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:mm:ss" numFmtId="164"/>
    <numFmt formatCode="YYYY-MM-DD HH:MM:SS" numFmtId="165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65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73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State/Province</t>
        </is>
      </c>
      <c r="C1" s="1" t="inlineStr">
        <is>
          <t>Effective Date</t>
        </is>
      </c>
      <c r="D1" s="1" t="inlineStr">
        <is>
          <t>Record Date</t>
        </is>
      </c>
      <c r="E1" s="1" t="inlineStr">
        <is>
          <t>Expiration of Primary Term</t>
        </is>
      </c>
      <c r="F1" s="1" t="inlineStr">
        <is>
          <t>Term (Months)</t>
        </is>
      </c>
      <c r="G1" s="1" t="inlineStr">
        <is>
          <t>Grantor</t>
        </is>
      </c>
      <c r="H1" s="1" t="inlineStr">
        <is>
          <t>Grantee Alias</t>
        </is>
      </c>
      <c r="I1" s="1" t="inlineStr">
        <is>
          <t>Royalty</t>
        </is>
      </c>
      <c r="J1" s="1" t="inlineStr">
        <is>
          <t>Bonus</t>
        </is>
      </c>
      <c r="K1" s="1" t="inlineStr">
        <is>
          <t>Area (Acres)</t>
        </is>
      </c>
      <c r="L1" s="1" t="inlineStr">
        <is>
          <t>Section</t>
        </is>
      </c>
      <c r="M1" s="1" t="inlineStr">
        <is>
          <t>Township</t>
        </is>
      </c>
      <c r="N1" s="1" t="inlineStr">
        <is>
          <t>Township Direction</t>
        </is>
      </c>
      <c r="O1" s="1" t="inlineStr">
        <is>
          <t>Range</t>
        </is>
      </c>
      <c r="P1" s="1" t="inlineStr">
        <is>
          <t>Range Direction</t>
        </is>
      </c>
      <c r="Q1" s="1" t="inlineStr">
        <is>
          <t>Vol/Page</t>
        </is>
      </c>
      <c r="R1" s="1" t="inlineStr">
        <is>
          <t>Record Number</t>
        </is>
      </c>
      <c r="S1" s="1" t="inlineStr">
        <is>
          <t>County/Parish</t>
        </is>
      </c>
      <c r="T1" s="1" t="inlineStr">
        <is>
          <t>Latitude (WGS84)</t>
        </is>
      </c>
      <c r="U1" s="1" t="inlineStr">
        <is>
          <t>DI Play</t>
        </is>
      </c>
      <c r="V1" s="1" t="inlineStr">
        <is>
          <t>Longitude (WGS84)</t>
        </is>
      </c>
      <c r="W1" s="1" t="inlineStr">
        <is>
          <t>geometry</t>
        </is>
      </c>
      <c r="X1" s="1" t="inlineStr">
        <is>
          <t>distance</t>
        </is>
      </c>
      <c r="Y1" s="1" t="inlineStr">
        <is>
          <t>direction</t>
        </is>
      </c>
      <c r="Z1" s="1" t="inlineStr">
        <is>
          <t>RecordYr</t>
        </is>
      </c>
      <c r="AA1" s="1" t="inlineStr">
        <is>
          <t>tract_id</t>
        </is>
      </c>
    </row>
    <row r="2">
      <c r="A2" s="1" t="n">
        <v>1427</v>
      </c>
      <c r="B2" t="inlineStr">
        <is>
          <t>WY</t>
        </is>
      </c>
      <c r="C2" t="inlineStr"/>
      <c r="D2" s="2" t="n">
        <v>43810</v>
      </c>
      <c r="E2" t="inlineStr">
        <is>
          <t>2029-12-11</t>
        </is>
      </c>
      <c r="F2" t="n">
        <v>120</v>
      </c>
      <c r="G2" t="inlineStr">
        <is>
          <t xml:space="preserve">BUREAU OF LAND MANAGEMENT </t>
        </is>
      </c>
      <c r="H2" t="inlineStr">
        <is>
          <t>ANDERSON O&amp;G</t>
        </is>
      </c>
      <c r="I2" t="n">
        <v>0.125</v>
      </c>
      <c r="J2" t="n">
        <v>2</v>
      </c>
      <c r="K2" t="n">
        <v>80</v>
      </c>
      <c r="L2" t="n">
        <v>22</v>
      </c>
      <c r="M2" t="n">
        <v>57</v>
      </c>
      <c r="N2" t="inlineStr">
        <is>
          <t xml:space="preserve">N         </t>
        </is>
      </c>
      <c r="O2" t="n">
        <v>102</v>
      </c>
      <c r="P2" t="inlineStr">
        <is>
          <t xml:space="preserve">W         </t>
        </is>
      </c>
      <c r="Q2" t="inlineStr">
        <is>
          <t>WY-194Q-104/NA</t>
        </is>
      </c>
      <c r="R2" t="inlineStr">
        <is>
          <t>WYW189649</t>
        </is>
      </c>
      <c r="S2" t="inlineStr">
        <is>
          <t>PARK (WY)</t>
        </is>
      </c>
      <c r="T2" t="n">
        <v>44.90696057</v>
      </c>
      <c r="U2" t="inlineStr"/>
      <c r="V2" t="n">
        <v>-109.16788626</v>
      </c>
      <c r="W2" t="inlineStr">
        <is>
          <t>POINT (170974.4135597 4981070.840071761)</t>
        </is>
      </c>
      <c r="X2" t="n">
        <v>2.074614643317549</v>
      </c>
      <c r="Y2" t="inlineStr">
        <is>
          <t>SW</t>
        </is>
      </c>
      <c r="Z2" t="n">
        <v>2019</v>
      </c>
      <c r="AA2" t="n">
        <v>2</v>
      </c>
    </row>
    <row r="3">
      <c r="A3" s="1" t="n">
        <v>1428</v>
      </c>
      <c r="B3" t="inlineStr">
        <is>
          <t>WY</t>
        </is>
      </c>
      <c r="C3" t="inlineStr"/>
      <c r="D3" s="2" t="n">
        <v>43810</v>
      </c>
      <c r="E3" t="inlineStr">
        <is>
          <t>2029-12-11</t>
        </is>
      </c>
      <c r="F3" t="n">
        <v>120</v>
      </c>
      <c r="G3" t="inlineStr">
        <is>
          <t xml:space="preserve">BUREAU OF LAND MANAGEMENT </t>
        </is>
      </c>
      <c r="H3" t="inlineStr">
        <is>
          <t>ANDERSON O&amp;G</t>
        </is>
      </c>
      <c r="I3" t="n">
        <v>0.125</v>
      </c>
      <c r="J3" t="n">
        <v>2</v>
      </c>
      <c r="K3" t="n">
        <v>80</v>
      </c>
      <c r="L3" t="n">
        <v>22</v>
      </c>
      <c r="M3" t="n">
        <v>57</v>
      </c>
      <c r="N3" t="inlineStr">
        <is>
          <t xml:space="preserve">N         </t>
        </is>
      </c>
      <c r="O3" t="n">
        <v>102</v>
      </c>
      <c r="P3" t="inlineStr">
        <is>
          <t xml:space="preserve">W         </t>
        </is>
      </c>
      <c r="Q3" t="inlineStr">
        <is>
          <t>WY-194Q-104/NA</t>
        </is>
      </c>
      <c r="R3" t="inlineStr">
        <is>
          <t>WYW189649</t>
        </is>
      </c>
      <c r="S3" t="inlineStr">
        <is>
          <t>PARK (WY)</t>
        </is>
      </c>
      <c r="T3" t="n">
        <v>44.90696057</v>
      </c>
      <c r="U3" t="inlineStr"/>
      <c r="V3" t="n">
        <v>-109.16788626</v>
      </c>
      <c r="W3" t="inlineStr">
        <is>
          <t>POINT (170974.4135597 4981070.840071761)</t>
        </is>
      </c>
      <c r="X3" t="n">
        <v>2.074614643317549</v>
      </c>
      <c r="Y3" t="inlineStr">
        <is>
          <t>SW</t>
        </is>
      </c>
      <c r="Z3" t="n">
        <v>2019</v>
      </c>
      <c r="AA3" t="n">
        <v>2</v>
      </c>
    </row>
    <row r="4">
      <c r="A4" s="1" t="n">
        <v>1590</v>
      </c>
      <c r="B4" t="inlineStr">
        <is>
          <t>WY</t>
        </is>
      </c>
      <c r="C4" t="inlineStr"/>
      <c r="D4" s="2" t="n">
        <v>43810</v>
      </c>
      <c r="E4" t="inlineStr">
        <is>
          <t>2029-12-11</t>
        </is>
      </c>
      <c r="F4" t="n">
        <v>120</v>
      </c>
      <c r="G4" t="inlineStr">
        <is>
          <t xml:space="preserve">BUREAU OF LAND MANAGEMENT </t>
        </is>
      </c>
      <c r="H4" t="inlineStr">
        <is>
          <t>ANDERSON O&amp;G</t>
        </is>
      </c>
      <c r="I4" t="n">
        <v>0.125</v>
      </c>
      <c r="J4" t="n">
        <v>2</v>
      </c>
      <c r="K4" t="n">
        <v>1666.31005859</v>
      </c>
      <c r="L4" t="n">
        <v>4</v>
      </c>
      <c r="M4" t="n">
        <v>57</v>
      </c>
      <c r="N4" t="inlineStr">
        <is>
          <t xml:space="preserve">N         </t>
        </is>
      </c>
      <c r="O4" t="n">
        <v>102</v>
      </c>
      <c r="P4" t="inlineStr">
        <is>
          <t xml:space="preserve">W         </t>
        </is>
      </c>
      <c r="Q4" t="inlineStr">
        <is>
          <t>WY-194Q-102/NA</t>
        </is>
      </c>
      <c r="R4" t="inlineStr">
        <is>
          <t>WYW189648</t>
        </is>
      </c>
      <c r="S4" t="inlineStr">
        <is>
          <t>PARK (WY)</t>
        </is>
      </c>
      <c r="T4" t="n">
        <v>44.95017272</v>
      </c>
      <c r="U4" t="inlineStr"/>
      <c r="V4" t="n">
        <v>-109.18838728</v>
      </c>
      <c r="W4" t="inlineStr">
        <is>
          <t>POINT (169604.2552851207 4985954.603415103)</t>
        </is>
      </c>
      <c r="X4" t="n">
        <v>1.944592957274973</v>
      </c>
      <c r="Y4" t="inlineStr">
        <is>
          <t>NW</t>
        </is>
      </c>
      <c r="Z4" t="n">
        <v>2019</v>
      </c>
      <c r="AA4" t="n">
        <v>2</v>
      </c>
    </row>
    <row r="5">
      <c r="A5" s="1" t="n">
        <v>1592</v>
      </c>
      <c r="B5" t="inlineStr">
        <is>
          <t>WY</t>
        </is>
      </c>
      <c r="C5" t="inlineStr"/>
      <c r="D5" s="2" t="n">
        <v>43810</v>
      </c>
      <c r="E5" t="inlineStr">
        <is>
          <t>2029-12-11</t>
        </is>
      </c>
      <c r="F5" t="n">
        <v>120</v>
      </c>
      <c r="G5" t="inlineStr">
        <is>
          <t xml:space="preserve">BUREAU OF LAND MANAGEMENT </t>
        </is>
      </c>
      <c r="H5" t="inlineStr">
        <is>
          <t>ANDERSON O&amp;G</t>
        </is>
      </c>
      <c r="I5" t="n">
        <v>0.125</v>
      </c>
      <c r="J5" t="n">
        <v>2</v>
      </c>
      <c r="K5" t="n">
        <v>1666.31005859</v>
      </c>
      <c r="L5" t="n">
        <v>4</v>
      </c>
      <c r="M5" t="n">
        <v>57</v>
      </c>
      <c r="N5" t="inlineStr">
        <is>
          <t xml:space="preserve">N         </t>
        </is>
      </c>
      <c r="O5" t="n">
        <v>102</v>
      </c>
      <c r="P5" t="inlineStr">
        <is>
          <t xml:space="preserve">W         </t>
        </is>
      </c>
      <c r="Q5" t="inlineStr">
        <is>
          <t>WY-194Q-102/NA</t>
        </is>
      </c>
      <c r="R5" t="inlineStr">
        <is>
          <t>WYW189648</t>
        </is>
      </c>
      <c r="S5" t="inlineStr">
        <is>
          <t>PARK (WY)</t>
        </is>
      </c>
      <c r="T5" t="n">
        <v>44.95017272</v>
      </c>
      <c r="U5" t="inlineStr"/>
      <c r="V5" t="n">
        <v>-109.18838728</v>
      </c>
      <c r="W5" t="inlineStr">
        <is>
          <t>POINT (169604.2552851207 4985954.603415103)</t>
        </is>
      </c>
      <c r="X5" t="n">
        <v>1.944592957274973</v>
      </c>
      <c r="Y5" t="inlineStr">
        <is>
          <t>NW</t>
        </is>
      </c>
      <c r="Z5" t="n">
        <v>2019</v>
      </c>
      <c r="AA5" t="n">
        <v>2</v>
      </c>
    </row>
    <row r="6">
      <c r="A6" s="1" t="n">
        <v>1595</v>
      </c>
      <c r="B6" t="inlineStr">
        <is>
          <t>WY</t>
        </is>
      </c>
      <c r="C6" t="inlineStr"/>
      <c r="D6" s="2" t="n">
        <v>43810</v>
      </c>
      <c r="E6" t="inlineStr">
        <is>
          <t>2029-12-11</t>
        </is>
      </c>
      <c r="F6" t="n">
        <v>120</v>
      </c>
      <c r="G6" t="inlineStr">
        <is>
          <t xml:space="preserve">BUREAU OF LAND MANAGEMENT </t>
        </is>
      </c>
      <c r="H6" t="inlineStr">
        <is>
          <t>ANDERSON O&amp;G</t>
        </is>
      </c>
      <c r="I6" t="n">
        <v>0.125</v>
      </c>
      <c r="J6" t="n">
        <v>2</v>
      </c>
      <c r="K6" t="n">
        <v>1666.31005859</v>
      </c>
      <c r="L6" t="n">
        <v>8</v>
      </c>
      <c r="M6" t="n">
        <v>57</v>
      </c>
      <c r="N6" t="inlineStr">
        <is>
          <t xml:space="preserve">N         </t>
        </is>
      </c>
      <c r="O6" t="n">
        <v>102</v>
      </c>
      <c r="P6" t="inlineStr">
        <is>
          <t xml:space="preserve">W         </t>
        </is>
      </c>
      <c r="Q6" t="inlineStr">
        <is>
          <t>WY-194Q-102/NA</t>
        </is>
      </c>
      <c r="R6" t="inlineStr">
        <is>
          <t>WYW189648</t>
        </is>
      </c>
      <c r="S6" t="inlineStr">
        <is>
          <t>PARK (WY)</t>
        </is>
      </c>
      <c r="T6" t="n">
        <v>44.93577986</v>
      </c>
      <c r="U6" t="inlineStr"/>
      <c r="V6" t="n">
        <v>-109.20904852</v>
      </c>
      <c r="W6" t="inlineStr">
        <is>
          <t>POINT (167891.2928735327 4984440.278635465)</t>
        </is>
      </c>
      <c r="X6" t="n">
        <v>2.672109967825536</v>
      </c>
      <c r="Y6" t="inlineStr">
        <is>
          <t>W</t>
        </is>
      </c>
      <c r="Z6" t="n">
        <v>2019</v>
      </c>
      <c r="AA6" t="n">
        <v>2</v>
      </c>
    </row>
    <row r="7">
      <c r="A7" s="1" t="n">
        <v>1596</v>
      </c>
      <c r="B7" t="inlineStr">
        <is>
          <t>WY</t>
        </is>
      </c>
      <c r="C7" t="inlineStr"/>
      <c r="D7" s="2" t="n">
        <v>43810</v>
      </c>
      <c r="E7" t="inlineStr">
        <is>
          <t>2029-12-11</t>
        </is>
      </c>
      <c r="F7" t="n">
        <v>120</v>
      </c>
      <c r="G7" t="inlineStr">
        <is>
          <t xml:space="preserve">BUREAU OF LAND MANAGEMENT </t>
        </is>
      </c>
      <c r="H7" t="inlineStr">
        <is>
          <t>ANDERSON O&amp;G</t>
        </is>
      </c>
      <c r="I7" t="n">
        <v>0.125</v>
      </c>
      <c r="J7" t="n">
        <v>2</v>
      </c>
      <c r="K7" t="n">
        <v>1666.31005859</v>
      </c>
      <c r="L7" t="n">
        <v>4</v>
      </c>
      <c r="M7" t="n">
        <v>57</v>
      </c>
      <c r="N7" t="inlineStr">
        <is>
          <t xml:space="preserve">N         </t>
        </is>
      </c>
      <c r="O7" t="n">
        <v>102</v>
      </c>
      <c r="P7" t="inlineStr">
        <is>
          <t xml:space="preserve">W         </t>
        </is>
      </c>
      <c r="Q7" t="inlineStr">
        <is>
          <t>WY-194Q-102/NA</t>
        </is>
      </c>
      <c r="R7" t="inlineStr">
        <is>
          <t>WYW189648</t>
        </is>
      </c>
      <c r="S7" t="inlineStr">
        <is>
          <t>PARK (WY)</t>
        </is>
      </c>
      <c r="T7" t="n">
        <v>44.95017272</v>
      </c>
      <c r="U7" t="inlineStr"/>
      <c r="V7" t="n">
        <v>-109.18838728</v>
      </c>
      <c r="W7" t="inlineStr">
        <is>
          <t>POINT (169604.2552851207 4985954.603415103)</t>
        </is>
      </c>
      <c r="X7" t="n">
        <v>1.944592957274973</v>
      </c>
      <c r="Y7" t="inlineStr">
        <is>
          <t>NW</t>
        </is>
      </c>
      <c r="Z7" t="n">
        <v>2019</v>
      </c>
      <c r="AA7" t="n">
        <v>2</v>
      </c>
    </row>
    <row r="8">
      <c r="A8" s="1" t="n">
        <v>1780</v>
      </c>
      <c r="B8" t="inlineStr">
        <is>
          <t>WY</t>
        </is>
      </c>
      <c r="C8" t="inlineStr"/>
      <c r="D8" s="2" t="n">
        <v>43810</v>
      </c>
      <c r="E8" t="inlineStr">
        <is>
          <t>2029-12-11</t>
        </is>
      </c>
      <c r="F8" t="n">
        <v>120</v>
      </c>
      <c r="G8" t="inlineStr">
        <is>
          <t xml:space="preserve">BUREAU OF LAND MANAGEMENT </t>
        </is>
      </c>
      <c r="H8" t="inlineStr">
        <is>
          <t>DIAMOND RESOURCES</t>
        </is>
      </c>
      <c r="I8" t="n">
        <v>0.125</v>
      </c>
      <c r="J8" t="n">
        <v>8</v>
      </c>
      <c r="K8" t="n">
        <v>1400</v>
      </c>
      <c r="L8" t="n">
        <v>34</v>
      </c>
      <c r="M8" t="n">
        <v>58</v>
      </c>
      <c r="N8" t="inlineStr">
        <is>
          <t xml:space="preserve">N         </t>
        </is>
      </c>
      <c r="O8" t="n">
        <v>102</v>
      </c>
      <c r="P8" t="inlineStr">
        <is>
          <t xml:space="preserve">W         </t>
        </is>
      </c>
      <c r="Q8" t="inlineStr">
        <is>
          <t>WY-194Q-109/NA</t>
        </is>
      </c>
      <c r="R8" t="inlineStr">
        <is>
          <t>WYW189654</t>
        </is>
      </c>
      <c r="S8" t="inlineStr">
        <is>
          <t>PARK (WY)</t>
        </is>
      </c>
      <c r="T8" t="n">
        <v>44.96463424</v>
      </c>
      <c r="U8" t="inlineStr"/>
      <c r="V8" t="n">
        <v>-109.16791681</v>
      </c>
      <c r="W8" t="inlineStr">
        <is>
          <t>POINT (171301.7673759339 4987477.749486032)</t>
        </is>
      </c>
      <c r="X8" t="n">
        <v>2.119484654441828</v>
      </c>
      <c r="Y8" t="inlineStr">
        <is>
          <t>NW</t>
        </is>
      </c>
      <c r="Z8" t="n">
        <v>2019</v>
      </c>
      <c r="AA8" t="n">
        <v>2</v>
      </c>
    </row>
    <row r="9">
      <c r="A9" s="1" t="n">
        <v>1781</v>
      </c>
      <c r="B9" t="inlineStr">
        <is>
          <t>WY</t>
        </is>
      </c>
      <c r="C9" t="inlineStr"/>
      <c r="D9" s="2" t="n">
        <v>43810</v>
      </c>
      <c r="E9" t="inlineStr">
        <is>
          <t>2029-12-11</t>
        </is>
      </c>
      <c r="F9" t="n">
        <v>120</v>
      </c>
      <c r="G9" t="inlineStr">
        <is>
          <t xml:space="preserve">BUREAU OF LAND MANAGEMENT </t>
        </is>
      </c>
      <c r="H9" t="inlineStr">
        <is>
          <t>DIAMOND RESOURCES</t>
        </is>
      </c>
      <c r="I9" t="n">
        <v>0.125</v>
      </c>
      <c r="J9" t="n">
        <v>8</v>
      </c>
      <c r="K9" t="n">
        <v>1400</v>
      </c>
      <c r="L9" t="n">
        <v>35</v>
      </c>
      <c r="M9" t="n">
        <v>58</v>
      </c>
      <c r="N9" t="inlineStr">
        <is>
          <t xml:space="preserve">N         </t>
        </is>
      </c>
      <c r="O9" t="n">
        <v>102</v>
      </c>
      <c r="P9" t="inlineStr">
        <is>
          <t xml:space="preserve">W         </t>
        </is>
      </c>
      <c r="Q9" t="inlineStr">
        <is>
          <t>WY-194Q-109/NA</t>
        </is>
      </c>
      <c r="R9" t="inlineStr">
        <is>
          <t>WYW189654</t>
        </is>
      </c>
      <c r="S9" t="inlineStr">
        <is>
          <t>PARK (WY)</t>
        </is>
      </c>
      <c r="T9" t="n">
        <v>44.96476795</v>
      </c>
      <c r="U9" t="inlineStr"/>
      <c r="V9" t="n">
        <v>-109.147309</v>
      </c>
      <c r="W9" t="inlineStr">
        <is>
          <t>POINT (172927.7448112592 4987409.116405538)</t>
        </is>
      </c>
      <c r="X9" t="n">
        <v>2.057321948351448</v>
      </c>
      <c r="Y9" t="inlineStr">
        <is>
          <t>NE</t>
        </is>
      </c>
      <c r="Z9" t="n">
        <v>2019</v>
      </c>
      <c r="AA9" t="n">
        <v>2</v>
      </c>
    </row>
    <row r="10">
      <c r="A10" s="1" t="n">
        <v>1782</v>
      </c>
      <c r="B10" t="inlineStr">
        <is>
          <t>WY</t>
        </is>
      </c>
      <c r="C10" t="inlineStr"/>
      <c r="D10" s="2" t="n">
        <v>43810</v>
      </c>
      <c r="E10" t="inlineStr">
        <is>
          <t>2029-12-11</t>
        </is>
      </c>
      <c r="F10" t="n">
        <v>120</v>
      </c>
      <c r="G10" t="inlineStr">
        <is>
          <t xml:space="preserve">BUREAU OF LAND MANAGEMENT </t>
        </is>
      </c>
      <c r="H10" t="inlineStr">
        <is>
          <t>DIAMOND RESOURCES</t>
        </is>
      </c>
      <c r="I10" t="n">
        <v>0.125</v>
      </c>
      <c r="J10" t="n">
        <v>8</v>
      </c>
      <c r="K10" t="n">
        <v>1400</v>
      </c>
      <c r="L10" t="n">
        <v>34</v>
      </c>
      <c r="M10" t="n">
        <v>58</v>
      </c>
      <c r="N10" t="inlineStr">
        <is>
          <t xml:space="preserve">N         </t>
        </is>
      </c>
      <c r="O10" t="n">
        <v>102</v>
      </c>
      <c r="P10" t="inlineStr">
        <is>
          <t xml:space="preserve">W         </t>
        </is>
      </c>
      <c r="Q10" t="inlineStr">
        <is>
          <t>WY-194Q-109/NA</t>
        </is>
      </c>
      <c r="R10" t="inlineStr">
        <is>
          <t>WYW189654</t>
        </is>
      </c>
      <c r="S10" t="inlineStr">
        <is>
          <t>PARK (WY)</t>
        </is>
      </c>
      <c r="T10" t="n">
        <v>44.96463424</v>
      </c>
      <c r="U10" t="inlineStr"/>
      <c r="V10" t="n">
        <v>-109.16791681</v>
      </c>
      <c r="W10" t="inlineStr">
        <is>
          <t>POINT (171301.7673759339 4987477.749486032)</t>
        </is>
      </c>
      <c r="X10" t="n">
        <v>2.119484654441828</v>
      </c>
      <c r="Y10" t="inlineStr">
        <is>
          <t>NW</t>
        </is>
      </c>
      <c r="Z10" t="n">
        <v>2019</v>
      </c>
      <c r="AA10" t="n">
        <v>2</v>
      </c>
    </row>
    <row r="11">
      <c r="A11" s="1" t="n">
        <v>1784</v>
      </c>
      <c r="B11" t="inlineStr">
        <is>
          <t>WY</t>
        </is>
      </c>
      <c r="C11" t="inlineStr"/>
      <c r="D11" s="2" t="n">
        <v>43810</v>
      </c>
      <c r="E11" t="inlineStr">
        <is>
          <t>2029-12-11</t>
        </is>
      </c>
      <c r="F11" t="n">
        <v>120</v>
      </c>
      <c r="G11" t="inlineStr">
        <is>
          <t xml:space="preserve">BUREAU OF LAND MANAGEMENT </t>
        </is>
      </c>
      <c r="H11" t="inlineStr">
        <is>
          <t>DIAMOND RESOURCES</t>
        </is>
      </c>
      <c r="I11" t="n">
        <v>0.125</v>
      </c>
      <c r="J11" t="n">
        <v>8</v>
      </c>
      <c r="K11" t="n">
        <v>1400</v>
      </c>
      <c r="L11" t="n">
        <v>34</v>
      </c>
      <c r="M11" t="n">
        <v>58</v>
      </c>
      <c r="N11" t="inlineStr">
        <is>
          <t xml:space="preserve">N         </t>
        </is>
      </c>
      <c r="O11" t="n">
        <v>102</v>
      </c>
      <c r="P11" t="inlineStr">
        <is>
          <t xml:space="preserve">W         </t>
        </is>
      </c>
      <c r="Q11" t="inlineStr">
        <is>
          <t>WY-194Q-109/NA</t>
        </is>
      </c>
      <c r="R11" t="inlineStr">
        <is>
          <t>WYW189654</t>
        </is>
      </c>
      <c r="S11" t="inlineStr">
        <is>
          <t>PARK (WY)</t>
        </is>
      </c>
      <c r="T11" t="n">
        <v>44.96463424</v>
      </c>
      <c r="U11" t="inlineStr"/>
      <c r="V11" t="n">
        <v>-109.16791681</v>
      </c>
      <c r="W11" t="inlineStr">
        <is>
          <t>POINT (171301.7673759339 4987477.749486032)</t>
        </is>
      </c>
      <c r="X11" t="n">
        <v>2.119484654441828</v>
      </c>
      <c r="Y11" t="inlineStr">
        <is>
          <t>NW</t>
        </is>
      </c>
      <c r="Z11" t="n">
        <v>2019</v>
      </c>
      <c r="AA11" t="n">
        <v>2</v>
      </c>
    </row>
    <row r="12">
      <c r="A12" s="1" t="n">
        <v>1785</v>
      </c>
      <c r="B12" t="inlineStr">
        <is>
          <t>WY</t>
        </is>
      </c>
      <c r="C12" t="inlineStr"/>
      <c r="D12" s="2" t="n">
        <v>43810</v>
      </c>
      <c r="E12" t="inlineStr">
        <is>
          <t>2029-12-11</t>
        </is>
      </c>
      <c r="F12" t="n">
        <v>120</v>
      </c>
      <c r="G12" t="inlineStr">
        <is>
          <t xml:space="preserve">BUREAU OF LAND MANAGEMENT </t>
        </is>
      </c>
      <c r="H12" t="inlineStr">
        <is>
          <t>ANDERSON O&amp;G</t>
        </is>
      </c>
      <c r="I12" t="n">
        <v>0.125</v>
      </c>
      <c r="J12" t="n">
        <v>2</v>
      </c>
      <c r="K12" t="n">
        <v>880</v>
      </c>
      <c r="L12" t="n">
        <v>24</v>
      </c>
      <c r="M12" t="n">
        <v>57</v>
      </c>
      <c r="N12" t="inlineStr">
        <is>
          <t xml:space="preserve">N         </t>
        </is>
      </c>
      <c r="O12" t="n">
        <v>102</v>
      </c>
      <c r="P12" t="inlineStr">
        <is>
          <t xml:space="preserve">W         </t>
        </is>
      </c>
      <c r="Q12" t="inlineStr">
        <is>
          <t>WY-194Q-105/NA</t>
        </is>
      </c>
      <c r="R12" t="inlineStr">
        <is>
          <t>WYW189650</t>
        </is>
      </c>
      <c r="S12" t="inlineStr">
        <is>
          <t>PARK (WY)</t>
        </is>
      </c>
      <c r="T12" t="n">
        <v>44.90726995</v>
      </c>
      <c r="U12" t="inlineStr"/>
      <c r="V12" t="n">
        <v>-109.12633485</v>
      </c>
      <c r="W12" t="inlineStr">
        <is>
          <t>POINT (174256.3774124797 4980937.301744042)</t>
        </is>
      </c>
      <c r="X12" t="n">
        <v>2.392770251300424</v>
      </c>
      <c r="Y12" t="inlineStr">
        <is>
          <t>SE</t>
        </is>
      </c>
      <c r="Z12" t="n">
        <v>2019</v>
      </c>
      <c r="AA12" t="n">
        <v>2</v>
      </c>
    </row>
    <row r="13">
      <c r="A13" s="1" t="n">
        <v>1786</v>
      </c>
      <c r="B13" t="inlineStr">
        <is>
          <t>WY</t>
        </is>
      </c>
      <c r="C13" t="inlineStr"/>
      <c r="D13" s="2" t="n">
        <v>43810</v>
      </c>
      <c r="E13" t="inlineStr">
        <is>
          <t>2029-12-11</t>
        </is>
      </c>
      <c r="F13" t="n">
        <v>120</v>
      </c>
      <c r="G13" t="inlineStr">
        <is>
          <t xml:space="preserve">BUREAU OF LAND MANAGEMENT </t>
        </is>
      </c>
      <c r="H13" t="inlineStr">
        <is>
          <t>ANDERSON O&amp;G</t>
        </is>
      </c>
      <c r="I13" t="n">
        <v>0.125</v>
      </c>
      <c r="J13" t="n">
        <v>2</v>
      </c>
      <c r="K13" t="n">
        <v>880</v>
      </c>
      <c r="L13" t="n">
        <v>24</v>
      </c>
      <c r="M13" t="n">
        <v>57</v>
      </c>
      <c r="N13" t="inlineStr">
        <is>
          <t xml:space="preserve">N         </t>
        </is>
      </c>
      <c r="O13" t="n">
        <v>102</v>
      </c>
      <c r="P13" t="inlineStr">
        <is>
          <t xml:space="preserve">W         </t>
        </is>
      </c>
      <c r="Q13" t="inlineStr">
        <is>
          <t>WY-194Q-105/NA</t>
        </is>
      </c>
      <c r="R13" t="inlineStr">
        <is>
          <t>WYW189650</t>
        </is>
      </c>
      <c r="S13" t="inlineStr">
        <is>
          <t>PARK (WY)</t>
        </is>
      </c>
      <c r="T13" t="n">
        <v>44.90726995</v>
      </c>
      <c r="U13" t="inlineStr"/>
      <c r="V13" t="n">
        <v>-109.12633485</v>
      </c>
      <c r="W13" t="inlineStr">
        <is>
          <t>POINT (174256.3774124797 4980937.301744042)</t>
        </is>
      </c>
      <c r="X13" t="n">
        <v>2.392770251300424</v>
      </c>
      <c r="Y13" t="inlineStr">
        <is>
          <t>SE</t>
        </is>
      </c>
      <c r="Z13" t="n">
        <v>2019</v>
      </c>
      <c r="AA13" t="n">
        <v>2</v>
      </c>
    </row>
    <row r="14">
      <c r="A14" s="1" t="n">
        <v>1787</v>
      </c>
      <c r="B14" t="inlineStr">
        <is>
          <t>WY</t>
        </is>
      </c>
      <c r="C14" t="inlineStr"/>
      <c r="D14" s="2" t="n">
        <v>43810</v>
      </c>
      <c r="E14" t="inlineStr">
        <is>
          <t>2029-12-11</t>
        </is>
      </c>
      <c r="F14" t="n">
        <v>120</v>
      </c>
      <c r="G14" t="inlineStr">
        <is>
          <t xml:space="preserve">BUREAU OF LAND MANAGEMENT </t>
        </is>
      </c>
      <c r="H14" t="inlineStr">
        <is>
          <t>ANDERSON O&amp;G</t>
        </is>
      </c>
      <c r="I14" t="n">
        <v>0.125</v>
      </c>
      <c r="J14" t="n">
        <v>2</v>
      </c>
      <c r="K14" t="n">
        <v>880</v>
      </c>
      <c r="L14" t="n">
        <v>26</v>
      </c>
      <c r="M14" t="n">
        <v>57</v>
      </c>
      <c r="N14" t="inlineStr">
        <is>
          <t xml:space="preserve">N         </t>
        </is>
      </c>
      <c r="O14" t="n">
        <v>102</v>
      </c>
      <c r="P14" t="inlineStr">
        <is>
          <t xml:space="preserve">W         </t>
        </is>
      </c>
      <c r="Q14" t="inlineStr">
        <is>
          <t>WY-194Q-105/NA</t>
        </is>
      </c>
      <c r="R14" t="inlineStr">
        <is>
          <t>WYW189650</t>
        </is>
      </c>
      <c r="S14" t="inlineStr">
        <is>
          <t>PARK (WY)</t>
        </is>
      </c>
      <c r="T14" t="n">
        <v>44.89264058</v>
      </c>
      <c r="U14" t="inlineStr"/>
      <c r="V14" t="n">
        <v>-109.14682823</v>
      </c>
      <c r="W14" t="inlineStr">
        <is>
          <t>POINT (172555.3967730376 4979394.777609909)</t>
        </is>
      </c>
      <c r="X14" t="n">
        <v>2.984101491559099</v>
      </c>
      <c r="Y14" t="inlineStr">
        <is>
          <t>S</t>
        </is>
      </c>
      <c r="Z14" t="n">
        <v>2019</v>
      </c>
      <c r="AA14" t="n">
        <v>2</v>
      </c>
    </row>
    <row r="15">
      <c r="A15" s="1" t="n">
        <v>1788</v>
      </c>
      <c r="B15" t="inlineStr">
        <is>
          <t>WY</t>
        </is>
      </c>
      <c r="C15" t="inlineStr"/>
      <c r="D15" s="2" t="n">
        <v>43810</v>
      </c>
      <c r="E15" t="inlineStr">
        <is>
          <t>2029-12-11</t>
        </is>
      </c>
      <c r="F15" t="n">
        <v>120</v>
      </c>
      <c r="G15" t="inlineStr">
        <is>
          <t xml:space="preserve">BUREAU OF LAND MANAGEMENT </t>
        </is>
      </c>
      <c r="H15" t="inlineStr">
        <is>
          <t>ANDERSON O&amp;G</t>
        </is>
      </c>
      <c r="I15" t="n">
        <v>0.125</v>
      </c>
      <c r="J15" t="n">
        <v>2</v>
      </c>
      <c r="K15" t="n">
        <v>880</v>
      </c>
      <c r="L15" t="n">
        <v>26</v>
      </c>
      <c r="M15" t="n">
        <v>57</v>
      </c>
      <c r="N15" t="inlineStr">
        <is>
          <t xml:space="preserve">N         </t>
        </is>
      </c>
      <c r="O15" t="n">
        <v>102</v>
      </c>
      <c r="P15" t="inlineStr">
        <is>
          <t xml:space="preserve">W         </t>
        </is>
      </c>
      <c r="Q15" t="inlineStr">
        <is>
          <t>WY-194Q-105/NA</t>
        </is>
      </c>
      <c r="R15" t="inlineStr">
        <is>
          <t>WYW189650</t>
        </is>
      </c>
      <c r="S15" t="inlineStr">
        <is>
          <t>PARK (WY)</t>
        </is>
      </c>
      <c r="T15" t="n">
        <v>44.89264058</v>
      </c>
      <c r="U15" t="inlineStr"/>
      <c r="V15" t="n">
        <v>-109.14682823</v>
      </c>
      <c r="W15" t="inlineStr">
        <is>
          <t>POINT (172555.3967730376 4979394.777609909)</t>
        </is>
      </c>
      <c r="X15" t="n">
        <v>2.984101491559099</v>
      </c>
      <c r="Y15" t="inlineStr">
        <is>
          <t>S</t>
        </is>
      </c>
      <c r="Z15" t="n">
        <v>2019</v>
      </c>
      <c r="AA15" t="n">
        <v>2</v>
      </c>
    </row>
    <row r="16">
      <c r="A16" s="1" t="n">
        <v>1789</v>
      </c>
      <c r="B16" t="inlineStr">
        <is>
          <t>WY</t>
        </is>
      </c>
      <c r="C16" t="inlineStr"/>
      <c r="D16" s="2" t="n">
        <v>43810</v>
      </c>
      <c r="E16" t="inlineStr">
        <is>
          <t>2029-12-11</t>
        </is>
      </c>
      <c r="F16" t="n">
        <v>120</v>
      </c>
      <c r="G16" t="inlineStr">
        <is>
          <t xml:space="preserve">BUREAU OF LAND MANAGEMENT </t>
        </is>
      </c>
      <c r="H16" t="inlineStr">
        <is>
          <t>ANDERSON O&amp;G</t>
        </is>
      </c>
      <c r="I16" t="n">
        <v>0.125</v>
      </c>
      <c r="J16" t="n">
        <v>2</v>
      </c>
      <c r="K16" t="n">
        <v>880</v>
      </c>
      <c r="L16" t="n">
        <v>26</v>
      </c>
      <c r="M16" t="n">
        <v>57</v>
      </c>
      <c r="N16" t="inlineStr">
        <is>
          <t xml:space="preserve">N         </t>
        </is>
      </c>
      <c r="O16" t="n">
        <v>102</v>
      </c>
      <c r="P16" t="inlineStr">
        <is>
          <t xml:space="preserve">W         </t>
        </is>
      </c>
      <c r="Q16" t="inlineStr">
        <is>
          <t>WY-194Q-105/NA</t>
        </is>
      </c>
      <c r="R16" t="inlineStr">
        <is>
          <t>WYW189650</t>
        </is>
      </c>
      <c r="S16" t="inlineStr">
        <is>
          <t>PARK (WY)</t>
        </is>
      </c>
      <c r="T16" t="n">
        <v>44.89264058</v>
      </c>
      <c r="U16" t="inlineStr"/>
      <c r="V16" t="n">
        <v>-109.14682823</v>
      </c>
      <c r="W16" t="inlineStr">
        <is>
          <t>POINT (172555.3967730376 4979394.777609909)</t>
        </is>
      </c>
      <c r="X16" t="n">
        <v>2.984101491559099</v>
      </c>
      <c r="Y16" t="inlineStr">
        <is>
          <t>S</t>
        </is>
      </c>
      <c r="Z16" t="n">
        <v>2019</v>
      </c>
      <c r="AA16" t="n">
        <v>2</v>
      </c>
    </row>
    <row r="17">
      <c r="A17" s="1" t="n">
        <v>1791</v>
      </c>
      <c r="B17" t="inlineStr">
        <is>
          <t>WY</t>
        </is>
      </c>
      <c r="C17" t="inlineStr"/>
      <c r="D17" s="2" t="n">
        <v>43810</v>
      </c>
      <c r="E17" t="inlineStr">
        <is>
          <t>2029-12-11</t>
        </is>
      </c>
      <c r="F17" t="n">
        <v>120</v>
      </c>
      <c r="G17" t="inlineStr">
        <is>
          <t xml:space="preserve">BUREAU OF LAND MANAGEMENT </t>
        </is>
      </c>
      <c r="H17" t="inlineStr">
        <is>
          <t>ANDERSON O&amp;G</t>
        </is>
      </c>
      <c r="I17" t="n">
        <v>0.125</v>
      </c>
      <c r="J17" t="n">
        <v>2</v>
      </c>
      <c r="K17" t="n">
        <v>880</v>
      </c>
      <c r="L17" t="n">
        <v>26</v>
      </c>
      <c r="M17" t="n">
        <v>57</v>
      </c>
      <c r="N17" t="inlineStr">
        <is>
          <t xml:space="preserve">N         </t>
        </is>
      </c>
      <c r="O17" t="n">
        <v>102</v>
      </c>
      <c r="P17" t="inlineStr">
        <is>
          <t xml:space="preserve">W         </t>
        </is>
      </c>
      <c r="Q17" t="inlineStr">
        <is>
          <t>WY-194Q-105/NA</t>
        </is>
      </c>
      <c r="R17" t="inlineStr">
        <is>
          <t>WYW189650</t>
        </is>
      </c>
      <c r="S17" t="inlineStr">
        <is>
          <t>PARK (WY)</t>
        </is>
      </c>
      <c r="T17" t="n">
        <v>44.89264058</v>
      </c>
      <c r="U17" t="inlineStr"/>
      <c r="V17" t="n">
        <v>-109.14682823</v>
      </c>
      <c r="W17" t="inlineStr">
        <is>
          <t>POINT (172555.3967730376 4979394.777609909)</t>
        </is>
      </c>
      <c r="X17" t="n">
        <v>2.984101491559099</v>
      </c>
      <c r="Y17" t="inlineStr">
        <is>
          <t>S</t>
        </is>
      </c>
      <c r="Z17" t="n">
        <v>2019</v>
      </c>
      <c r="AA17" t="n">
        <v>2</v>
      </c>
    </row>
    <row r="18">
      <c r="A18" s="1" t="n">
        <v>1792</v>
      </c>
      <c r="B18" t="inlineStr">
        <is>
          <t>WY</t>
        </is>
      </c>
      <c r="C18" t="inlineStr"/>
      <c r="D18" s="2" t="n">
        <v>43810</v>
      </c>
      <c r="E18" t="inlineStr">
        <is>
          <t>2029-12-11</t>
        </is>
      </c>
      <c r="F18" t="n">
        <v>120</v>
      </c>
      <c r="G18" t="inlineStr">
        <is>
          <t xml:space="preserve">BUREAU OF LAND MANAGEMENT </t>
        </is>
      </c>
      <c r="H18" t="inlineStr">
        <is>
          <t>ANDERSON O&amp;G</t>
        </is>
      </c>
      <c r="I18" t="n">
        <v>0.125</v>
      </c>
      <c r="J18" t="n">
        <v>2</v>
      </c>
      <c r="K18" t="n">
        <v>880</v>
      </c>
      <c r="L18" t="n">
        <v>26</v>
      </c>
      <c r="M18" t="n">
        <v>57</v>
      </c>
      <c r="N18" t="inlineStr">
        <is>
          <t xml:space="preserve">N         </t>
        </is>
      </c>
      <c r="O18" t="n">
        <v>102</v>
      </c>
      <c r="P18" t="inlineStr">
        <is>
          <t xml:space="preserve">W         </t>
        </is>
      </c>
      <c r="Q18" t="inlineStr">
        <is>
          <t>WY-194Q-105/NA</t>
        </is>
      </c>
      <c r="R18" t="inlineStr">
        <is>
          <t>WYW189650</t>
        </is>
      </c>
      <c r="S18" t="inlineStr">
        <is>
          <t>PARK (WY)</t>
        </is>
      </c>
      <c r="T18" t="n">
        <v>44.89264058</v>
      </c>
      <c r="U18" t="inlineStr"/>
      <c r="V18" t="n">
        <v>-109.14682823</v>
      </c>
      <c r="W18" t="inlineStr">
        <is>
          <t>POINT (172555.3967730376 4979394.777609909)</t>
        </is>
      </c>
      <c r="X18" t="n">
        <v>2.984101491559099</v>
      </c>
      <c r="Y18" t="inlineStr">
        <is>
          <t>S</t>
        </is>
      </c>
      <c r="Z18" t="n">
        <v>2019</v>
      </c>
      <c r="AA18" t="n">
        <v>2</v>
      </c>
    </row>
    <row r="19">
      <c r="A19" s="1" t="n">
        <v>2176</v>
      </c>
      <c r="B19" t="inlineStr">
        <is>
          <t>WY</t>
        </is>
      </c>
      <c r="C19" t="inlineStr"/>
      <c r="D19" s="2" t="n">
        <v>43782</v>
      </c>
      <c r="E19" t="inlineStr">
        <is>
          <t>2024-11-13</t>
        </is>
      </c>
      <c r="F19" t="n">
        <v>60</v>
      </c>
      <c r="G19" t="inlineStr">
        <is>
          <t xml:space="preserve">STATE OF WYOMING </t>
        </is>
      </c>
      <c r="H19" t="inlineStr">
        <is>
          <t>ANDERSON O&amp;G</t>
        </is>
      </c>
      <c r="I19" t="n">
        <v>0.1667</v>
      </c>
      <c r="J19" t="n">
        <v>640</v>
      </c>
      <c r="K19" t="n">
        <v>640</v>
      </c>
      <c r="L19" t="n">
        <v>36</v>
      </c>
      <c r="M19" t="n">
        <v>58</v>
      </c>
      <c r="N19" t="inlineStr">
        <is>
          <t xml:space="preserve">N         </t>
        </is>
      </c>
      <c r="O19" t="n">
        <v>102</v>
      </c>
      <c r="P19" t="inlineStr">
        <is>
          <t xml:space="preserve">W         </t>
        </is>
      </c>
      <c r="Q19" t="inlineStr">
        <is>
          <t>216/NA</t>
        </is>
      </c>
      <c r="R19" t="inlineStr">
        <is>
          <t>19-00502</t>
        </is>
      </c>
      <c r="S19" t="inlineStr">
        <is>
          <t>PARK (WY)</t>
        </is>
      </c>
      <c r="T19" t="n">
        <v>44.96492454</v>
      </c>
      <c r="U19" t="inlineStr"/>
      <c r="V19" t="n">
        <v>-109.12697587</v>
      </c>
      <c r="W19" t="inlineStr">
        <is>
          <t>POINT (174532.1819576816 4987344.544784606)</t>
        </is>
      </c>
      <c r="X19" t="n">
        <v>2.447203681372851</v>
      </c>
      <c r="Y19" t="inlineStr">
        <is>
          <t>NE</t>
        </is>
      </c>
      <c r="Z19" t="n">
        <v>2019</v>
      </c>
      <c r="AA19" t="n">
        <v>2</v>
      </c>
    </row>
    <row r="20">
      <c r="A20" s="1" t="n">
        <v>2177</v>
      </c>
      <c r="B20" t="inlineStr">
        <is>
          <t>WY</t>
        </is>
      </c>
      <c r="C20" t="inlineStr"/>
      <c r="D20" s="2" t="n">
        <v>43782</v>
      </c>
      <c r="E20" t="inlineStr">
        <is>
          <t>2024-11-13</t>
        </is>
      </c>
      <c r="F20" t="n">
        <v>60</v>
      </c>
      <c r="G20" t="inlineStr">
        <is>
          <t xml:space="preserve">STATE OF WYOMING </t>
        </is>
      </c>
      <c r="H20" t="inlineStr">
        <is>
          <t>ANDERSON O&amp;G</t>
        </is>
      </c>
      <c r="I20" t="n">
        <v>0.1667</v>
      </c>
      <c r="J20" t="n">
        <v>640</v>
      </c>
      <c r="K20" t="n">
        <v>640</v>
      </c>
      <c r="L20" t="n">
        <v>16</v>
      </c>
      <c r="M20" t="n">
        <v>57</v>
      </c>
      <c r="N20" t="inlineStr">
        <is>
          <t xml:space="preserve">N         </t>
        </is>
      </c>
      <c r="O20" t="n">
        <v>102</v>
      </c>
      <c r="P20" t="inlineStr">
        <is>
          <t xml:space="preserve">W         </t>
        </is>
      </c>
      <c r="Q20" t="inlineStr">
        <is>
          <t>213/NA</t>
        </is>
      </c>
      <c r="R20" t="inlineStr">
        <is>
          <t>19-00499</t>
        </is>
      </c>
      <c r="S20" t="inlineStr">
        <is>
          <t>PARK (WY)</t>
        </is>
      </c>
      <c r="T20" t="n">
        <v>44.92152471</v>
      </c>
      <c r="U20" t="inlineStr"/>
      <c r="V20" t="n">
        <v>-109.18861618</v>
      </c>
      <c r="W20" t="inlineStr">
        <is>
          <t>POINT (169421.5790470702 4982773.12083327)</t>
        </is>
      </c>
      <c r="X20" t="n">
        <v>1.927031489342828</v>
      </c>
      <c r="Y20" t="inlineStr">
        <is>
          <t>SW</t>
        </is>
      </c>
      <c r="Z20" t="n">
        <v>2019</v>
      </c>
      <c r="AA20" t="n">
        <v>2</v>
      </c>
    </row>
    <row r="21">
      <c r="A21" s="1" t="n">
        <v>51849</v>
      </c>
      <c r="B21" t="inlineStr">
        <is>
          <t>WY</t>
        </is>
      </c>
      <c r="C21" t="inlineStr"/>
      <c r="D21" s="2" t="n">
        <v>41128</v>
      </c>
      <c r="E21" t="inlineStr">
        <is>
          <t>2022-08-07</t>
        </is>
      </c>
      <c r="F21" t="n">
        <v>120</v>
      </c>
      <c r="G21" t="inlineStr">
        <is>
          <t xml:space="preserve">BLM WYOMING </t>
        </is>
      </c>
      <c r="H21" t="inlineStr">
        <is>
          <t>MATTHEW C FLAVIN</t>
        </is>
      </c>
      <c r="I21" t="n">
        <v>0.125</v>
      </c>
      <c r="J21" t="n">
        <v>70</v>
      </c>
      <c r="K21" t="n">
        <v>280</v>
      </c>
      <c r="L21" t="n">
        <v>12</v>
      </c>
      <c r="M21" t="n">
        <v>57</v>
      </c>
      <c r="N21" t="inlineStr">
        <is>
          <t xml:space="preserve">N         </t>
        </is>
      </c>
      <c r="O21" t="n">
        <v>102</v>
      </c>
      <c r="P21" t="inlineStr">
        <is>
          <t xml:space="preserve">W         </t>
        </is>
      </c>
      <c r="Q21" t="inlineStr">
        <is>
          <t>/</t>
        </is>
      </c>
      <c r="R21" t="inlineStr">
        <is>
          <t>WYW181147</t>
        </is>
      </c>
      <c r="S21" t="inlineStr">
        <is>
          <t>PARK (WY)</t>
        </is>
      </c>
      <c r="T21" t="n">
        <v>44.93596755</v>
      </c>
      <c r="U21" t="inlineStr"/>
      <c r="V21" t="n">
        <v>-109.12667825</v>
      </c>
      <c r="W21" t="inlineStr">
        <is>
          <t>POINT (174391.6853161425 4984126.603925874)</t>
        </is>
      </c>
      <c r="X21" t="n">
        <v>1.372294467370094</v>
      </c>
      <c r="Y21" t="inlineStr">
        <is>
          <t>E</t>
        </is>
      </c>
      <c r="Z21" t="n">
        <v>2012</v>
      </c>
      <c r="AA21" t="n">
        <v>2</v>
      </c>
    </row>
    <row r="22">
      <c r="A22" s="1" t="n">
        <v>28778</v>
      </c>
      <c r="B22" t="inlineStr">
        <is>
          <t>WY</t>
        </is>
      </c>
      <c r="C22" t="inlineStr"/>
      <c r="D22" s="2" t="n">
        <v>43277</v>
      </c>
      <c r="E22" t="inlineStr">
        <is>
          <t>2028-06-26</t>
        </is>
      </c>
      <c r="F22" t="n">
        <v>120</v>
      </c>
      <c r="G22" t="inlineStr">
        <is>
          <t xml:space="preserve">BUREAU OF LAND MANAGEMENT </t>
        </is>
      </c>
      <c r="H22" t="inlineStr">
        <is>
          <t>SOUTHLAND ROYALTY</t>
        </is>
      </c>
      <c r="I22" t="n">
        <v>0.125</v>
      </c>
      <c r="J22" t="n">
        <v>39</v>
      </c>
      <c r="K22" t="n">
        <v>1921.95996093</v>
      </c>
      <c r="L22" t="n">
        <v>2</v>
      </c>
      <c r="M22" t="n">
        <v>22</v>
      </c>
      <c r="N22" t="inlineStr">
        <is>
          <t xml:space="preserve">N         </t>
        </is>
      </c>
      <c r="O22" t="n">
        <v>97</v>
      </c>
      <c r="P22" t="inlineStr">
        <is>
          <t xml:space="preserve">W         </t>
        </is>
      </c>
      <c r="Q22" t="inlineStr">
        <is>
          <t>WY-182Q-122/NA</t>
        </is>
      </c>
      <c r="R22" t="inlineStr">
        <is>
          <t>WYW187147</t>
        </is>
      </c>
      <c r="S22" t="inlineStr">
        <is>
          <t>SWEETWATER (WY)</t>
        </is>
      </c>
      <c r="T22" t="n">
        <v>41.90866161</v>
      </c>
      <c r="U22" t="inlineStr">
        <is>
          <t>GREEN RIVER - OVERTHRUST</t>
        </is>
      </c>
      <c r="V22" t="n">
        <v>-108.3471595</v>
      </c>
      <c r="W22" t="inlineStr">
        <is>
          <t>POINT (222382.8903867091 4645054.780307237)</t>
        </is>
      </c>
      <c r="X22" t="n">
        <v>1.568751092578352</v>
      </c>
      <c r="Y22" t="inlineStr">
        <is>
          <t>S</t>
        </is>
      </c>
      <c r="Z22" t="n">
        <v>2018</v>
      </c>
      <c r="AA22" t="n">
        <v>16</v>
      </c>
    </row>
    <row r="23">
      <c r="A23" s="1" t="n">
        <v>28779</v>
      </c>
      <c r="B23" t="inlineStr">
        <is>
          <t>WY</t>
        </is>
      </c>
      <c r="C23" t="inlineStr"/>
      <c r="D23" s="2" t="n">
        <v>43277</v>
      </c>
      <c r="E23" t="inlineStr">
        <is>
          <t>2028-06-26</t>
        </is>
      </c>
      <c r="F23" t="n">
        <v>120</v>
      </c>
      <c r="G23" t="inlineStr">
        <is>
          <t xml:space="preserve">BUREAU OF LAND MANAGEMENT </t>
        </is>
      </c>
      <c r="H23" t="inlineStr">
        <is>
          <t>SOUTHLAND ROYALTY</t>
        </is>
      </c>
      <c r="I23" t="n">
        <v>0.125</v>
      </c>
      <c r="J23" t="n">
        <v>39</v>
      </c>
      <c r="K23" t="n">
        <v>1921.95996093</v>
      </c>
      <c r="L23" t="n">
        <v>12</v>
      </c>
      <c r="M23" t="n">
        <v>22</v>
      </c>
      <c r="N23" t="inlineStr">
        <is>
          <t xml:space="preserve">N         </t>
        </is>
      </c>
      <c r="O23" t="n">
        <v>97</v>
      </c>
      <c r="P23" t="inlineStr">
        <is>
          <t xml:space="preserve">W         </t>
        </is>
      </c>
      <c r="Q23" t="inlineStr">
        <is>
          <t>WY-182Q-122/NA</t>
        </is>
      </c>
      <c r="R23" t="inlineStr">
        <is>
          <t>WYW187147</t>
        </is>
      </c>
      <c r="S23" t="inlineStr">
        <is>
          <t>SWEETWATER (WY)</t>
        </is>
      </c>
      <c r="T23" t="n">
        <v>41.89405134</v>
      </c>
      <c r="U23" t="inlineStr">
        <is>
          <t>GREEN RIVER - OVERTHRUST</t>
        </is>
      </c>
      <c r="V23" t="n">
        <v>-108.32773427</v>
      </c>
      <c r="W23" t="inlineStr">
        <is>
          <t>POINT (223931.2348427158 4643369.583009727)</t>
        </is>
      </c>
      <c r="X23" t="n">
        <v>2.779469410461647</v>
      </c>
      <c r="Y23" t="inlineStr">
        <is>
          <t>SE</t>
        </is>
      </c>
      <c r="Z23" t="n">
        <v>2018</v>
      </c>
      <c r="AA23" t="n">
        <v>16</v>
      </c>
    </row>
    <row r="24">
      <c r="A24" s="1" t="n">
        <v>28780</v>
      </c>
      <c r="B24" t="inlineStr">
        <is>
          <t>WY</t>
        </is>
      </c>
      <c r="C24" t="inlineStr"/>
      <c r="D24" s="2" t="n">
        <v>43277</v>
      </c>
      <c r="E24" t="inlineStr">
        <is>
          <t>2028-06-26</t>
        </is>
      </c>
      <c r="F24" t="n">
        <v>120</v>
      </c>
      <c r="G24" t="inlineStr">
        <is>
          <t xml:space="preserve">BUREAU OF LAND MANAGEMENT </t>
        </is>
      </c>
      <c r="H24" t="inlineStr">
        <is>
          <t>SOUTHLAND ROYALTY</t>
        </is>
      </c>
      <c r="I24" t="n">
        <v>0.125</v>
      </c>
      <c r="J24" t="n">
        <v>39</v>
      </c>
      <c r="K24" t="n">
        <v>1921.95996093</v>
      </c>
      <c r="L24" t="n">
        <v>2</v>
      </c>
      <c r="M24" t="n">
        <v>22</v>
      </c>
      <c r="N24" t="inlineStr">
        <is>
          <t xml:space="preserve">N         </t>
        </is>
      </c>
      <c r="O24" t="n">
        <v>97</v>
      </c>
      <c r="P24" t="inlineStr">
        <is>
          <t xml:space="preserve">W         </t>
        </is>
      </c>
      <c r="Q24" t="inlineStr">
        <is>
          <t>WY-182Q-122/NA</t>
        </is>
      </c>
      <c r="R24" t="inlineStr">
        <is>
          <t>WYW187147</t>
        </is>
      </c>
      <c r="S24" t="inlineStr">
        <is>
          <t>SWEETWATER (WY)</t>
        </is>
      </c>
      <c r="T24" t="n">
        <v>41.90866161</v>
      </c>
      <c r="U24" t="inlineStr">
        <is>
          <t>GREEN RIVER - OVERTHRUST</t>
        </is>
      </c>
      <c r="V24" t="n">
        <v>-108.3471595</v>
      </c>
      <c r="W24" t="inlineStr">
        <is>
          <t>POINT (222382.8903867091 4645054.780307237)</t>
        </is>
      </c>
      <c r="X24" t="n">
        <v>1.568751092578352</v>
      </c>
      <c r="Y24" t="inlineStr">
        <is>
          <t>S</t>
        </is>
      </c>
      <c r="Z24" t="n">
        <v>2018</v>
      </c>
      <c r="AA24" t="n">
        <v>16</v>
      </c>
    </row>
    <row r="25">
      <c r="A25" s="1" t="n">
        <v>28781</v>
      </c>
      <c r="B25" t="inlineStr">
        <is>
          <t>WY</t>
        </is>
      </c>
      <c r="C25" t="inlineStr"/>
      <c r="D25" s="2" t="n">
        <v>43277</v>
      </c>
      <c r="E25" t="inlineStr">
        <is>
          <t>2028-06-26</t>
        </is>
      </c>
      <c r="F25" t="n">
        <v>120</v>
      </c>
      <c r="G25" t="inlineStr">
        <is>
          <t xml:space="preserve">BUREAU OF LAND MANAGEMENT </t>
        </is>
      </c>
      <c r="H25" t="inlineStr">
        <is>
          <t>SOUTHLAND ROYALTY</t>
        </is>
      </c>
      <c r="I25" t="n">
        <v>0.125</v>
      </c>
      <c r="J25" t="n">
        <v>39</v>
      </c>
      <c r="K25" t="n">
        <v>1921.95996093</v>
      </c>
      <c r="L25" t="n">
        <v>2</v>
      </c>
      <c r="M25" t="n">
        <v>22</v>
      </c>
      <c r="N25" t="inlineStr">
        <is>
          <t xml:space="preserve">N         </t>
        </is>
      </c>
      <c r="O25" t="n">
        <v>97</v>
      </c>
      <c r="P25" t="inlineStr">
        <is>
          <t xml:space="preserve">W         </t>
        </is>
      </c>
      <c r="Q25" t="inlineStr">
        <is>
          <t>WY-182Q-122/NA</t>
        </is>
      </c>
      <c r="R25" t="inlineStr">
        <is>
          <t>WYW187147</t>
        </is>
      </c>
      <c r="S25" t="inlineStr">
        <is>
          <t>SWEETWATER (WY)</t>
        </is>
      </c>
      <c r="T25" t="n">
        <v>41.90866161</v>
      </c>
      <c r="U25" t="inlineStr">
        <is>
          <t>GREEN RIVER - OVERTHRUST</t>
        </is>
      </c>
      <c r="V25" t="n">
        <v>-108.3471595</v>
      </c>
      <c r="W25" t="inlineStr">
        <is>
          <t>POINT (222382.8903867091 4645054.780307237)</t>
        </is>
      </c>
      <c r="X25" t="n">
        <v>1.568751092578352</v>
      </c>
      <c r="Y25" t="inlineStr">
        <is>
          <t>S</t>
        </is>
      </c>
      <c r="Z25" t="n">
        <v>2018</v>
      </c>
      <c r="AA25" t="n">
        <v>16</v>
      </c>
    </row>
    <row r="26">
      <c r="A26" s="1" t="n">
        <v>28783</v>
      </c>
      <c r="B26" t="inlineStr">
        <is>
          <t>WY</t>
        </is>
      </c>
      <c r="C26" t="inlineStr"/>
      <c r="D26" s="2" t="n">
        <v>43277</v>
      </c>
      <c r="E26" t="inlineStr">
        <is>
          <t>2028-06-26</t>
        </is>
      </c>
      <c r="F26" t="n">
        <v>120</v>
      </c>
      <c r="G26" t="inlineStr">
        <is>
          <t xml:space="preserve">BUREAU OF LAND MANAGEMENT </t>
        </is>
      </c>
      <c r="H26" t="inlineStr">
        <is>
          <t>SOUTHLAND ROYALTY</t>
        </is>
      </c>
      <c r="I26" t="n">
        <v>0.125</v>
      </c>
      <c r="J26" t="n">
        <v>46</v>
      </c>
      <c r="K26" t="n">
        <v>1281.56005859</v>
      </c>
      <c r="L26" t="n">
        <v>4</v>
      </c>
      <c r="M26" t="n">
        <v>22</v>
      </c>
      <c r="N26" t="inlineStr">
        <is>
          <t xml:space="preserve">N         </t>
        </is>
      </c>
      <c r="O26" t="n">
        <v>97</v>
      </c>
      <c r="P26" t="inlineStr">
        <is>
          <t xml:space="preserve">W         </t>
        </is>
      </c>
      <c r="Q26" t="inlineStr">
        <is>
          <t>WY-182Q-123/NA</t>
        </is>
      </c>
      <c r="R26" t="inlineStr">
        <is>
          <t>WYW187148</t>
        </is>
      </c>
      <c r="S26" t="inlineStr">
        <is>
          <t>SWEETWATER (WY)</t>
        </is>
      </c>
      <c r="T26" t="n">
        <v>41.90891738</v>
      </c>
      <c r="U26" t="inlineStr">
        <is>
          <t>GREEN RIVER - OVERTHRUST</t>
        </is>
      </c>
      <c r="V26" t="n">
        <v>-108.38574277</v>
      </c>
      <c r="W26" t="inlineStr">
        <is>
          <t>POINT (219183.4707197901 4645208.935789983)</t>
        </is>
      </c>
      <c r="X26" t="n">
        <v>2.492026113171059</v>
      </c>
      <c r="Y26" t="inlineStr">
        <is>
          <t>SW</t>
        </is>
      </c>
      <c r="Z26" t="n">
        <v>2018</v>
      </c>
      <c r="AA26" t="n">
        <v>16</v>
      </c>
    </row>
    <row r="27">
      <c r="A27" s="1" t="n">
        <v>28784</v>
      </c>
      <c r="B27" t="inlineStr">
        <is>
          <t>WY</t>
        </is>
      </c>
      <c r="C27" t="inlineStr"/>
      <c r="D27" s="2" t="n">
        <v>43277</v>
      </c>
      <c r="E27" t="inlineStr">
        <is>
          <t>2028-06-26</t>
        </is>
      </c>
      <c r="F27" t="n">
        <v>120</v>
      </c>
      <c r="G27" t="inlineStr">
        <is>
          <t xml:space="preserve">BUREAU OF LAND MANAGEMENT </t>
        </is>
      </c>
      <c r="H27" t="inlineStr">
        <is>
          <t>SOUTHLAND ROYALTY</t>
        </is>
      </c>
      <c r="I27" t="n">
        <v>0.125</v>
      </c>
      <c r="J27" t="n">
        <v>46</v>
      </c>
      <c r="K27" t="n">
        <v>1281.56005859</v>
      </c>
      <c r="L27" t="n">
        <v>10</v>
      </c>
      <c r="M27" t="n">
        <v>22</v>
      </c>
      <c r="N27" t="inlineStr">
        <is>
          <t xml:space="preserve">N         </t>
        </is>
      </c>
      <c r="O27" t="n">
        <v>97</v>
      </c>
      <c r="P27" t="inlineStr">
        <is>
          <t xml:space="preserve">W         </t>
        </is>
      </c>
      <c r="Q27" t="inlineStr">
        <is>
          <t>WY-182Q-123/NA</t>
        </is>
      </c>
      <c r="R27" t="inlineStr">
        <is>
          <t>WYW187148</t>
        </is>
      </c>
      <c r="S27" t="inlineStr">
        <is>
          <t>SWEETWATER (WY)</t>
        </is>
      </c>
      <c r="T27" t="n">
        <v>41.89426515</v>
      </c>
      <c r="U27" t="inlineStr">
        <is>
          <t>GREEN RIVER - OVERTHRUST</t>
        </is>
      </c>
      <c r="V27" t="n">
        <v>-108.36639384</v>
      </c>
      <c r="W27" t="inlineStr">
        <is>
          <t>POINT (220724.5691793442 4643518.592998344)</t>
        </is>
      </c>
      <c r="X27" t="n">
        <v>2.733911736564161</v>
      </c>
      <c r="Y27" t="inlineStr">
        <is>
          <t>SW</t>
        </is>
      </c>
      <c r="Z27" t="n">
        <v>2018</v>
      </c>
      <c r="AA27" t="n">
        <v>16</v>
      </c>
    </row>
    <row r="28">
      <c r="A28" s="1" t="n">
        <v>28785</v>
      </c>
      <c r="B28" t="inlineStr">
        <is>
          <t>WY</t>
        </is>
      </c>
      <c r="C28" t="inlineStr"/>
      <c r="D28" s="2" t="n">
        <v>43277</v>
      </c>
      <c r="E28" t="inlineStr">
        <is>
          <t>2028-06-26</t>
        </is>
      </c>
      <c r="F28" t="n">
        <v>120</v>
      </c>
      <c r="G28" t="inlineStr">
        <is>
          <t xml:space="preserve">BUREAU OF LAND MANAGEMENT </t>
        </is>
      </c>
      <c r="H28" t="inlineStr">
        <is>
          <t>SOUTHLAND ROYALTY</t>
        </is>
      </c>
      <c r="I28" t="n">
        <v>0.125</v>
      </c>
      <c r="J28" t="n">
        <v>46</v>
      </c>
      <c r="K28" t="n">
        <v>1281.56005859</v>
      </c>
      <c r="L28" t="n">
        <v>4</v>
      </c>
      <c r="M28" t="n">
        <v>22</v>
      </c>
      <c r="N28" t="inlineStr">
        <is>
          <t xml:space="preserve">N         </t>
        </is>
      </c>
      <c r="O28" t="n">
        <v>97</v>
      </c>
      <c r="P28" t="inlineStr">
        <is>
          <t xml:space="preserve">W         </t>
        </is>
      </c>
      <c r="Q28" t="inlineStr">
        <is>
          <t>WY-182Q-123/NA</t>
        </is>
      </c>
      <c r="R28" t="inlineStr">
        <is>
          <t>WYW187148</t>
        </is>
      </c>
      <c r="S28" t="inlineStr">
        <is>
          <t>SWEETWATER (WY)</t>
        </is>
      </c>
      <c r="T28" t="n">
        <v>41.90891738</v>
      </c>
      <c r="U28" t="inlineStr">
        <is>
          <t>GREEN RIVER - OVERTHRUST</t>
        </is>
      </c>
      <c r="V28" t="n">
        <v>-108.38574277</v>
      </c>
      <c r="W28" t="inlineStr">
        <is>
          <t>POINT (219183.4707197901 4645208.935789983)</t>
        </is>
      </c>
      <c r="X28" t="n">
        <v>2.492026113171059</v>
      </c>
      <c r="Y28" t="inlineStr">
        <is>
          <t>SW</t>
        </is>
      </c>
      <c r="Z28" t="n">
        <v>2018</v>
      </c>
      <c r="AA28" t="n">
        <v>16</v>
      </c>
    </row>
    <row r="29">
      <c r="A29" s="1" t="n">
        <v>28786</v>
      </c>
      <c r="B29" t="inlineStr">
        <is>
          <t>WY</t>
        </is>
      </c>
      <c r="C29" t="inlineStr"/>
      <c r="D29" s="2" t="n">
        <v>43277</v>
      </c>
      <c r="E29" t="inlineStr">
        <is>
          <t>2028-06-26</t>
        </is>
      </c>
      <c r="F29" t="n">
        <v>120</v>
      </c>
      <c r="G29" t="inlineStr">
        <is>
          <t xml:space="preserve">BUREAU OF LAND MANAGEMENT </t>
        </is>
      </c>
      <c r="H29" t="inlineStr">
        <is>
          <t>SOUTHLAND ROYALTY</t>
        </is>
      </c>
      <c r="I29" t="n">
        <v>0.125</v>
      </c>
      <c r="J29" t="n">
        <v>46</v>
      </c>
      <c r="K29" t="n">
        <v>1281.56005859</v>
      </c>
      <c r="L29" t="n">
        <v>4</v>
      </c>
      <c r="M29" t="n">
        <v>22</v>
      </c>
      <c r="N29" t="inlineStr">
        <is>
          <t xml:space="preserve">N         </t>
        </is>
      </c>
      <c r="O29" t="n">
        <v>97</v>
      </c>
      <c r="P29" t="inlineStr">
        <is>
          <t xml:space="preserve">W         </t>
        </is>
      </c>
      <c r="Q29" t="inlineStr">
        <is>
          <t>WY-182Q-123/NA</t>
        </is>
      </c>
      <c r="R29" t="inlineStr">
        <is>
          <t>WYW187148</t>
        </is>
      </c>
      <c r="S29" t="inlineStr">
        <is>
          <t>SWEETWATER (WY)</t>
        </is>
      </c>
      <c r="T29" t="n">
        <v>41.90891738</v>
      </c>
      <c r="U29" t="inlineStr">
        <is>
          <t>GREEN RIVER - OVERTHRUST</t>
        </is>
      </c>
      <c r="V29" t="n">
        <v>-108.38574277</v>
      </c>
      <c r="W29" t="inlineStr">
        <is>
          <t>POINT (219183.4707197901 4645208.935789983)</t>
        </is>
      </c>
      <c r="X29" t="n">
        <v>2.492026113171059</v>
      </c>
      <c r="Y29" t="inlineStr">
        <is>
          <t>SW</t>
        </is>
      </c>
      <c r="Z29" t="n">
        <v>2018</v>
      </c>
      <c r="AA29" t="n">
        <v>16</v>
      </c>
    </row>
    <row r="30">
      <c r="A30" s="1" t="n">
        <v>49659</v>
      </c>
      <c r="B30" t="inlineStr">
        <is>
          <t>WY</t>
        </is>
      </c>
      <c r="C30" t="inlineStr"/>
      <c r="D30" s="2" t="n">
        <v>41947</v>
      </c>
      <c r="E30" t="inlineStr">
        <is>
          <t>2024-11-04</t>
        </is>
      </c>
      <c r="F30" t="n">
        <v>120</v>
      </c>
      <c r="G30" t="inlineStr">
        <is>
          <t xml:space="preserve">BLM </t>
        </is>
      </c>
      <c r="H30" t="inlineStr">
        <is>
          <t>LIBERTY PETR</t>
        </is>
      </c>
      <c r="I30" t="n">
        <v>0.125</v>
      </c>
      <c r="J30" t="n">
        <v>11</v>
      </c>
      <c r="K30" t="n">
        <v>1866.07995605</v>
      </c>
      <c r="L30" t="n">
        <v>21</v>
      </c>
      <c r="M30" t="n">
        <v>23</v>
      </c>
      <c r="N30" t="inlineStr">
        <is>
          <t xml:space="preserve">N         </t>
        </is>
      </c>
      <c r="O30" t="n">
        <v>97</v>
      </c>
      <c r="P30" t="inlineStr">
        <is>
          <t xml:space="preserve">W         </t>
        </is>
      </c>
      <c r="Q30" t="inlineStr">
        <is>
          <t>WY-1411-061/NA</t>
        </is>
      </c>
      <c r="R30" t="inlineStr">
        <is>
          <t>WYW183819</t>
        </is>
      </c>
      <c r="S30" t="inlineStr">
        <is>
          <t>SWEETWATER (WY)</t>
        </is>
      </c>
      <c r="T30" t="n">
        <v>41.95242749</v>
      </c>
      <c r="U30" t="inlineStr">
        <is>
          <t>GREEN RIVER - OVERTHRUST</t>
        </is>
      </c>
      <c r="V30" t="n">
        <v>-108.38571244</v>
      </c>
      <c r="W30" t="inlineStr">
        <is>
          <t>POINT (219377.0009212485 4650040.568043827)</t>
        </is>
      </c>
      <c r="X30" t="n">
        <v>2.431296257541939</v>
      </c>
      <c r="Y30" t="inlineStr">
        <is>
          <t>NW</t>
        </is>
      </c>
      <c r="Z30" t="n">
        <v>2014</v>
      </c>
      <c r="AA30" t="n">
        <v>16</v>
      </c>
    </row>
    <row r="31">
      <c r="A31" s="1" t="n">
        <v>49660</v>
      </c>
      <c r="B31" t="inlineStr">
        <is>
          <t>WY</t>
        </is>
      </c>
      <c r="C31" t="inlineStr"/>
      <c r="D31" s="2" t="n">
        <v>41947</v>
      </c>
      <c r="E31" t="inlineStr">
        <is>
          <t>2024-11-04</t>
        </is>
      </c>
      <c r="F31" t="n">
        <v>120</v>
      </c>
      <c r="G31" t="inlineStr">
        <is>
          <t xml:space="preserve">BLM </t>
        </is>
      </c>
      <c r="H31" t="inlineStr">
        <is>
          <t>LIBERTY PETR</t>
        </is>
      </c>
      <c r="I31" t="n">
        <v>0.125</v>
      </c>
      <c r="J31" t="n">
        <v>11</v>
      </c>
      <c r="K31" t="n">
        <v>1866.07995605</v>
      </c>
      <c r="L31" t="n">
        <v>29</v>
      </c>
      <c r="M31" t="n">
        <v>23</v>
      </c>
      <c r="N31" t="inlineStr">
        <is>
          <t xml:space="preserve">N         </t>
        </is>
      </c>
      <c r="O31" t="n">
        <v>97</v>
      </c>
      <c r="P31" t="inlineStr">
        <is>
          <t xml:space="preserve">W         </t>
        </is>
      </c>
      <c r="Q31" t="inlineStr">
        <is>
          <t>WY-1411-061/NA</t>
        </is>
      </c>
      <c r="R31" t="inlineStr">
        <is>
          <t>WYW183819</t>
        </is>
      </c>
      <c r="S31" t="inlineStr">
        <is>
          <t>SWEETWATER (WY)</t>
        </is>
      </c>
      <c r="T31" t="n">
        <v>41.93803103</v>
      </c>
      <c r="U31" t="inlineStr">
        <is>
          <t>GREEN RIVER - OVERTHRUST</t>
        </is>
      </c>
      <c r="V31" t="n">
        <v>-108.4051299</v>
      </c>
      <c r="W31" t="inlineStr">
        <is>
          <t>POINT (217703.8086392719 4648505.699943252)</t>
        </is>
      </c>
      <c r="X31" t="n">
        <v>2.985686253246481</v>
      </c>
      <c r="Y31" t="inlineStr">
        <is>
          <t>NW</t>
        </is>
      </c>
      <c r="Z31" t="n">
        <v>2014</v>
      </c>
      <c r="AA31" t="n">
        <v>16</v>
      </c>
    </row>
    <row r="32">
      <c r="A32" s="1" t="n">
        <v>49663</v>
      </c>
      <c r="B32" t="inlineStr">
        <is>
          <t>WY</t>
        </is>
      </c>
      <c r="C32" t="inlineStr"/>
      <c r="D32" s="2" t="n">
        <v>41947</v>
      </c>
      <c r="E32" t="inlineStr">
        <is>
          <t>2024-11-04</t>
        </is>
      </c>
      <c r="F32" t="n">
        <v>120</v>
      </c>
      <c r="G32" t="inlineStr">
        <is>
          <t xml:space="preserve">BLM </t>
        </is>
      </c>
      <c r="H32" t="inlineStr">
        <is>
          <t>LIBERTY PETR</t>
        </is>
      </c>
      <c r="I32" t="n">
        <v>0.125</v>
      </c>
      <c r="J32" t="n">
        <v>11</v>
      </c>
      <c r="K32" t="n">
        <v>1921.03002929</v>
      </c>
      <c r="L32" t="n">
        <v>32</v>
      </c>
      <c r="M32" t="n">
        <v>23</v>
      </c>
      <c r="N32" t="inlineStr">
        <is>
          <t xml:space="preserve">N         </t>
        </is>
      </c>
      <c r="O32" t="n">
        <v>97</v>
      </c>
      <c r="P32" t="inlineStr">
        <is>
          <t xml:space="preserve">W         </t>
        </is>
      </c>
      <c r="Q32" t="inlineStr">
        <is>
          <t>WY-1411-062/NA</t>
        </is>
      </c>
      <c r="R32" t="inlineStr">
        <is>
          <t>WYW183820</t>
        </is>
      </c>
      <c r="S32" t="inlineStr">
        <is>
          <t>SWEETWATER (WY)</t>
        </is>
      </c>
      <c r="T32" t="n">
        <v>41.92353529</v>
      </c>
      <c r="U32" t="inlineStr">
        <is>
          <t>GREEN RIVER - OVERTHRUST</t>
        </is>
      </c>
      <c r="V32" t="n">
        <v>-108.40510695</v>
      </c>
      <c r="W32" t="inlineStr">
        <is>
          <t>POINT (217641.7078972762 4646895.890861577)</t>
        </is>
      </c>
      <c r="X32" t="n">
        <v>2.998454499083887</v>
      </c>
      <c r="Y32" t="inlineStr">
        <is>
          <t>W</t>
        </is>
      </c>
      <c r="Z32" t="n">
        <v>2014</v>
      </c>
      <c r="AA32" t="n">
        <v>16</v>
      </c>
    </row>
    <row r="33">
      <c r="A33" s="1" t="n">
        <v>49664</v>
      </c>
      <c r="B33" t="inlineStr">
        <is>
          <t>WY</t>
        </is>
      </c>
      <c r="C33" t="inlineStr"/>
      <c r="D33" s="2" t="n">
        <v>41947</v>
      </c>
      <c r="E33" t="inlineStr">
        <is>
          <t>2024-11-04</t>
        </is>
      </c>
      <c r="F33" t="n">
        <v>120</v>
      </c>
      <c r="G33" t="inlineStr">
        <is>
          <t xml:space="preserve">BLM </t>
        </is>
      </c>
      <c r="H33" t="inlineStr">
        <is>
          <t>LIBERTY PETR</t>
        </is>
      </c>
      <c r="I33" t="n">
        <v>0.125</v>
      </c>
      <c r="J33" t="n">
        <v>11</v>
      </c>
      <c r="K33" t="n">
        <v>1921.03002929</v>
      </c>
      <c r="L33" t="n">
        <v>34</v>
      </c>
      <c r="M33" t="n">
        <v>23</v>
      </c>
      <c r="N33" t="inlineStr">
        <is>
          <t xml:space="preserve">N         </t>
        </is>
      </c>
      <c r="O33" t="n">
        <v>97</v>
      </c>
      <c r="P33" t="inlineStr">
        <is>
          <t xml:space="preserve">W         </t>
        </is>
      </c>
      <c r="Q33" t="inlineStr">
        <is>
          <t>WY-1411-062/NA</t>
        </is>
      </c>
      <c r="R33" t="inlineStr">
        <is>
          <t>WYW183820</t>
        </is>
      </c>
      <c r="S33" t="inlineStr">
        <is>
          <t>SWEETWATER (WY)</t>
        </is>
      </c>
      <c r="T33" t="n">
        <v>41.92347788</v>
      </c>
      <c r="U33" t="inlineStr">
        <is>
          <t>GREEN RIVER - OVERTHRUST</t>
        </is>
      </c>
      <c r="V33" t="n">
        <v>-108.3664245</v>
      </c>
      <c r="W33" t="inlineStr">
        <is>
          <t>POINT (220849.4855681109 4646762.707232646)</t>
        </is>
      </c>
      <c r="X33" t="n">
        <v>1.0991115983348</v>
      </c>
      <c r="Y33" t="inlineStr">
        <is>
          <t>SW</t>
        </is>
      </c>
      <c r="Z33" t="n">
        <v>2014</v>
      </c>
      <c r="AA33" t="n">
        <v>16</v>
      </c>
    </row>
    <row r="34">
      <c r="A34" s="1" t="n">
        <v>50016</v>
      </c>
      <c r="B34" t="inlineStr">
        <is>
          <t>WY</t>
        </is>
      </c>
      <c r="C34" t="inlineStr"/>
      <c r="D34" s="2" t="n">
        <v>41765</v>
      </c>
      <c r="E34" t="inlineStr">
        <is>
          <t>2024-05-06</t>
        </is>
      </c>
      <c r="F34" t="n">
        <v>120</v>
      </c>
      <c r="G34" t="inlineStr">
        <is>
          <t xml:space="preserve">BLM </t>
        </is>
      </c>
      <c r="H34" t="inlineStr">
        <is>
          <t>TEN POINT ENERGY</t>
        </is>
      </c>
      <c r="I34" t="n">
        <v>0.1667</v>
      </c>
      <c r="J34" t="n">
        <v>80</v>
      </c>
      <c r="K34" t="n">
        <v>1305.60998535</v>
      </c>
      <c r="L34" t="n">
        <v>6</v>
      </c>
      <c r="M34" t="n">
        <v>22</v>
      </c>
      <c r="N34" t="inlineStr">
        <is>
          <t xml:space="preserve">N         </t>
        </is>
      </c>
      <c r="O34" t="n">
        <v>96</v>
      </c>
      <c r="P34" t="inlineStr">
        <is>
          <t xml:space="preserve">W         </t>
        </is>
      </c>
      <c r="Q34" t="inlineStr">
        <is>
          <t>WY-1405-046/NA</t>
        </is>
      </c>
      <c r="R34" t="inlineStr">
        <is>
          <t>WYW183072</t>
        </is>
      </c>
      <c r="S34" t="inlineStr">
        <is>
          <t>SWEETWATER (WY)</t>
        </is>
      </c>
      <c r="T34" t="n">
        <v>41.90844399</v>
      </c>
      <c r="U34" t="inlineStr">
        <is>
          <t>GREEN RIVER - OVERTHRUST</t>
        </is>
      </c>
      <c r="V34" t="n">
        <v>-108.30801926</v>
      </c>
      <c r="W34" t="inlineStr">
        <is>
          <t>POINT (225628.6870598268 4644904.522735393)</t>
        </is>
      </c>
      <c r="X34" t="n">
        <v>2.596292431940594</v>
      </c>
      <c r="Y34" t="inlineStr">
        <is>
          <t>SE</t>
        </is>
      </c>
      <c r="Z34" t="n">
        <v>2014</v>
      </c>
      <c r="AA34" t="n">
        <v>16</v>
      </c>
    </row>
    <row r="35">
      <c r="A35" s="1" t="n">
        <v>2274</v>
      </c>
      <c r="B35" t="inlineStr">
        <is>
          <t>WY</t>
        </is>
      </c>
      <c r="C35" t="inlineStr"/>
      <c r="D35" s="2" t="n">
        <v>43782</v>
      </c>
      <c r="E35" t="inlineStr">
        <is>
          <t>2024-11-13</t>
        </is>
      </c>
      <c r="F35" t="n">
        <v>60</v>
      </c>
      <c r="G35" t="inlineStr">
        <is>
          <t xml:space="preserve">STATE OF WYOMING </t>
        </is>
      </c>
      <c r="H35" t="inlineStr">
        <is>
          <t>WESTERN AMERICAN RESOURCES</t>
        </is>
      </c>
      <c r="I35" t="n">
        <v>0.1667</v>
      </c>
      <c r="J35" t="n">
        <v>640</v>
      </c>
      <c r="K35" t="n">
        <v>640</v>
      </c>
      <c r="L35" t="n">
        <v>16</v>
      </c>
      <c r="M35" t="n">
        <v>39</v>
      </c>
      <c r="N35" t="inlineStr">
        <is>
          <t xml:space="preserve">N         </t>
        </is>
      </c>
      <c r="O35" t="n">
        <v>61</v>
      </c>
      <c r="P35" t="inlineStr">
        <is>
          <t xml:space="preserve">W         </t>
        </is>
      </c>
      <c r="Q35" t="inlineStr">
        <is>
          <t>3/NA</t>
        </is>
      </c>
      <c r="R35" t="inlineStr">
        <is>
          <t>19-00350</t>
        </is>
      </c>
      <c r="S35" t="inlineStr">
        <is>
          <t>NIOBRARA (WY)</t>
        </is>
      </c>
      <c r="T35" t="n">
        <v>43.35734834</v>
      </c>
      <c r="U35" t="inlineStr">
        <is>
          <t>POWDER RIVER</t>
        </is>
      </c>
      <c r="V35" t="n">
        <v>-104.19383082</v>
      </c>
      <c r="W35" t="inlineStr">
        <is>
          <t>POINT (565327.5709572131 4800814.505484584)</t>
        </is>
      </c>
      <c r="X35" t="n">
        <v>2.667883305768781</v>
      </c>
      <c r="Y35" t="inlineStr">
        <is>
          <t>NE</t>
        </is>
      </c>
      <c r="Z35" t="n">
        <v>2019</v>
      </c>
      <c r="AA35" t="n">
        <v>93</v>
      </c>
    </row>
    <row r="36">
      <c r="A36" s="1" t="n">
        <v>47027</v>
      </c>
      <c r="B36" t="inlineStr">
        <is>
          <t>WY</t>
        </is>
      </c>
      <c r="C36" t="inlineStr"/>
      <c r="D36" s="2" t="n">
        <v>42220</v>
      </c>
      <c r="E36" t="inlineStr">
        <is>
          <t>2025-08-04</t>
        </is>
      </c>
      <c r="F36" t="n">
        <v>120</v>
      </c>
      <c r="G36" t="inlineStr">
        <is>
          <t xml:space="preserve">BLM </t>
        </is>
      </c>
      <c r="H36" t="inlineStr">
        <is>
          <t>SKLARCO</t>
        </is>
      </c>
      <c r="I36" t="n">
        <v>0.125</v>
      </c>
      <c r="J36" t="n">
        <v>110</v>
      </c>
      <c r="K36" t="n">
        <v>2106.19995117</v>
      </c>
      <c r="L36" t="n">
        <v>28</v>
      </c>
      <c r="M36" t="n">
        <v>39</v>
      </c>
      <c r="N36" t="inlineStr">
        <is>
          <t xml:space="preserve">N         </t>
        </is>
      </c>
      <c r="O36" t="n">
        <v>61</v>
      </c>
      <c r="P36" t="inlineStr">
        <is>
          <t xml:space="preserve">W         </t>
        </is>
      </c>
      <c r="Q36" t="inlineStr">
        <is>
          <t>WY-1508-010/NA</t>
        </is>
      </c>
      <c r="R36" t="inlineStr">
        <is>
          <t>WYW184354</t>
        </is>
      </c>
      <c r="S36" t="inlineStr">
        <is>
          <t>NIOBRARA (WY)</t>
        </is>
      </c>
      <c r="T36" t="n">
        <v>43.3283106</v>
      </c>
      <c r="U36" t="inlineStr">
        <is>
          <t>POWDER RIVER</t>
        </is>
      </c>
      <c r="V36" t="n">
        <v>-104.19372394</v>
      </c>
      <c r="W36" t="inlineStr">
        <is>
          <t>POINT (565367.3811526455 4797589.784513559)</t>
        </is>
      </c>
      <c r="X36" t="n">
        <v>1.4196815833401</v>
      </c>
      <c r="Y36" t="inlineStr">
        <is>
          <t>NE</t>
        </is>
      </c>
      <c r="Z36" t="n">
        <v>2015</v>
      </c>
      <c r="AA36" t="n">
        <v>93</v>
      </c>
    </row>
    <row r="37">
      <c r="A37" s="1" t="n">
        <v>47028</v>
      </c>
      <c r="B37" t="inlineStr">
        <is>
          <t>WY</t>
        </is>
      </c>
      <c r="C37" t="inlineStr"/>
      <c r="D37" s="2" t="n">
        <v>42220</v>
      </c>
      <c r="E37" t="inlineStr">
        <is>
          <t>2025-08-04</t>
        </is>
      </c>
      <c r="F37" t="n">
        <v>120</v>
      </c>
      <c r="G37" t="inlineStr">
        <is>
          <t xml:space="preserve">BLM </t>
        </is>
      </c>
      <c r="H37" t="inlineStr">
        <is>
          <t>SKLARCO</t>
        </is>
      </c>
      <c r="I37" t="n">
        <v>0.125</v>
      </c>
      <c r="J37" t="n">
        <v>110</v>
      </c>
      <c r="K37" t="n">
        <v>2106.19995117</v>
      </c>
      <c r="L37" t="n">
        <v>29</v>
      </c>
      <c r="M37" t="n">
        <v>39</v>
      </c>
      <c r="N37" t="inlineStr">
        <is>
          <t xml:space="preserve">N         </t>
        </is>
      </c>
      <c r="O37" t="n">
        <v>61</v>
      </c>
      <c r="P37" t="inlineStr">
        <is>
          <t xml:space="preserve">W         </t>
        </is>
      </c>
      <c r="Q37" t="inlineStr">
        <is>
          <t>WY-1508-010/NA</t>
        </is>
      </c>
      <c r="R37" t="inlineStr">
        <is>
          <t>WYW184354</t>
        </is>
      </c>
      <c r="S37" t="inlineStr">
        <is>
          <t>NIOBRARA (WY)</t>
        </is>
      </c>
      <c r="T37" t="n">
        <v>43.32808547</v>
      </c>
      <c r="U37" t="inlineStr">
        <is>
          <t>POWDER RIVER</t>
        </is>
      </c>
      <c r="V37" t="n">
        <v>-104.21355381</v>
      </c>
      <c r="W37" t="inlineStr">
        <is>
          <t>POINT (563759.9394600985 4797549.448782311)</t>
        </is>
      </c>
      <c r="X37" t="n">
        <v>0.4715739352096342</v>
      </c>
      <c r="Y37" t="inlineStr">
        <is>
          <t>NE</t>
        </is>
      </c>
      <c r="Z37" t="n">
        <v>2015</v>
      </c>
      <c r="AA37" t="n">
        <v>93</v>
      </c>
    </row>
    <row r="38">
      <c r="A38" s="1" t="n">
        <v>47029</v>
      </c>
      <c r="B38" t="inlineStr">
        <is>
          <t>WY</t>
        </is>
      </c>
      <c r="C38" t="inlineStr"/>
      <c r="D38" s="2" t="n">
        <v>42220</v>
      </c>
      <c r="E38" t="inlineStr">
        <is>
          <t>2025-08-04</t>
        </is>
      </c>
      <c r="F38" t="n">
        <v>120</v>
      </c>
      <c r="G38" t="inlineStr">
        <is>
          <t xml:space="preserve">BLM </t>
        </is>
      </c>
      <c r="H38" t="inlineStr">
        <is>
          <t>SKLARCO</t>
        </is>
      </c>
      <c r="I38" t="n">
        <v>0.125</v>
      </c>
      <c r="J38" t="n">
        <v>110</v>
      </c>
      <c r="K38" t="n">
        <v>2106.19995117</v>
      </c>
      <c r="L38" t="n">
        <v>30</v>
      </c>
      <c r="M38" t="n">
        <v>39</v>
      </c>
      <c r="N38" t="inlineStr">
        <is>
          <t xml:space="preserve">N         </t>
        </is>
      </c>
      <c r="O38" t="n">
        <v>61</v>
      </c>
      <c r="P38" t="inlineStr">
        <is>
          <t xml:space="preserve">W         </t>
        </is>
      </c>
      <c r="Q38" t="inlineStr">
        <is>
          <t>WY-1508-010/NA</t>
        </is>
      </c>
      <c r="R38" t="inlineStr">
        <is>
          <t>WYW184354</t>
        </is>
      </c>
      <c r="S38" t="inlineStr">
        <is>
          <t>NIOBRARA (WY)</t>
        </is>
      </c>
      <c r="T38" t="n">
        <v>43.3279557</v>
      </c>
      <c r="U38" t="inlineStr">
        <is>
          <t>POWDER RIVER</t>
        </is>
      </c>
      <c r="V38" t="n">
        <v>-104.23299456</v>
      </c>
      <c r="W38" t="inlineStr">
        <is>
          <t>POINT (562183.9366088529 4797520.374900085)</t>
        </is>
      </c>
      <c r="X38" t="n">
        <v>0.6370525552577667</v>
      </c>
      <c r="Y38" t="inlineStr">
        <is>
          <t>NW</t>
        </is>
      </c>
      <c r="Z38" t="n">
        <v>2015</v>
      </c>
      <c r="AA38" t="n">
        <v>93</v>
      </c>
    </row>
    <row r="39">
      <c r="A39" s="1" t="n">
        <v>47030</v>
      </c>
      <c r="B39" t="inlineStr">
        <is>
          <t>WY</t>
        </is>
      </c>
      <c r="C39" t="inlineStr"/>
      <c r="D39" s="2" t="n">
        <v>42220</v>
      </c>
      <c r="E39" t="inlineStr">
        <is>
          <t>2025-08-04</t>
        </is>
      </c>
      <c r="F39" t="n">
        <v>120</v>
      </c>
      <c r="G39" t="inlineStr">
        <is>
          <t xml:space="preserve">BLM </t>
        </is>
      </c>
      <c r="H39" t="inlineStr">
        <is>
          <t>SKLARCO</t>
        </is>
      </c>
      <c r="I39" t="n">
        <v>0.125</v>
      </c>
      <c r="J39" t="n">
        <v>110</v>
      </c>
      <c r="K39" t="n">
        <v>2106.19995117</v>
      </c>
      <c r="L39" t="n">
        <v>31</v>
      </c>
      <c r="M39" t="n">
        <v>39</v>
      </c>
      <c r="N39" t="inlineStr">
        <is>
          <t xml:space="preserve">N         </t>
        </is>
      </c>
      <c r="O39" t="n">
        <v>61</v>
      </c>
      <c r="P39" t="inlineStr">
        <is>
          <t xml:space="preserve">W         </t>
        </is>
      </c>
      <c r="Q39" t="inlineStr">
        <is>
          <t>WY-1508-010/NA</t>
        </is>
      </c>
      <c r="R39" t="inlineStr">
        <is>
          <t>WYW184354</t>
        </is>
      </c>
      <c r="S39" t="inlineStr">
        <is>
          <t>NIOBRARA (WY)</t>
        </is>
      </c>
      <c r="T39" t="n">
        <v>43.31346735</v>
      </c>
      <c r="U39" t="inlineStr">
        <is>
          <t>POWDER RIVER</t>
        </is>
      </c>
      <c r="V39" t="n">
        <v>-104.23271987</v>
      </c>
      <c r="W39" t="inlineStr">
        <is>
          <t>POINT (562220.9907691393 4795911.573640785)</t>
        </is>
      </c>
      <c r="X39" t="n">
        <v>0.9426055697096098</v>
      </c>
      <c r="Y39" t="inlineStr">
        <is>
          <t>SW</t>
        </is>
      </c>
      <c r="Z39" t="n">
        <v>2015</v>
      </c>
      <c r="AA39" t="n">
        <v>93</v>
      </c>
    </row>
    <row r="40">
      <c r="A40" s="1" t="n">
        <v>47031</v>
      </c>
      <c r="B40" t="inlineStr">
        <is>
          <t>WY</t>
        </is>
      </c>
      <c r="C40" t="inlineStr"/>
      <c r="D40" s="2" t="n">
        <v>42220</v>
      </c>
      <c r="E40" t="inlineStr">
        <is>
          <t>2025-08-04</t>
        </is>
      </c>
      <c r="F40" t="n">
        <v>120</v>
      </c>
      <c r="G40" t="inlineStr">
        <is>
          <t xml:space="preserve">BLM </t>
        </is>
      </c>
      <c r="H40" t="inlineStr">
        <is>
          <t>SKLARCO</t>
        </is>
      </c>
      <c r="I40" t="n">
        <v>0.125</v>
      </c>
      <c r="J40" t="n">
        <v>110</v>
      </c>
      <c r="K40" t="n">
        <v>2106.19995117</v>
      </c>
      <c r="L40" t="n">
        <v>32</v>
      </c>
      <c r="M40" t="n">
        <v>39</v>
      </c>
      <c r="N40" t="inlineStr">
        <is>
          <t xml:space="preserve">N         </t>
        </is>
      </c>
      <c r="O40" t="n">
        <v>61</v>
      </c>
      <c r="P40" t="inlineStr">
        <is>
          <t xml:space="preserve">W         </t>
        </is>
      </c>
      <c r="Q40" t="inlineStr">
        <is>
          <t>WY-1508-010/NA</t>
        </is>
      </c>
      <c r="R40" t="inlineStr">
        <is>
          <t>WYW184354</t>
        </is>
      </c>
      <c r="S40" t="inlineStr">
        <is>
          <t>NIOBRARA (WY)</t>
        </is>
      </c>
      <c r="T40" t="n">
        <v>43.31367722</v>
      </c>
      <c r="U40" t="inlineStr">
        <is>
          <t>POWDER RIVER</t>
        </is>
      </c>
      <c r="V40" t="n">
        <v>-104.21321807</v>
      </c>
      <c r="W40" t="inlineStr">
        <is>
          <t>POINT (563802.2351823297 4795949.594372134)</t>
        </is>
      </c>
      <c r="X40" t="n">
        <v>0.8417712234037626</v>
      </c>
      <c r="Y40" t="inlineStr">
        <is>
          <t>SE</t>
        </is>
      </c>
      <c r="Z40" t="n">
        <v>2015</v>
      </c>
      <c r="AA40" t="n">
        <v>93</v>
      </c>
    </row>
    <row r="41">
      <c r="A41" s="1" t="n">
        <v>47032</v>
      </c>
      <c r="B41" t="inlineStr">
        <is>
          <t>WY</t>
        </is>
      </c>
      <c r="C41" t="inlineStr"/>
      <c r="D41" s="2" t="n">
        <v>42220</v>
      </c>
      <c r="E41" t="inlineStr">
        <is>
          <t>2025-08-04</t>
        </is>
      </c>
      <c r="F41" t="n">
        <v>120</v>
      </c>
      <c r="G41" t="inlineStr">
        <is>
          <t xml:space="preserve">BLM </t>
        </is>
      </c>
      <c r="H41" t="inlineStr">
        <is>
          <t>SKLARCO</t>
        </is>
      </c>
      <c r="I41" t="n">
        <v>0.125</v>
      </c>
      <c r="J41" t="n">
        <v>110</v>
      </c>
      <c r="K41" t="n">
        <v>2106.19995117</v>
      </c>
      <c r="L41" t="n">
        <v>33</v>
      </c>
      <c r="M41" t="n">
        <v>39</v>
      </c>
      <c r="N41" t="inlineStr">
        <is>
          <t xml:space="preserve">N         </t>
        </is>
      </c>
      <c r="O41" t="n">
        <v>61</v>
      </c>
      <c r="P41" t="inlineStr">
        <is>
          <t xml:space="preserve">W         </t>
        </is>
      </c>
      <c r="Q41" t="inlineStr">
        <is>
          <t>WY-1508-010/NA</t>
        </is>
      </c>
      <c r="R41" t="inlineStr">
        <is>
          <t>WYW184354</t>
        </is>
      </c>
      <c r="S41" t="inlineStr">
        <is>
          <t>NIOBRARA (WY)</t>
        </is>
      </c>
      <c r="T41" t="n">
        <v>43.31382987</v>
      </c>
      <c r="U41" t="inlineStr">
        <is>
          <t>POWDER RIVER</t>
        </is>
      </c>
      <c r="V41" t="n">
        <v>-104.19347975</v>
      </c>
      <c r="W41" t="inlineStr">
        <is>
          <t>POINT (565402.7105699328 4795981.815071844)</t>
        </is>
      </c>
      <c r="X41" t="n">
        <v>1.580905484696559</v>
      </c>
      <c r="Y41" t="inlineStr">
        <is>
          <t>SE</t>
        </is>
      </c>
      <c r="Z41" t="n">
        <v>2015</v>
      </c>
      <c r="AA41" t="n">
        <v>93</v>
      </c>
    </row>
    <row r="42">
      <c r="A42" s="1" t="n">
        <v>49287</v>
      </c>
      <c r="B42" t="inlineStr">
        <is>
          <t>WY</t>
        </is>
      </c>
      <c r="C42" t="inlineStr"/>
      <c r="D42" s="2" t="n">
        <v>42038</v>
      </c>
      <c r="E42" t="inlineStr">
        <is>
          <t>2025-02-03</t>
        </is>
      </c>
      <c r="F42" t="n">
        <v>120</v>
      </c>
      <c r="G42" t="inlineStr">
        <is>
          <t xml:space="preserve">BLM </t>
        </is>
      </c>
      <c r="H42" t="inlineStr">
        <is>
          <t>TRUJILLO LAND</t>
        </is>
      </c>
      <c r="I42" t="n">
        <v>0.125</v>
      </c>
      <c r="J42" t="n">
        <v>78</v>
      </c>
      <c r="K42" t="n">
        <v>1836.9399414</v>
      </c>
      <c r="L42" t="n">
        <v>3</v>
      </c>
      <c r="M42" t="n">
        <v>38</v>
      </c>
      <c r="N42" t="inlineStr">
        <is>
          <t xml:space="preserve">N         </t>
        </is>
      </c>
      <c r="O42" t="n">
        <v>61</v>
      </c>
      <c r="P42" t="inlineStr">
        <is>
          <t xml:space="preserve">W         </t>
        </is>
      </c>
      <c r="Q42" t="inlineStr">
        <is>
          <t>WY-1502-016/NA</t>
        </is>
      </c>
      <c r="R42" t="inlineStr">
        <is>
          <t>WYW183990</t>
        </is>
      </c>
      <c r="S42" t="inlineStr">
        <is>
          <t>NIOBRARA (WY)</t>
        </is>
      </c>
      <c r="T42" t="n">
        <v>43.29948655</v>
      </c>
      <c r="U42" t="inlineStr">
        <is>
          <t>POWDER RIVER</t>
        </is>
      </c>
      <c r="V42" t="n">
        <v>-104.17355829</v>
      </c>
      <c r="W42" t="inlineStr">
        <is>
          <t>POINT (567033.9579778754 4794404.711433175)</t>
        </is>
      </c>
      <c r="X42" t="n">
        <v>2.956832050439474</v>
      </c>
      <c r="Y42" t="inlineStr">
        <is>
          <t>SE</t>
        </is>
      </c>
      <c r="Z42" t="n">
        <v>2015</v>
      </c>
      <c r="AA42" t="n">
        <v>93</v>
      </c>
    </row>
    <row r="43">
      <c r="A43" s="1" t="n">
        <v>49288</v>
      </c>
      <c r="B43" t="inlineStr">
        <is>
          <t>WY</t>
        </is>
      </c>
      <c r="C43" t="inlineStr"/>
      <c r="D43" s="2" t="n">
        <v>42038</v>
      </c>
      <c r="E43" t="inlineStr">
        <is>
          <t>2025-02-03</t>
        </is>
      </c>
      <c r="F43" t="n">
        <v>120</v>
      </c>
      <c r="G43" t="inlineStr">
        <is>
          <t xml:space="preserve">BLM </t>
        </is>
      </c>
      <c r="H43" t="inlineStr">
        <is>
          <t>TRUJILLO LAND</t>
        </is>
      </c>
      <c r="I43" t="n">
        <v>0.125</v>
      </c>
      <c r="J43" t="n">
        <v>78</v>
      </c>
      <c r="K43" t="n">
        <v>1836.9399414</v>
      </c>
      <c r="L43" t="n">
        <v>4</v>
      </c>
      <c r="M43" t="n">
        <v>38</v>
      </c>
      <c r="N43" t="inlineStr">
        <is>
          <t xml:space="preserve">N         </t>
        </is>
      </c>
      <c r="O43" t="n">
        <v>61</v>
      </c>
      <c r="P43" t="inlineStr">
        <is>
          <t xml:space="preserve">W         </t>
        </is>
      </c>
      <c r="Q43" t="inlineStr">
        <is>
          <t>WY-1502-016/NA</t>
        </is>
      </c>
      <c r="R43" t="inlineStr">
        <is>
          <t>WYW183990</t>
        </is>
      </c>
      <c r="S43" t="inlineStr">
        <is>
          <t>NIOBRARA (WY)</t>
        </is>
      </c>
      <c r="T43" t="n">
        <v>43.29933008</v>
      </c>
      <c r="U43" t="inlineStr">
        <is>
          <t>POWDER RIVER</t>
        </is>
      </c>
      <c r="V43" t="n">
        <v>-104.19314401</v>
      </c>
      <c r="W43" t="inlineStr">
        <is>
          <t>POINT (565445.4914422059 4794371.804695684)</t>
        </is>
      </c>
      <c r="X43" t="n">
        <v>2.235671468896067</v>
      </c>
      <c r="Y43" t="inlineStr">
        <is>
          <t>SE</t>
        </is>
      </c>
      <c r="Z43" t="n">
        <v>2015</v>
      </c>
      <c r="AA43" t="n">
        <v>93</v>
      </c>
    </row>
    <row r="44">
      <c r="A44" s="1" t="n">
        <v>49289</v>
      </c>
      <c r="B44" t="inlineStr">
        <is>
          <t>WY</t>
        </is>
      </c>
      <c r="C44" t="inlineStr"/>
      <c r="D44" s="2" t="n">
        <v>42038</v>
      </c>
      <c r="E44" t="inlineStr">
        <is>
          <t>2025-02-03</t>
        </is>
      </c>
      <c r="F44" t="n">
        <v>120</v>
      </c>
      <c r="G44" t="inlineStr">
        <is>
          <t xml:space="preserve">BLM </t>
        </is>
      </c>
      <c r="H44" t="inlineStr">
        <is>
          <t>TRUJILLO LAND</t>
        </is>
      </c>
      <c r="I44" t="n">
        <v>0.125</v>
      </c>
      <c r="J44" t="n">
        <v>115</v>
      </c>
      <c r="K44" t="n">
        <v>1908.28002929</v>
      </c>
      <c r="L44" t="n">
        <v>5</v>
      </c>
      <c r="M44" t="n">
        <v>38</v>
      </c>
      <c r="N44" t="inlineStr">
        <is>
          <t xml:space="preserve">N         </t>
        </is>
      </c>
      <c r="O44" t="n">
        <v>61</v>
      </c>
      <c r="P44" t="inlineStr">
        <is>
          <t xml:space="preserve">W         </t>
        </is>
      </c>
      <c r="Q44" t="inlineStr">
        <is>
          <t>WY-1502-017/NA</t>
        </is>
      </c>
      <c r="R44" t="inlineStr">
        <is>
          <t>WYW183991</t>
        </is>
      </c>
      <c r="S44" t="inlineStr">
        <is>
          <t>NIOBRARA (WY)</t>
        </is>
      </c>
      <c r="T44" t="n">
        <v>43.29917742</v>
      </c>
      <c r="U44" t="inlineStr">
        <is>
          <t>POWDER RIVER</t>
        </is>
      </c>
      <c r="V44" t="n">
        <v>-104.212745</v>
      </c>
      <c r="W44" t="inlineStr">
        <is>
          <t>POINT (563855.7746529501 4794339.681925008)</t>
        </is>
      </c>
      <c r="X44" t="n">
        <v>1.788994648999992</v>
      </c>
      <c r="Y44" t="inlineStr">
        <is>
          <t>SE</t>
        </is>
      </c>
      <c r="Z44" t="n">
        <v>2015</v>
      </c>
      <c r="AA44" t="n">
        <v>93</v>
      </c>
    </row>
    <row r="45">
      <c r="A45" s="1" t="n">
        <v>49290</v>
      </c>
      <c r="B45" t="inlineStr">
        <is>
          <t>WY</t>
        </is>
      </c>
      <c r="C45" t="inlineStr"/>
      <c r="D45" s="2" t="n">
        <v>42038</v>
      </c>
      <c r="E45" t="inlineStr">
        <is>
          <t>2025-02-03</t>
        </is>
      </c>
      <c r="F45" t="n">
        <v>120</v>
      </c>
      <c r="G45" t="inlineStr">
        <is>
          <t xml:space="preserve">BLM </t>
        </is>
      </c>
      <c r="H45" t="inlineStr">
        <is>
          <t>TRUJILLO LAND</t>
        </is>
      </c>
      <c r="I45" t="n">
        <v>0.125</v>
      </c>
      <c r="J45" t="n">
        <v>115</v>
      </c>
      <c r="K45" t="n">
        <v>1908.28002929</v>
      </c>
      <c r="L45" t="n">
        <v>6</v>
      </c>
      <c r="M45" t="n">
        <v>38</v>
      </c>
      <c r="N45" t="inlineStr">
        <is>
          <t xml:space="preserve">N         </t>
        </is>
      </c>
      <c r="O45" t="n">
        <v>61</v>
      </c>
      <c r="P45" t="inlineStr">
        <is>
          <t xml:space="preserve">W         </t>
        </is>
      </c>
      <c r="Q45" t="inlineStr">
        <is>
          <t>WY-1502-017/NA</t>
        </is>
      </c>
      <c r="R45" t="inlineStr">
        <is>
          <t>WYW183991</t>
        </is>
      </c>
      <c r="S45" t="inlineStr">
        <is>
          <t>NIOBRARA (WY)</t>
        </is>
      </c>
      <c r="T45" t="n">
        <v>43.29899806</v>
      </c>
      <c r="U45" t="inlineStr">
        <is>
          <t>POWDER RIVER</t>
        </is>
      </c>
      <c r="V45" t="n">
        <v>-104.23240702</v>
      </c>
      <c r="W45" t="inlineStr">
        <is>
          <t>POINT (562261.1273168514 4794304.92160318)</t>
        </is>
      </c>
      <c r="X45" t="n">
        <v>1.83415923949492</v>
      </c>
      <c r="Y45" t="inlineStr">
        <is>
          <t>SW</t>
        </is>
      </c>
      <c r="Z45" t="n">
        <v>2015</v>
      </c>
      <c r="AA45" t="n">
        <v>93</v>
      </c>
    </row>
    <row r="46">
      <c r="A46" s="1" t="n">
        <v>49291</v>
      </c>
      <c r="B46" t="inlineStr">
        <is>
          <t>WY</t>
        </is>
      </c>
      <c r="C46" t="inlineStr"/>
      <c r="D46" s="2" t="n">
        <v>42038</v>
      </c>
      <c r="E46" t="inlineStr">
        <is>
          <t>2025-02-03</t>
        </is>
      </c>
      <c r="F46" t="n">
        <v>120</v>
      </c>
      <c r="G46" t="inlineStr">
        <is>
          <t xml:space="preserve">BLM </t>
        </is>
      </c>
      <c r="H46" t="inlineStr">
        <is>
          <t>TRUJILLO LAND</t>
        </is>
      </c>
      <c r="I46" t="n">
        <v>0.125</v>
      </c>
      <c r="J46" t="n">
        <v>115</v>
      </c>
      <c r="K46" t="n">
        <v>1908.28002929</v>
      </c>
      <c r="L46" t="n">
        <v>7</v>
      </c>
      <c r="M46" t="n">
        <v>38</v>
      </c>
      <c r="N46" t="inlineStr">
        <is>
          <t xml:space="preserve">N         </t>
        </is>
      </c>
      <c r="O46" t="n">
        <v>61</v>
      </c>
      <c r="P46" t="inlineStr">
        <is>
          <t xml:space="preserve">W         </t>
        </is>
      </c>
      <c r="Q46" t="inlineStr">
        <is>
          <t>WY-1502-017/NA</t>
        </is>
      </c>
      <c r="R46" t="inlineStr">
        <is>
          <t>WYW183991</t>
        </is>
      </c>
      <c r="S46" t="inlineStr">
        <is>
          <t>NIOBRARA (WY)</t>
        </is>
      </c>
      <c r="T46" t="n">
        <v>43.28445248</v>
      </c>
      <c r="U46" t="inlineStr">
        <is>
          <t>POWDER RIVER</t>
        </is>
      </c>
      <c r="V46" t="n">
        <v>-104.23235359</v>
      </c>
      <c r="W46" t="inlineStr">
        <is>
          <t>POINT (562280.30255445 4792689.607926972)</t>
        </is>
      </c>
      <c r="X46" t="n">
        <v>2.806701726981027</v>
      </c>
      <c r="Y46" t="inlineStr">
        <is>
          <t>SW</t>
        </is>
      </c>
      <c r="Z46" t="n">
        <v>2015</v>
      </c>
      <c r="AA46" t="n">
        <v>93</v>
      </c>
    </row>
    <row r="47">
      <c r="A47" s="1" t="n">
        <v>49292</v>
      </c>
      <c r="B47" t="inlineStr">
        <is>
          <t>WY</t>
        </is>
      </c>
      <c r="C47" t="inlineStr"/>
      <c r="D47" s="2" t="n">
        <v>42038</v>
      </c>
      <c r="E47" t="inlineStr">
        <is>
          <t>2025-02-03</t>
        </is>
      </c>
      <c r="F47" t="n">
        <v>120</v>
      </c>
      <c r="G47" t="inlineStr">
        <is>
          <t xml:space="preserve">BLM </t>
        </is>
      </c>
      <c r="H47" t="inlineStr">
        <is>
          <t>TRUJILLO LAND</t>
        </is>
      </c>
      <c r="I47" t="n">
        <v>0.125</v>
      </c>
      <c r="J47" t="n">
        <v>115</v>
      </c>
      <c r="K47" t="n">
        <v>1908.28002929</v>
      </c>
      <c r="L47" t="n">
        <v>8</v>
      </c>
      <c r="M47" t="n">
        <v>38</v>
      </c>
      <c r="N47" t="inlineStr">
        <is>
          <t xml:space="preserve">N         </t>
        </is>
      </c>
      <c r="O47" t="n">
        <v>61</v>
      </c>
      <c r="P47" t="inlineStr">
        <is>
          <t xml:space="preserve">W         </t>
        </is>
      </c>
      <c r="Q47" t="inlineStr">
        <is>
          <t>WY-1502-017/NA</t>
        </is>
      </c>
      <c r="R47" t="inlineStr">
        <is>
          <t>WYW183991</t>
        </is>
      </c>
      <c r="S47" t="inlineStr">
        <is>
          <t>NIOBRARA (WY)</t>
        </is>
      </c>
      <c r="T47" t="n">
        <v>43.28462803</v>
      </c>
      <c r="U47" t="inlineStr">
        <is>
          <t>POWDER RIVER</t>
        </is>
      </c>
      <c r="V47" t="n">
        <v>-104.21263052</v>
      </c>
      <c r="W47" t="inlineStr">
        <is>
          <t>POINT (563880.2871902793 4792723.992308542)</t>
        </is>
      </c>
      <c r="X47" t="n">
        <v>2.774625800298683</v>
      </c>
      <c r="Y47" t="inlineStr">
        <is>
          <t>S</t>
        </is>
      </c>
      <c r="Z47" t="n">
        <v>2015</v>
      </c>
      <c r="AA47" t="n">
        <v>93</v>
      </c>
    </row>
    <row r="48">
      <c r="A48" s="1" t="n">
        <v>49319</v>
      </c>
      <c r="B48" t="inlineStr">
        <is>
          <t>WY</t>
        </is>
      </c>
      <c r="C48" t="inlineStr"/>
      <c r="D48" s="2" t="n">
        <v>42038</v>
      </c>
      <c r="E48" t="inlineStr">
        <is>
          <t>2025-02-03</t>
        </is>
      </c>
      <c r="F48" t="n">
        <v>120</v>
      </c>
      <c r="G48" t="inlineStr">
        <is>
          <t xml:space="preserve">BLM </t>
        </is>
      </c>
      <c r="H48" t="inlineStr">
        <is>
          <t>T-C</t>
        </is>
      </c>
      <c r="I48" t="n">
        <v>0.125</v>
      </c>
      <c r="J48" t="n">
        <v>27</v>
      </c>
      <c r="K48" t="n">
        <v>2230</v>
      </c>
      <c r="L48" t="n">
        <v>22</v>
      </c>
      <c r="M48" t="n">
        <v>39</v>
      </c>
      <c r="N48" t="inlineStr">
        <is>
          <t xml:space="preserve">N         </t>
        </is>
      </c>
      <c r="O48" t="n">
        <v>61</v>
      </c>
      <c r="P48" t="inlineStr">
        <is>
          <t xml:space="preserve">W         </t>
        </is>
      </c>
      <c r="Q48" t="inlineStr">
        <is>
          <t>WY-1502-024/NA</t>
        </is>
      </c>
      <c r="R48" t="inlineStr">
        <is>
          <t>WYW183998</t>
        </is>
      </c>
      <c r="S48" t="inlineStr">
        <is>
          <t>NIOBRARA (WY)</t>
        </is>
      </c>
      <c r="T48" t="n">
        <v>43.3430546</v>
      </c>
      <c r="U48" t="inlineStr">
        <is>
          <t>POWDER RIVER</t>
        </is>
      </c>
      <c r="V48" t="n">
        <v>-104.1739704</v>
      </c>
      <c r="W48" t="inlineStr">
        <is>
          <t>POINT (566952.6689872957 4799242.841758287)</t>
        </is>
      </c>
      <c r="X48" t="n">
        <v>2.715097957510213</v>
      </c>
      <c r="Y48" t="inlineStr">
        <is>
          <t>NE</t>
        </is>
      </c>
      <c r="Z48" t="n">
        <v>2015</v>
      </c>
      <c r="AA48" t="n">
        <v>93</v>
      </c>
    </row>
    <row r="49">
      <c r="A49" s="1" t="n">
        <v>49324</v>
      </c>
      <c r="B49" t="inlineStr">
        <is>
          <t>WY</t>
        </is>
      </c>
      <c r="C49" t="inlineStr"/>
      <c r="D49" s="2" t="n">
        <v>42038</v>
      </c>
      <c r="E49" t="inlineStr">
        <is>
          <t>2025-02-03</t>
        </is>
      </c>
      <c r="F49" t="n">
        <v>120</v>
      </c>
      <c r="G49" t="inlineStr">
        <is>
          <t xml:space="preserve">BLM </t>
        </is>
      </c>
      <c r="H49" t="inlineStr">
        <is>
          <t>TRUJILLO LAND</t>
        </is>
      </c>
      <c r="I49" t="n">
        <v>0.125</v>
      </c>
      <c r="J49" t="n">
        <v>84</v>
      </c>
      <c r="K49" t="n">
        <v>1693.19995117</v>
      </c>
      <c r="L49" t="n">
        <v>17</v>
      </c>
      <c r="M49" t="n">
        <v>39</v>
      </c>
      <c r="N49" t="inlineStr">
        <is>
          <t xml:space="preserve">N         </t>
        </is>
      </c>
      <c r="O49" t="n">
        <v>61</v>
      </c>
      <c r="P49" t="inlineStr">
        <is>
          <t xml:space="preserve">W         </t>
        </is>
      </c>
      <c r="Q49" t="inlineStr">
        <is>
          <t>WY-1502-025/NA</t>
        </is>
      </c>
      <c r="R49" t="inlineStr">
        <is>
          <t>WYW183999</t>
        </is>
      </c>
      <c r="S49" t="inlineStr">
        <is>
          <t>NIOBRARA (WY)</t>
        </is>
      </c>
      <c r="T49" t="n">
        <v>43.35706981</v>
      </c>
      <c r="U49" t="inlineStr">
        <is>
          <t>POWDER RIVER</t>
        </is>
      </c>
      <c r="V49" t="n">
        <v>-104.21369883</v>
      </c>
      <c r="W49" t="inlineStr">
        <is>
          <t>POINT (563717.8607622604 4800768.21125596)</t>
        </is>
      </c>
      <c r="X49" t="n">
        <v>2.292521880772647</v>
      </c>
      <c r="Y49" t="inlineStr">
        <is>
          <t>N</t>
        </is>
      </c>
      <c r="Z49" t="n">
        <v>2015</v>
      </c>
      <c r="AA49" t="n">
        <v>93</v>
      </c>
    </row>
    <row r="50">
      <c r="A50" s="1" t="n">
        <v>49325</v>
      </c>
      <c r="B50" t="inlineStr">
        <is>
          <t>WY</t>
        </is>
      </c>
      <c r="C50" t="inlineStr"/>
      <c r="D50" s="2" t="n">
        <v>42038</v>
      </c>
      <c r="E50" t="inlineStr">
        <is>
          <t>2025-02-03</t>
        </is>
      </c>
      <c r="F50" t="n">
        <v>120</v>
      </c>
      <c r="G50" t="inlineStr">
        <is>
          <t xml:space="preserve">BLM </t>
        </is>
      </c>
      <c r="H50" t="inlineStr">
        <is>
          <t>TRUJILLO LAND</t>
        </is>
      </c>
      <c r="I50" t="n">
        <v>0.125</v>
      </c>
      <c r="J50" t="n">
        <v>84</v>
      </c>
      <c r="K50" t="n">
        <v>1693.19995117</v>
      </c>
      <c r="L50" t="n">
        <v>19</v>
      </c>
      <c r="M50" t="n">
        <v>39</v>
      </c>
      <c r="N50" t="inlineStr">
        <is>
          <t xml:space="preserve">N         </t>
        </is>
      </c>
      <c r="O50" t="n">
        <v>61</v>
      </c>
      <c r="P50" t="inlineStr">
        <is>
          <t xml:space="preserve">W         </t>
        </is>
      </c>
      <c r="Q50" t="inlineStr">
        <is>
          <t>WY-1502-025/NA</t>
        </is>
      </c>
      <c r="R50" t="inlineStr">
        <is>
          <t>WYW183999</t>
        </is>
      </c>
      <c r="S50" t="inlineStr">
        <is>
          <t>NIOBRARA (WY)</t>
        </is>
      </c>
      <c r="T50" t="n">
        <v>43.34239066</v>
      </c>
      <c r="U50" t="inlineStr">
        <is>
          <t>POWDER RIVER</t>
        </is>
      </c>
      <c r="V50" t="n">
        <v>-104.23303274</v>
      </c>
      <c r="W50" t="inlineStr">
        <is>
          <t>POINT (562166.1137576364 4799123.427095026)</t>
        </is>
      </c>
      <c r="X50" t="n">
        <v>1.378240461043799</v>
      </c>
      <c r="Y50" t="inlineStr">
        <is>
          <t>NW</t>
        </is>
      </c>
      <c r="Z50" t="n">
        <v>2015</v>
      </c>
      <c r="AA50" t="n">
        <v>93</v>
      </c>
    </row>
    <row r="51">
      <c r="A51" s="1" t="n">
        <v>49326</v>
      </c>
      <c r="B51" t="inlineStr">
        <is>
          <t>WY</t>
        </is>
      </c>
      <c r="C51" t="inlineStr"/>
      <c r="D51" s="2" t="n">
        <v>42038</v>
      </c>
      <c r="E51" t="inlineStr">
        <is>
          <t>2025-02-03</t>
        </is>
      </c>
      <c r="F51" t="n">
        <v>120</v>
      </c>
      <c r="G51" t="inlineStr">
        <is>
          <t xml:space="preserve">BLM </t>
        </is>
      </c>
      <c r="H51" t="inlineStr">
        <is>
          <t>TRUJILLO LAND</t>
        </is>
      </c>
      <c r="I51" t="n">
        <v>0.125</v>
      </c>
      <c r="J51" t="n">
        <v>84</v>
      </c>
      <c r="K51" t="n">
        <v>1693.19995117</v>
      </c>
      <c r="L51" t="n">
        <v>20</v>
      </c>
      <c r="M51" t="n">
        <v>39</v>
      </c>
      <c r="N51" t="inlineStr">
        <is>
          <t xml:space="preserve">N         </t>
        </is>
      </c>
      <c r="O51" t="n">
        <v>61</v>
      </c>
      <c r="P51" t="inlineStr">
        <is>
          <t xml:space="preserve">W         </t>
        </is>
      </c>
      <c r="Q51" t="inlineStr">
        <is>
          <t>WY-1502-025/NA</t>
        </is>
      </c>
      <c r="R51" t="inlineStr">
        <is>
          <t>WYW183999</t>
        </is>
      </c>
      <c r="S51" t="inlineStr">
        <is>
          <t>NIOBRARA (WY)</t>
        </is>
      </c>
      <c r="T51" t="n">
        <v>43.34258908</v>
      </c>
      <c r="U51" t="inlineStr">
        <is>
          <t>POWDER RIVER</t>
        </is>
      </c>
      <c r="V51" t="n">
        <v>-104.21362251</v>
      </c>
      <c r="W51" t="inlineStr">
        <is>
          <t>POINT (563739.1976124591 4799160.101395085)</t>
        </is>
      </c>
      <c r="X51" t="n">
        <v>1.31944439368157</v>
      </c>
      <c r="Y51" t="inlineStr">
        <is>
          <t>NE</t>
        </is>
      </c>
      <c r="Z51" t="n">
        <v>2015</v>
      </c>
      <c r="AA51" t="n">
        <v>93</v>
      </c>
    </row>
    <row r="52">
      <c r="A52" s="1" t="n">
        <v>49327</v>
      </c>
      <c r="B52" t="inlineStr">
        <is>
          <t>WY</t>
        </is>
      </c>
      <c r="C52" t="inlineStr"/>
      <c r="D52" s="2" t="n">
        <v>42038</v>
      </c>
      <c r="E52" t="inlineStr">
        <is>
          <t>2025-02-03</t>
        </is>
      </c>
      <c r="F52" t="n">
        <v>120</v>
      </c>
      <c r="G52" t="inlineStr">
        <is>
          <t xml:space="preserve">BLM </t>
        </is>
      </c>
      <c r="H52" t="inlineStr">
        <is>
          <t>TRUJILLO LAND</t>
        </is>
      </c>
      <c r="I52" t="n">
        <v>0.125</v>
      </c>
      <c r="J52" t="n">
        <v>84</v>
      </c>
      <c r="K52" t="n">
        <v>1693.19995117</v>
      </c>
      <c r="L52" t="n">
        <v>21</v>
      </c>
      <c r="M52" t="n">
        <v>39</v>
      </c>
      <c r="N52" t="inlineStr">
        <is>
          <t xml:space="preserve">N         </t>
        </is>
      </c>
      <c r="O52" t="n">
        <v>61</v>
      </c>
      <c r="P52" t="inlineStr">
        <is>
          <t xml:space="preserve">W         </t>
        </is>
      </c>
      <c r="Q52" t="inlineStr">
        <is>
          <t>WY-1502-025/NA</t>
        </is>
      </c>
      <c r="R52" t="inlineStr">
        <is>
          <t>WYW183999</t>
        </is>
      </c>
      <c r="S52" t="inlineStr">
        <is>
          <t>NIOBRARA (WY)</t>
        </is>
      </c>
      <c r="T52" t="n">
        <v>43.34285999</v>
      </c>
      <c r="U52" t="inlineStr">
        <is>
          <t>POWDER RIVER</t>
        </is>
      </c>
      <c r="V52" t="n">
        <v>-104.19379264</v>
      </c>
      <c r="W52" t="inlineStr">
        <is>
          <t>POINT (565346.2075090725 4799205.520456485)</t>
        </is>
      </c>
      <c r="X52" t="n">
        <v>1.888354670034649</v>
      </c>
      <c r="Y52" t="inlineStr">
        <is>
          <t>NE</t>
        </is>
      </c>
      <c r="Z52" t="n">
        <v>2015</v>
      </c>
      <c r="AA52" t="n">
        <v>93</v>
      </c>
    </row>
    <row r="53">
      <c r="A53" s="1" t="n">
        <v>50942</v>
      </c>
      <c r="B53" t="inlineStr">
        <is>
          <t>WY</t>
        </is>
      </c>
      <c r="C53" t="inlineStr"/>
      <c r="D53" s="2" t="n">
        <v>41492</v>
      </c>
      <c r="E53" t="inlineStr">
        <is>
          <t>2023-08-06</t>
        </is>
      </c>
      <c r="F53" t="n">
        <v>120</v>
      </c>
      <c r="G53" t="inlineStr">
        <is>
          <t xml:space="preserve">BLM </t>
        </is>
      </c>
      <c r="H53" t="inlineStr">
        <is>
          <t>ENERGY WEST</t>
        </is>
      </c>
      <c r="I53" t="n">
        <v>0.125</v>
      </c>
      <c r="J53" t="n">
        <v>65</v>
      </c>
      <c r="K53" t="n">
        <v>1055.04003906</v>
      </c>
      <c r="L53" t="n">
        <v>17</v>
      </c>
      <c r="M53" t="n">
        <v>39</v>
      </c>
      <c r="N53" t="inlineStr">
        <is>
          <t xml:space="preserve">N         </t>
        </is>
      </c>
      <c r="O53" t="n">
        <v>61</v>
      </c>
      <c r="P53" t="inlineStr">
        <is>
          <t xml:space="preserve">W         </t>
        </is>
      </c>
      <c r="Q53" t="inlineStr">
        <is>
          <t>WY-1308-003/NA</t>
        </is>
      </c>
      <c r="R53" t="inlineStr">
        <is>
          <t>WYW182195</t>
        </is>
      </c>
      <c r="S53" t="inlineStr">
        <is>
          <t>NIOBRARA (WY)</t>
        </is>
      </c>
      <c r="T53" t="n">
        <v>43.35706981</v>
      </c>
      <c r="U53" t="inlineStr">
        <is>
          <t>POWDER RIVER</t>
        </is>
      </c>
      <c r="V53" t="n">
        <v>-104.21369883</v>
      </c>
      <c r="W53" t="inlineStr">
        <is>
          <t>POINT (563717.8607622604 4800768.21125596)</t>
        </is>
      </c>
      <c r="X53" t="n">
        <v>2.292521880772647</v>
      </c>
      <c r="Y53" t="inlineStr">
        <is>
          <t>N</t>
        </is>
      </c>
      <c r="Z53" t="n">
        <v>2013</v>
      </c>
      <c r="AA53" t="n">
        <v>93</v>
      </c>
    </row>
    <row r="54">
      <c r="A54" s="1" t="n">
        <v>50943</v>
      </c>
      <c r="B54" t="inlineStr">
        <is>
          <t>WY</t>
        </is>
      </c>
      <c r="C54" t="inlineStr"/>
      <c r="D54" s="2" t="n">
        <v>41492</v>
      </c>
      <c r="E54" t="inlineStr">
        <is>
          <t>2023-08-06</t>
        </is>
      </c>
      <c r="F54" t="n">
        <v>120</v>
      </c>
      <c r="G54" t="inlineStr">
        <is>
          <t xml:space="preserve">BLM </t>
        </is>
      </c>
      <c r="H54" t="inlineStr">
        <is>
          <t>ENERGY WEST</t>
        </is>
      </c>
      <c r="I54" t="n">
        <v>0.125</v>
      </c>
      <c r="J54" t="n">
        <v>65</v>
      </c>
      <c r="K54" t="n">
        <v>1055.04003906</v>
      </c>
      <c r="L54" t="n">
        <v>18</v>
      </c>
      <c r="M54" t="n">
        <v>39</v>
      </c>
      <c r="N54" t="inlineStr">
        <is>
          <t xml:space="preserve">N         </t>
        </is>
      </c>
      <c r="O54" t="n">
        <v>61</v>
      </c>
      <c r="P54" t="inlineStr">
        <is>
          <t xml:space="preserve">W         </t>
        </is>
      </c>
      <c r="Q54" t="inlineStr">
        <is>
          <t>WY-1308-003/NA</t>
        </is>
      </c>
      <c r="R54" t="inlineStr">
        <is>
          <t>WYW182195</t>
        </is>
      </c>
      <c r="S54" t="inlineStr">
        <is>
          <t>NIOBRARA (WY)</t>
        </is>
      </c>
      <c r="T54" t="n">
        <v>43.35688283</v>
      </c>
      <c r="U54" t="inlineStr">
        <is>
          <t>POWDER RIVER</t>
        </is>
      </c>
      <c r="V54" t="n">
        <v>-104.2330938</v>
      </c>
      <c r="W54" t="inlineStr">
        <is>
          <t>POINT (562146.3759231453 4800732.819744189)</t>
        </is>
      </c>
      <c r="X54" t="n">
        <v>2.323145125746094</v>
      </c>
      <c r="Y54" t="inlineStr">
        <is>
          <t>NW</t>
        </is>
      </c>
      <c r="Z54" t="n">
        <v>2013</v>
      </c>
      <c r="AA54" t="n">
        <v>93</v>
      </c>
    </row>
    <row r="55">
      <c r="A55" s="1" t="n">
        <v>50944</v>
      </c>
      <c r="B55" t="inlineStr">
        <is>
          <t>WY</t>
        </is>
      </c>
      <c r="C55" t="inlineStr"/>
      <c r="D55" s="2" t="n">
        <v>41492</v>
      </c>
      <c r="E55" t="inlineStr">
        <is>
          <t>2023-08-06</t>
        </is>
      </c>
      <c r="F55" t="n">
        <v>120</v>
      </c>
      <c r="G55" t="inlineStr">
        <is>
          <t xml:space="preserve">BLM </t>
        </is>
      </c>
      <c r="H55" t="inlineStr">
        <is>
          <t>ENERGY WEST</t>
        </is>
      </c>
      <c r="I55" t="n">
        <v>0.125</v>
      </c>
      <c r="J55" t="n">
        <v>80</v>
      </c>
      <c r="K55" t="n">
        <v>760</v>
      </c>
      <c r="L55" t="n">
        <v>19</v>
      </c>
      <c r="M55" t="n">
        <v>39</v>
      </c>
      <c r="N55" t="inlineStr">
        <is>
          <t xml:space="preserve">N         </t>
        </is>
      </c>
      <c r="O55" t="n">
        <v>61</v>
      </c>
      <c r="P55" t="inlineStr">
        <is>
          <t xml:space="preserve">W         </t>
        </is>
      </c>
      <c r="Q55" t="inlineStr">
        <is>
          <t>WY-1308-004/NA</t>
        </is>
      </c>
      <c r="R55" t="inlineStr">
        <is>
          <t>WYW182196</t>
        </is>
      </c>
      <c r="S55" t="inlineStr">
        <is>
          <t>NIOBRARA (WY)</t>
        </is>
      </c>
      <c r="T55" t="n">
        <v>43.34239066</v>
      </c>
      <c r="U55" t="inlineStr">
        <is>
          <t>POWDER RIVER</t>
        </is>
      </c>
      <c r="V55" t="n">
        <v>-104.23303274</v>
      </c>
      <c r="W55" t="inlineStr">
        <is>
          <t>POINT (562166.1137576364 4799123.427095026)</t>
        </is>
      </c>
      <c r="X55" t="n">
        <v>1.378240461043799</v>
      </c>
      <c r="Y55" t="inlineStr">
        <is>
          <t>NW</t>
        </is>
      </c>
      <c r="Z55" t="n">
        <v>2013</v>
      </c>
      <c r="AA55" t="n">
        <v>93</v>
      </c>
    </row>
    <row r="56">
      <c r="A56" s="1" t="n">
        <v>50945</v>
      </c>
      <c r="B56" t="inlineStr">
        <is>
          <t>WY</t>
        </is>
      </c>
      <c r="C56" t="inlineStr"/>
      <c r="D56" s="2" t="n">
        <v>41492</v>
      </c>
      <c r="E56" t="inlineStr">
        <is>
          <t>2023-08-06</t>
        </is>
      </c>
      <c r="F56" t="n">
        <v>120</v>
      </c>
      <c r="G56" t="inlineStr">
        <is>
          <t xml:space="preserve">BLM </t>
        </is>
      </c>
      <c r="H56" t="inlineStr">
        <is>
          <t>ENERGY WEST</t>
        </is>
      </c>
      <c r="I56" t="n">
        <v>0.125</v>
      </c>
      <c r="J56" t="n">
        <v>80</v>
      </c>
      <c r="K56" t="n">
        <v>760</v>
      </c>
      <c r="L56" t="n">
        <v>29</v>
      </c>
      <c r="M56" t="n">
        <v>39</v>
      </c>
      <c r="N56" t="inlineStr">
        <is>
          <t xml:space="preserve">N         </t>
        </is>
      </c>
      <c r="O56" t="n">
        <v>61</v>
      </c>
      <c r="P56" t="inlineStr">
        <is>
          <t xml:space="preserve">W         </t>
        </is>
      </c>
      <c r="Q56" t="inlineStr">
        <is>
          <t>WY-1308-004/NA</t>
        </is>
      </c>
      <c r="R56" t="inlineStr">
        <is>
          <t>WYW182196</t>
        </is>
      </c>
      <c r="S56" t="inlineStr">
        <is>
          <t>NIOBRARA (WY)</t>
        </is>
      </c>
      <c r="T56" t="n">
        <v>43.32808547</v>
      </c>
      <c r="U56" t="inlineStr">
        <is>
          <t>POWDER RIVER</t>
        </is>
      </c>
      <c r="V56" t="n">
        <v>-104.21355381</v>
      </c>
      <c r="W56" t="inlineStr">
        <is>
          <t>POINT (563759.9394600985 4797549.448782311)</t>
        </is>
      </c>
      <c r="X56" t="n">
        <v>0.4715739352096342</v>
      </c>
      <c r="Y56" t="inlineStr">
        <is>
          <t>NE</t>
        </is>
      </c>
      <c r="Z56" t="n">
        <v>2013</v>
      </c>
      <c r="AA56" t="n">
        <v>93</v>
      </c>
    </row>
    <row r="57">
      <c r="A57" s="1" t="n">
        <v>50946</v>
      </c>
      <c r="B57" t="inlineStr">
        <is>
          <t>WY</t>
        </is>
      </c>
      <c r="C57" t="inlineStr"/>
      <c r="D57" s="2" t="n">
        <v>41492</v>
      </c>
      <c r="E57" t="inlineStr">
        <is>
          <t>2023-08-06</t>
        </is>
      </c>
      <c r="F57" t="n">
        <v>120</v>
      </c>
      <c r="G57" t="inlineStr">
        <is>
          <t xml:space="preserve">BLM </t>
        </is>
      </c>
      <c r="H57" t="inlineStr">
        <is>
          <t>ENERGY WEST</t>
        </is>
      </c>
      <c r="I57" t="n">
        <v>0.125</v>
      </c>
      <c r="J57" t="n">
        <v>80</v>
      </c>
      <c r="K57" t="n">
        <v>760</v>
      </c>
      <c r="L57" t="n">
        <v>32</v>
      </c>
      <c r="M57" t="n">
        <v>39</v>
      </c>
      <c r="N57" t="inlineStr">
        <is>
          <t xml:space="preserve">N         </t>
        </is>
      </c>
      <c r="O57" t="n">
        <v>61</v>
      </c>
      <c r="P57" t="inlineStr">
        <is>
          <t xml:space="preserve">W         </t>
        </is>
      </c>
      <c r="Q57" t="inlineStr">
        <is>
          <t>WY-1308-004/NA</t>
        </is>
      </c>
      <c r="R57" t="inlineStr">
        <is>
          <t>WYW182196</t>
        </is>
      </c>
      <c r="S57" t="inlineStr">
        <is>
          <t>NIOBRARA (WY)</t>
        </is>
      </c>
      <c r="T57" t="n">
        <v>43.31367722</v>
      </c>
      <c r="U57" t="inlineStr">
        <is>
          <t>POWDER RIVER</t>
        </is>
      </c>
      <c r="V57" t="n">
        <v>-104.21321807</v>
      </c>
      <c r="W57" t="inlineStr">
        <is>
          <t>POINT (563802.2351823297 4795949.594372134)</t>
        </is>
      </c>
      <c r="X57" t="n">
        <v>0.8417712234037626</v>
      </c>
      <c r="Y57" t="inlineStr">
        <is>
          <t>SE</t>
        </is>
      </c>
      <c r="Z57" t="n">
        <v>2013</v>
      </c>
      <c r="AA57" t="n">
        <v>93</v>
      </c>
    </row>
    <row r="58">
      <c r="A58" s="1" t="n">
        <v>52381</v>
      </c>
      <c r="B58" t="inlineStr">
        <is>
          <t>WY</t>
        </is>
      </c>
      <c r="C58" t="inlineStr"/>
      <c r="D58" s="2" t="n">
        <v>40484</v>
      </c>
      <c r="E58" t="inlineStr">
        <is>
          <t>2020-11-02</t>
        </is>
      </c>
      <c r="F58" t="n">
        <v>120</v>
      </c>
      <c r="G58" t="inlineStr">
        <is>
          <t>BLM</t>
        </is>
      </c>
      <c r="H58" t="inlineStr">
        <is>
          <t>PAUL &amp; LYNN SAWYER</t>
        </is>
      </c>
      <c r="I58" t="n">
        <v>0.125</v>
      </c>
      <c r="J58" t="n">
        <v>11</v>
      </c>
      <c r="K58" t="n">
        <v>1923.9399414</v>
      </c>
      <c r="L58" t="n">
        <v>1</v>
      </c>
      <c r="M58" t="n">
        <v>38</v>
      </c>
      <c r="N58" t="inlineStr">
        <is>
          <t xml:space="preserve">N         </t>
        </is>
      </c>
      <c r="O58" t="n">
        <v>62</v>
      </c>
      <c r="P58" t="inlineStr">
        <is>
          <t xml:space="preserve">W         </t>
        </is>
      </c>
      <c r="Q58" t="inlineStr">
        <is>
          <t>WYW179698/</t>
        </is>
      </c>
      <c r="R58" t="inlineStr">
        <is>
          <t>WYW179698</t>
        </is>
      </c>
      <c r="S58" t="inlineStr">
        <is>
          <t>NIOBRARA (WY)</t>
        </is>
      </c>
      <c r="T58" t="n">
        <v>43.29886067</v>
      </c>
      <c r="U58" t="inlineStr">
        <is>
          <t>POWDER RIVER</t>
        </is>
      </c>
      <c r="V58" t="n">
        <v>-104.25203851</v>
      </c>
      <c r="W58" t="inlineStr">
        <is>
          <t>POINT (560668.9056902342 4794275.21983971)</t>
        </is>
      </c>
      <c r="X58" t="n">
        <v>2.340214029934308</v>
      </c>
      <c r="Y58" t="inlineStr">
        <is>
          <t>SW</t>
        </is>
      </c>
      <c r="Z58" t="n">
        <v>2010</v>
      </c>
      <c r="AA58" t="n">
        <v>93</v>
      </c>
    </row>
    <row r="59">
      <c r="A59" s="1" t="n">
        <v>52402</v>
      </c>
      <c r="B59" t="inlineStr">
        <is>
          <t>WY</t>
        </is>
      </c>
      <c r="C59" t="inlineStr"/>
      <c r="D59" s="2" t="n">
        <v>40484</v>
      </c>
      <c r="E59" t="inlineStr">
        <is>
          <t>2020-11-02</t>
        </is>
      </c>
      <c r="F59" t="n">
        <v>120</v>
      </c>
      <c r="G59" t="inlineStr">
        <is>
          <t>BLM</t>
        </is>
      </c>
      <c r="H59" t="inlineStr">
        <is>
          <t>FOUR G</t>
        </is>
      </c>
      <c r="I59" t="n">
        <v>0.125</v>
      </c>
      <c r="J59" t="n">
        <v>5</v>
      </c>
      <c r="K59" t="n">
        <v>2045.63000488</v>
      </c>
      <c r="L59" t="n">
        <v>13</v>
      </c>
      <c r="M59" t="n">
        <v>39</v>
      </c>
      <c r="N59" t="inlineStr">
        <is>
          <t xml:space="preserve">N         </t>
        </is>
      </c>
      <c r="O59" t="n">
        <v>62</v>
      </c>
      <c r="P59" t="inlineStr">
        <is>
          <t xml:space="preserve">W         </t>
        </is>
      </c>
      <c r="Q59" t="inlineStr">
        <is>
          <t>WYW179702/</t>
        </is>
      </c>
      <c r="R59" t="inlineStr">
        <is>
          <t>WYW179702</t>
        </is>
      </c>
      <c r="S59" t="inlineStr">
        <is>
          <t>NIOBRARA (WY)</t>
        </is>
      </c>
      <c r="T59" t="n">
        <v>43.35677596</v>
      </c>
      <c r="U59" t="inlineStr">
        <is>
          <t>POWDER RIVER</t>
        </is>
      </c>
      <c r="V59" t="n">
        <v>-104.25231327</v>
      </c>
      <c r="W59" t="inlineStr">
        <is>
          <t>POINT (560589.0239034378 4800706.817656123)</t>
        </is>
      </c>
      <c r="X59" t="n">
        <v>2.728452795318965</v>
      </c>
      <c r="Y59" t="inlineStr">
        <is>
          <t>NW</t>
        </is>
      </c>
      <c r="Z59" t="n">
        <v>2010</v>
      </c>
      <c r="AA59" t="n">
        <v>93</v>
      </c>
    </row>
    <row r="60">
      <c r="A60" s="1" t="n">
        <v>52405</v>
      </c>
      <c r="B60" t="inlineStr">
        <is>
          <t>WY</t>
        </is>
      </c>
      <c r="C60" t="inlineStr"/>
      <c r="D60" s="2" t="n">
        <v>40484</v>
      </c>
      <c r="E60" t="inlineStr">
        <is>
          <t>2020-11-02</t>
        </is>
      </c>
      <c r="F60" t="n">
        <v>120</v>
      </c>
      <c r="G60" t="inlineStr">
        <is>
          <t>BLM</t>
        </is>
      </c>
      <c r="H60" t="inlineStr">
        <is>
          <t>MAURICE W BROWN</t>
        </is>
      </c>
      <c r="I60" t="n">
        <v>0.125</v>
      </c>
      <c r="J60" t="n">
        <v>6</v>
      </c>
      <c r="K60" t="n">
        <v>2320</v>
      </c>
      <c r="L60" t="n">
        <v>24</v>
      </c>
      <c r="M60" t="n">
        <v>39</v>
      </c>
      <c r="N60" t="inlineStr">
        <is>
          <t xml:space="preserve">N         </t>
        </is>
      </c>
      <c r="O60" t="n">
        <v>62</v>
      </c>
      <c r="P60" t="inlineStr">
        <is>
          <t xml:space="preserve">W         </t>
        </is>
      </c>
      <c r="Q60" t="inlineStr">
        <is>
          <t>WYW179703/</t>
        </is>
      </c>
      <c r="R60" t="inlineStr">
        <is>
          <t>WYW179703</t>
        </is>
      </c>
      <c r="S60" t="inlineStr">
        <is>
          <t>NIOBRARA (WY)</t>
        </is>
      </c>
      <c r="T60" t="n">
        <v>43.34225327</v>
      </c>
      <c r="U60" t="inlineStr">
        <is>
          <t>POWDER RIVER</t>
        </is>
      </c>
      <c r="V60" t="n">
        <v>-104.2522751</v>
      </c>
      <c r="W60" t="inlineStr">
        <is>
          <t>POINT (560606.566066579 4799094.01828604)</t>
        </is>
      </c>
      <c r="X60" t="n">
        <v>1.988635563547865</v>
      </c>
      <c r="Y60" t="inlineStr">
        <is>
          <t>NW</t>
        </is>
      </c>
      <c r="Z60" t="n">
        <v>2010</v>
      </c>
      <c r="AA60" t="n">
        <v>93</v>
      </c>
    </row>
    <row r="61">
      <c r="A61" s="1" t="n">
        <v>52406</v>
      </c>
      <c r="B61" t="inlineStr">
        <is>
          <t>WY</t>
        </is>
      </c>
      <c r="C61" t="inlineStr"/>
      <c r="D61" s="2" t="n">
        <v>40484</v>
      </c>
      <c r="E61" t="inlineStr">
        <is>
          <t>2020-11-02</t>
        </is>
      </c>
      <c r="F61" t="n">
        <v>120</v>
      </c>
      <c r="G61" t="inlineStr">
        <is>
          <t>BLM</t>
        </is>
      </c>
      <c r="H61" t="inlineStr">
        <is>
          <t>MAURICE W BROWN</t>
        </is>
      </c>
      <c r="I61" t="n">
        <v>0.125</v>
      </c>
      <c r="J61" t="n">
        <v>6</v>
      </c>
      <c r="K61" t="n">
        <v>2320</v>
      </c>
      <c r="L61" t="n">
        <v>25</v>
      </c>
      <c r="M61" t="n">
        <v>39</v>
      </c>
      <c r="N61" t="inlineStr">
        <is>
          <t xml:space="preserve">N         </t>
        </is>
      </c>
      <c r="O61" t="n">
        <v>62</v>
      </c>
      <c r="P61" t="inlineStr">
        <is>
          <t xml:space="preserve">W         </t>
        </is>
      </c>
      <c r="Q61" t="inlineStr">
        <is>
          <t>WYW179703/</t>
        </is>
      </c>
      <c r="R61" t="inlineStr">
        <is>
          <t>WYW179703</t>
        </is>
      </c>
      <c r="S61" t="inlineStr">
        <is>
          <t>NIOBRARA (WY)</t>
        </is>
      </c>
      <c r="T61" t="n">
        <v>43.32782594</v>
      </c>
      <c r="U61" t="inlineStr">
        <is>
          <t>POWDER RIVER</t>
        </is>
      </c>
      <c r="V61" t="n">
        <v>-104.25218352</v>
      </c>
      <c r="W61" t="inlineStr">
        <is>
          <t>POINT (560628.3411135264 4797491.851967141)</t>
        </is>
      </c>
      <c r="X61" t="n">
        <v>1.571149251154206</v>
      </c>
      <c r="Y61" t="inlineStr">
        <is>
          <t>W</t>
        </is>
      </c>
      <c r="Z61" t="n">
        <v>2010</v>
      </c>
      <c r="AA61" t="n">
        <v>93</v>
      </c>
    </row>
    <row r="62">
      <c r="A62" s="1" t="n">
        <v>2272</v>
      </c>
      <c r="B62" t="inlineStr">
        <is>
          <t>WY</t>
        </is>
      </c>
      <c r="C62" t="inlineStr"/>
      <c r="D62" s="2" t="n">
        <v>43782</v>
      </c>
      <c r="E62" t="inlineStr">
        <is>
          <t>2024-11-13</t>
        </is>
      </c>
      <c r="F62" t="n">
        <v>60</v>
      </c>
      <c r="G62" t="inlineStr">
        <is>
          <t xml:space="preserve">STATE OF WYOMING </t>
        </is>
      </c>
      <c r="H62" t="inlineStr">
        <is>
          <t>GUNGNIR RESOURCES</t>
        </is>
      </c>
      <c r="I62" t="n">
        <v>0.1667</v>
      </c>
      <c r="J62" t="n">
        <v>16640</v>
      </c>
      <c r="K62" t="n">
        <v>320</v>
      </c>
      <c r="L62" t="n">
        <v>4</v>
      </c>
      <c r="M62" t="n">
        <v>19</v>
      </c>
      <c r="N62" t="inlineStr">
        <is>
          <t xml:space="preserve">N         </t>
        </is>
      </c>
      <c r="O62" t="n">
        <v>66</v>
      </c>
      <c r="P62" t="inlineStr">
        <is>
          <t xml:space="preserve">W         </t>
        </is>
      </c>
      <c r="Q62" t="inlineStr">
        <is>
          <t>12/NA</t>
        </is>
      </c>
      <c r="R62" t="inlineStr">
        <is>
          <t>19-00359</t>
        </is>
      </c>
      <c r="S62" t="inlineStr">
        <is>
          <t>LARAMIE (WY)</t>
        </is>
      </c>
      <c r="T62" t="n">
        <v>41.64559291</v>
      </c>
      <c r="U62" t="inlineStr">
        <is>
          <t>NIOBRARA</t>
        </is>
      </c>
      <c r="V62" t="n">
        <v>-104.77820249</v>
      </c>
      <c r="W62" t="inlineStr">
        <is>
          <t>POINT (518470.3193565452 4610451.786800513)</t>
        </is>
      </c>
      <c r="X62" t="n">
        <v>2.81472789418669</v>
      </c>
      <c r="Y62" t="inlineStr">
        <is>
          <t>NE</t>
        </is>
      </c>
      <c r="Z62" t="n">
        <v>2019</v>
      </c>
      <c r="AA62" t="n">
        <v>102</v>
      </c>
    </row>
    <row r="63">
      <c r="A63" s="1" t="n">
        <v>2294</v>
      </c>
      <c r="B63" t="inlineStr">
        <is>
          <t>WY</t>
        </is>
      </c>
      <c r="C63" t="inlineStr"/>
      <c r="D63" s="2" t="n">
        <v>43782</v>
      </c>
      <c r="E63" t="inlineStr">
        <is>
          <t>2024-11-13</t>
        </is>
      </c>
      <c r="F63" t="n">
        <v>60</v>
      </c>
      <c r="G63" t="inlineStr">
        <is>
          <t xml:space="preserve">STATE OF WYOMING </t>
        </is>
      </c>
      <c r="H63" t="inlineStr">
        <is>
          <t>FRED MORGANTHALER</t>
        </is>
      </c>
      <c r="I63" t="n">
        <v>0.1667</v>
      </c>
      <c r="J63" t="n">
        <v>1120</v>
      </c>
      <c r="K63" t="n">
        <v>80</v>
      </c>
      <c r="L63" t="n">
        <v>25</v>
      </c>
      <c r="M63" t="n">
        <v>19</v>
      </c>
      <c r="N63" t="inlineStr">
        <is>
          <t xml:space="preserve">N         </t>
        </is>
      </c>
      <c r="O63" t="n">
        <v>67</v>
      </c>
      <c r="P63" t="inlineStr">
        <is>
          <t xml:space="preserve">W         </t>
        </is>
      </c>
      <c r="Q63" t="inlineStr">
        <is>
          <t>27/NA</t>
        </is>
      </c>
      <c r="R63" t="inlineStr">
        <is>
          <t>19-00374</t>
        </is>
      </c>
      <c r="S63" t="inlineStr">
        <is>
          <t>LARAMIE (WY)</t>
        </is>
      </c>
      <c r="T63" t="n">
        <v>41.58795398</v>
      </c>
      <c r="U63" t="inlineStr">
        <is>
          <t>NIOBRARA</t>
        </is>
      </c>
      <c r="V63" t="n">
        <v>-104.83570664</v>
      </c>
      <c r="W63" t="inlineStr">
        <is>
          <t>POINT (513693.8119362246 4604041.905977917)</t>
        </is>
      </c>
      <c r="X63" t="n">
        <v>2.278066164973333</v>
      </c>
      <c r="Y63" t="inlineStr">
        <is>
          <t>SW</t>
        </is>
      </c>
      <c r="Z63" t="n">
        <v>2019</v>
      </c>
      <c r="AA63" t="n">
        <v>102</v>
      </c>
    </row>
    <row r="64">
      <c r="A64" s="1" t="n">
        <v>2372</v>
      </c>
      <c r="B64" t="inlineStr">
        <is>
          <t>WY</t>
        </is>
      </c>
      <c r="C64" t="inlineStr"/>
      <c r="D64" s="2" t="n">
        <v>43782</v>
      </c>
      <c r="E64" t="inlineStr">
        <is>
          <t>2024-11-13</t>
        </is>
      </c>
      <c r="F64" t="n">
        <v>60</v>
      </c>
      <c r="G64" t="inlineStr">
        <is>
          <t xml:space="preserve">STATE OF WYOMING </t>
        </is>
      </c>
      <c r="H64" t="inlineStr">
        <is>
          <t>GUNGNIR RESOURCES</t>
        </is>
      </c>
      <c r="I64" t="n">
        <v>0.1667</v>
      </c>
      <c r="J64" t="n">
        <v>49280</v>
      </c>
      <c r="K64" t="n">
        <v>640</v>
      </c>
      <c r="L64" t="n">
        <v>16</v>
      </c>
      <c r="M64" t="n">
        <v>19</v>
      </c>
      <c r="N64" t="inlineStr">
        <is>
          <t xml:space="preserve">N         </t>
        </is>
      </c>
      <c r="O64" t="n">
        <v>66</v>
      </c>
      <c r="P64" t="inlineStr">
        <is>
          <t xml:space="preserve">W         </t>
        </is>
      </c>
      <c r="Q64" t="inlineStr">
        <is>
          <t>14/NA</t>
        </is>
      </c>
      <c r="R64" t="inlineStr">
        <is>
          <t>19-00361</t>
        </is>
      </c>
      <c r="S64" t="inlineStr">
        <is>
          <t>LARAMIE (WY)</t>
        </is>
      </c>
      <c r="T64" t="n">
        <v>41.61646828</v>
      </c>
      <c r="U64" t="inlineStr">
        <is>
          <t>NIOBRARA</t>
        </is>
      </c>
      <c r="V64" t="n">
        <v>-104.77769133</v>
      </c>
      <c r="W64" t="inlineStr">
        <is>
          <t>POINT (518521.2212200373 4607218.427648297)</t>
        </is>
      </c>
      <c r="X64" t="n">
        <v>2.132132977736894</v>
      </c>
      <c r="Y64" t="inlineStr">
        <is>
          <t>E</t>
        </is>
      </c>
      <c r="Z64" t="n">
        <v>2019</v>
      </c>
      <c r="AA64" t="n">
        <v>102</v>
      </c>
    </row>
    <row r="65">
      <c r="A65" s="1" t="n">
        <v>2409</v>
      </c>
      <c r="B65" t="inlineStr">
        <is>
          <t>WY</t>
        </is>
      </c>
      <c r="C65" t="inlineStr"/>
      <c r="D65" s="2" t="n">
        <v>43782</v>
      </c>
      <c r="E65" t="inlineStr">
        <is>
          <t>2024-11-13</t>
        </is>
      </c>
      <c r="F65" t="n">
        <v>60</v>
      </c>
      <c r="G65" t="inlineStr">
        <is>
          <t xml:space="preserve">STATE OF WYOMING </t>
        </is>
      </c>
      <c r="H65" t="inlineStr">
        <is>
          <t>CARPENTER &amp; SONS</t>
        </is>
      </c>
      <c r="I65" t="n">
        <v>0.1667</v>
      </c>
      <c r="J65" t="n">
        <v>1760</v>
      </c>
      <c r="K65" t="n">
        <v>160</v>
      </c>
      <c r="L65" t="n">
        <v>13</v>
      </c>
      <c r="M65" t="n">
        <v>19</v>
      </c>
      <c r="N65" t="inlineStr">
        <is>
          <t xml:space="preserve">N         </t>
        </is>
      </c>
      <c r="O65" t="n">
        <v>67</v>
      </c>
      <c r="P65" t="inlineStr">
        <is>
          <t xml:space="preserve">W         </t>
        </is>
      </c>
      <c r="Q65" t="inlineStr">
        <is>
          <t>23/NA</t>
        </is>
      </c>
      <c r="R65" t="inlineStr">
        <is>
          <t>19-00370</t>
        </is>
      </c>
      <c r="S65" t="inlineStr">
        <is>
          <t>LARAMIE (WY)</t>
        </is>
      </c>
      <c r="T65" t="n">
        <v>41.61700996</v>
      </c>
      <c r="U65" t="inlineStr">
        <is>
          <t>NIOBRARA</t>
        </is>
      </c>
      <c r="V65" t="n">
        <v>-104.83604995</v>
      </c>
      <c r="W65" t="inlineStr">
        <is>
          <t>POINT (513659.068361888 4607267.681319912)</t>
        </is>
      </c>
      <c r="X65" t="n">
        <v>0.8987233283313902</v>
      </c>
      <c r="Y65" t="inlineStr">
        <is>
          <t>W</t>
        </is>
      </c>
      <c r="Z65" t="n">
        <v>2019</v>
      </c>
      <c r="AA65" t="n">
        <v>102</v>
      </c>
    </row>
    <row r="66">
      <c r="A66" s="1" t="n">
        <v>2411</v>
      </c>
      <c r="B66" t="inlineStr">
        <is>
          <t>WY</t>
        </is>
      </c>
      <c r="C66" t="inlineStr"/>
      <c r="D66" s="2" t="n">
        <v>43782</v>
      </c>
      <c r="E66" t="inlineStr">
        <is>
          <t>2024-11-13</t>
        </is>
      </c>
      <c r="F66" t="n">
        <v>60</v>
      </c>
      <c r="G66" t="inlineStr">
        <is>
          <t xml:space="preserve">STATE OF WYOMING </t>
        </is>
      </c>
      <c r="H66" t="inlineStr">
        <is>
          <t>CARPENTER &amp; SONS</t>
        </is>
      </c>
      <c r="I66" t="n">
        <v>0.1667</v>
      </c>
      <c r="J66" t="n">
        <v>8960</v>
      </c>
      <c r="K66" t="n">
        <v>320</v>
      </c>
      <c r="L66" t="n">
        <v>24</v>
      </c>
      <c r="M66" t="n">
        <v>19</v>
      </c>
      <c r="N66" t="inlineStr">
        <is>
          <t xml:space="preserve">N         </t>
        </is>
      </c>
      <c r="O66" t="n">
        <v>67</v>
      </c>
      <c r="P66" t="inlineStr">
        <is>
          <t xml:space="preserve">W         </t>
        </is>
      </c>
      <c r="Q66" t="inlineStr">
        <is>
          <t>26/NA</t>
        </is>
      </c>
      <c r="R66" t="inlineStr">
        <is>
          <t>19-00373</t>
        </is>
      </c>
      <c r="S66" t="inlineStr">
        <is>
          <t>LARAMIE (WY)</t>
        </is>
      </c>
      <c r="T66" t="n">
        <v>41.60251821</v>
      </c>
      <c r="U66" t="inlineStr">
        <is>
          <t>NIOBRARA</t>
        </is>
      </c>
      <c r="V66" t="n">
        <v>-104.83591263</v>
      </c>
      <c r="W66" t="inlineStr">
        <is>
          <t>POINT (513673.5685587898 4605658.809560262)</t>
        </is>
      </c>
      <c r="X66" t="n">
        <v>1.411300727601246</v>
      </c>
      <c r="Y66" t="inlineStr">
        <is>
          <t>SW</t>
        </is>
      </c>
      <c r="Z66" t="n">
        <v>2019</v>
      </c>
      <c r="AA66" t="n">
        <v>102</v>
      </c>
    </row>
    <row r="67">
      <c r="A67" s="1" t="n">
        <v>2412</v>
      </c>
      <c r="B67" t="inlineStr">
        <is>
          <t>WY</t>
        </is>
      </c>
      <c r="C67" t="inlineStr"/>
      <c r="D67" s="2" t="n">
        <v>43782</v>
      </c>
      <c r="E67" t="inlineStr">
        <is>
          <t>2024-11-13</t>
        </is>
      </c>
      <c r="F67" t="n">
        <v>60</v>
      </c>
      <c r="G67" t="inlineStr">
        <is>
          <t xml:space="preserve">STATE OF WYOMING </t>
        </is>
      </c>
      <c r="H67" t="inlineStr">
        <is>
          <t>CARPENTER &amp; SONS</t>
        </is>
      </c>
      <c r="I67" t="n">
        <v>0.1667</v>
      </c>
      <c r="J67" t="n">
        <v>8960</v>
      </c>
      <c r="K67" t="n">
        <v>320</v>
      </c>
      <c r="L67" t="n">
        <v>24</v>
      </c>
      <c r="M67" t="n">
        <v>19</v>
      </c>
      <c r="N67" t="inlineStr">
        <is>
          <t xml:space="preserve">N         </t>
        </is>
      </c>
      <c r="O67" t="n">
        <v>67</v>
      </c>
      <c r="P67" t="inlineStr">
        <is>
          <t xml:space="preserve">W         </t>
        </is>
      </c>
      <c r="Q67" t="inlineStr">
        <is>
          <t>26/NA</t>
        </is>
      </c>
      <c r="R67" t="inlineStr">
        <is>
          <t>19-00373</t>
        </is>
      </c>
      <c r="S67" t="inlineStr">
        <is>
          <t>LARAMIE (WY)</t>
        </is>
      </c>
      <c r="T67" t="n">
        <v>41.60251821</v>
      </c>
      <c r="U67" t="inlineStr">
        <is>
          <t>NIOBRARA</t>
        </is>
      </c>
      <c r="V67" t="n">
        <v>-104.83591263</v>
      </c>
      <c r="W67" t="inlineStr">
        <is>
          <t>POINT (513673.5685587898 4605658.809560262)</t>
        </is>
      </c>
      <c r="X67" t="n">
        <v>1.411300727601246</v>
      </c>
      <c r="Y67" t="inlineStr">
        <is>
          <t>SW</t>
        </is>
      </c>
      <c r="Z67" t="n">
        <v>2019</v>
      </c>
      <c r="AA67" t="n">
        <v>102</v>
      </c>
    </row>
    <row r="68">
      <c r="A68" s="1" t="n">
        <v>2417</v>
      </c>
      <c r="B68" t="inlineStr">
        <is>
          <t>WY</t>
        </is>
      </c>
      <c r="C68" t="inlineStr"/>
      <c r="D68" s="2" t="n">
        <v>43782</v>
      </c>
      <c r="E68" t="inlineStr">
        <is>
          <t>2024-11-13</t>
        </is>
      </c>
      <c r="F68" t="n">
        <v>60</v>
      </c>
      <c r="G68" t="inlineStr">
        <is>
          <t xml:space="preserve">STATE OF WYOMING </t>
        </is>
      </c>
      <c r="H68" t="inlineStr">
        <is>
          <t>FRED MORGANTHALER</t>
        </is>
      </c>
      <c r="I68" t="n">
        <v>0.1667</v>
      </c>
      <c r="J68" t="n">
        <v>1200</v>
      </c>
      <c r="K68" t="n">
        <v>80</v>
      </c>
      <c r="L68" t="n">
        <v>26</v>
      </c>
      <c r="M68" t="n">
        <v>19</v>
      </c>
      <c r="N68" t="inlineStr">
        <is>
          <t xml:space="preserve">N         </t>
        </is>
      </c>
      <c r="O68" t="n">
        <v>67</v>
      </c>
      <c r="P68" t="inlineStr">
        <is>
          <t xml:space="preserve">W         </t>
        </is>
      </c>
      <c r="Q68" t="inlineStr">
        <is>
          <t>28/NA</t>
        </is>
      </c>
      <c r="R68" t="inlineStr">
        <is>
          <t>19-00375</t>
        </is>
      </c>
      <c r="S68" t="inlineStr">
        <is>
          <t>LARAMIE (WY)</t>
        </is>
      </c>
      <c r="T68" t="n">
        <v>41.58830492</v>
      </c>
      <c r="U68" t="inlineStr">
        <is>
          <t>NIOBRARA</t>
        </is>
      </c>
      <c r="V68" t="n">
        <v>-104.85506288</v>
      </c>
      <c r="W68" t="inlineStr">
        <is>
          <t>POINT (512080.4081355709 4604077.977820207)</t>
        </is>
      </c>
      <c r="X68" t="n">
        <v>2.801467492513136</v>
      </c>
      <c r="Y68" t="inlineStr">
        <is>
          <t>SW</t>
        </is>
      </c>
      <c r="Z68" t="n">
        <v>2019</v>
      </c>
      <c r="AA68" t="n">
        <v>102</v>
      </c>
    </row>
    <row r="69">
      <c r="A69" s="1" t="n">
        <v>2418</v>
      </c>
      <c r="B69" t="inlineStr">
        <is>
          <t>WY</t>
        </is>
      </c>
      <c r="C69" t="inlineStr"/>
      <c r="D69" s="2" t="n">
        <v>43782</v>
      </c>
      <c r="E69" t="inlineStr">
        <is>
          <t>2024-11-13</t>
        </is>
      </c>
      <c r="F69" t="n">
        <v>60</v>
      </c>
      <c r="G69" t="inlineStr">
        <is>
          <t xml:space="preserve">STATE OF WYOMING </t>
        </is>
      </c>
      <c r="H69" t="inlineStr">
        <is>
          <t>FRED MORGANTHALER</t>
        </is>
      </c>
      <c r="I69" t="n">
        <v>0.1667</v>
      </c>
      <c r="J69" t="n">
        <v>1200</v>
      </c>
      <c r="K69" t="n">
        <v>80</v>
      </c>
      <c r="L69" t="n">
        <v>26</v>
      </c>
      <c r="M69" t="n">
        <v>19</v>
      </c>
      <c r="N69" t="inlineStr">
        <is>
          <t xml:space="preserve">N         </t>
        </is>
      </c>
      <c r="O69" t="n">
        <v>67</v>
      </c>
      <c r="P69" t="inlineStr">
        <is>
          <t xml:space="preserve">W         </t>
        </is>
      </c>
      <c r="Q69" t="inlineStr">
        <is>
          <t>28/NA</t>
        </is>
      </c>
      <c r="R69" t="inlineStr">
        <is>
          <t>19-00375</t>
        </is>
      </c>
      <c r="S69" t="inlineStr">
        <is>
          <t>LARAMIE (WY)</t>
        </is>
      </c>
      <c r="T69" t="n">
        <v>41.58830492</v>
      </c>
      <c r="U69" t="inlineStr">
        <is>
          <t>NIOBRARA</t>
        </is>
      </c>
      <c r="V69" t="n">
        <v>-104.85506288</v>
      </c>
      <c r="W69" t="inlineStr">
        <is>
          <t>POINT (512080.4081355709 4604077.977820207)</t>
        </is>
      </c>
      <c r="X69" t="n">
        <v>2.801467492513136</v>
      </c>
      <c r="Y69" t="inlineStr">
        <is>
          <t>SW</t>
        </is>
      </c>
      <c r="Z69" t="n">
        <v>2019</v>
      </c>
      <c r="AA69" t="n">
        <v>102</v>
      </c>
    </row>
    <row r="70">
      <c r="A70" s="1" t="n">
        <v>2423</v>
      </c>
      <c r="B70" t="inlineStr">
        <is>
          <t>WY</t>
        </is>
      </c>
      <c r="C70" t="inlineStr"/>
      <c r="D70" s="2" t="n">
        <v>43782</v>
      </c>
      <c r="E70" t="inlineStr">
        <is>
          <t>2024-11-13</t>
        </is>
      </c>
      <c r="F70" t="n">
        <v>60</v>
      </c>
      <c r="G70" t="inlineStr">
        <is>
          <t xml:space="preserve">STATE OF WYOMING </t>
        </is>
      </c>
      <c r="H70" t="inlineStr">
        <is>
          <t>CARPENTER &amp; SONS</t>
        </is>
      </c>
      <c r="I70" t="n">
        <v>0.1667</v>
      </c>
      <c r="J70" t="n">
        <v>2400</v>
      </c>
      <c r="K70" t="n">
        <v>160</v>
      </c>
      <c r="L70" t="n">
        <v>14</v>
      </c>
      <c r="M70" t="n">
        <v>19</v>
      </c>
      <c r="N70" t="inlineStr">
        <is>
          <t xml:space="preserve">N         </t>
        </is>
      </c>
      <c r="O70" t="n">
        <v>67</v>
      </c>
      <c r="P70" t="inlineStr">
        <is>
          <t xml:space="preserve">W         </t>
        </is>
      </c>
      <c r="Q70" t="inlineStr">
        <is>
          <t>24/NA</t>
        </is>
      </c>
      <c r="R70" t="inlineStr">
        <is>
          <t>19-00371</t>
        </is>
      </c>
      <c r="S70" t="inlineStr">
        <is>
          <t>LARAMIE (WY)</t>
        </is>
      </c>
      <c r="T70" t="n">
        <v>41.61734183</v>
      </c>
      <c r="U70" t="inlineStr">
        <is>
          <t>NIOBRARA</t>
        </is>
      </c>
      <c r="V70" t="n">
        <v>-104.85531462</v>
      </c>
      <c r="W70" t="inlineStr">
        <is>
          <t>POINT (512054.02068352 4607301.655034075)</t>
        </is>
      </c>
      <c r="X70" t="n">
        <v>1.892095478294869</v>
      </c>
      <c r="Y70" t="inlineStr">
        <is>
          <t>W</t>
        </is>
      </c>
      <c r="Z70" t="n">
        <v>2019</v>
      </c>
      <c r="AA70" t="n">
        <v>102</v>
      </c>
    </row>
    <row r="71">
      <c r="A71" s="1" t="n">
        <v>4696</v>
      </c>
      <c r="B71" t="inlineStr">
        <is>
          <t>WY</t>
        </is>
      </c>
      <c r="C71" s="2" t="n">
        <v>43529</v>
      </c>
      <c r="D71" s="2" t="n">
        <v>43724</v>
      </c>
      <c r="E71" t="inlineStr">
        <is>
          <t>2024-03-05</t>
        </is>
      </c>
      <c r="F71" t="n">
        <v>60</v>
      </c>
      <c r="G71" t="inlineStr">
        <is>
          <t xml:space="preserve">LMTJ MINERALS LLC </t>
        </is>
      </c>
      <c r="H71" t="inlineStr">
        <is>
          <t>BORDER RESOURCES</t>
        </is>
      </c>
      <c r="I71" t="n">
        <v>0.1875</v>
      </c>
      <c r="J71" t="inlineStr"/>
      <c r="K71" t="n">
        <v>2404.88989257</v>
      </c>
      <c r="L71" t="n">
        <v>21</v>
      </c>
      <c r="M71" t="n">
        <v>19</v>
      </c>
      <c r="N71" t="inlineStr">
        <is>
          <t xml:space="preserve">N         </t>
        </is>
      </c>
      <c r="O71" t="n">
        <v>66</v>
      </c>
      <c r="P71" t="inlineStr">
        <is>
          <t xml:space="preserve">W         </t>
        </is>
      </c>
      <c r="Q71">
        <f>"02638/0595"</f>
        <v/>
      </c>
      <c r="R71" t="inlineStr">
        <is>
          <t>761600</t>
        </is>
      </c>
      <c r="S71" t="inlineStr">
        <is>
          <t>LARAMIE (WY)</t>
        </is>
      </c>
      <c r="T71" t="n">
        <v>41.60195747</v>
      </c>
      <c r="U71" t="inlineStr">
        <is>
          <t>NIOBRARA</t>
        </is>
      </c>
      <c r="V71" t="n">
        <v>-104.77762267</v>
      </c>
      <c r="W71" t="inlineStr">
        <is>
          <t>POINT (518531.0935902197 4605607.432304212)</t>
        </is>
      </c>
      <c r="X71" t="n">
        <v>2.415863077943149</v>
      </c>
      <c r="Y71" t="inlineStr">
        <is>
          <t>SE</t>
        </is>
      </c>
      <c r="Z71" t="n">
        <v>2019</v>
      </c>
      <c r="AA71" t="n">
        <v>102</v>
      </c>
    </row>
    <row r="72">
      <c r="A72" s="1" t="n">
        <v>4697</v>
      </c>
      <c r="B72" t="inlineStr">
        <is>
          <t>WY</t>
        </is>
      </c>
      <c r="C72" s="2" t="n">
        <v>43529</v>
      </c>
      <c r="D72" s="2" t="n">
        <v>43724</v>
      </c>
      <c r="E72" t="inlineStr">
        <is>
          <t>2024-03-05</t>
        </is>
      </c>
      <c r="F72" t="n">
        <v>60</v>
      </c>
      <c r="G72" t="inlineStr">
        <is>
          <t xml:space="preserve">LMTJ MINERALS LLC </t>
        </is>
      </c>
      <c r="H72" t="inlineStr">
        <is>
          <t>BORDER RESOURCES</t>
        </is>
      </c>
      <c r="I72" t="n">
        <v>0.1875</v>
      </c>
      <c r="J72" t="inlineStr"/>
      <c r="K72" t="n">
        <v>2404.88989257</v>
      </c>
      <c r="L72" t="n">
        <v>19</v>
      </c>
      <c r="M72" t="n">
        <v>19</v>
      </c>
      <c r="N72" t="inlineStr">
        <is>
          <t xml:space="preserve">N         </t>
        </is>
      </c>
      <c r="O72" t="n">
        <v>66</v>
      </c>
      <c r="P72" t="inlineStr">
        <is>
          <t xml:space="preserve">W         </t>
        </is>
      </c>
      <c r="Q72">
        <f>"02638/0595"</f>
        <v/>
      </c>
      <c r="R72" t="inlineStr">
        <is>
          <t>761600</t>
        </is>
      </c>
      <c r="S72" t="inlineStr">
        <is>
          <t>LARAMIE (WY)</t>
        </is>
      </c>
      <c r="T72" t="n">
        <v>41.60221685</v>
      </c>
      <c r="U72" t="inlineStr">
        <is>
          <t>NIOBRARA</t>
        </is>
      </c>
      <c r="V72" t="n">
        <v>-104.81638091</v>
      </c>
      <c r="W72" t="inlineStr">
        <is>
          <t>POINT (515301.2386126578 4605628.631274169)</t>
        </is>
      </c>
      <c r="X72" t="n">
        <v>1.126039038314769</v>
      </c>
      <c r="Y72" t="inlineStr">
        <is>
          <t>S</t>
        </is>
      </c>
      <c r="Z72" t="n">
        <v>2019</v>
      </c>
      <c r="AA72" t="n">
        <v>102</v>
      </c>
    </row>
    <row r="73">
      <c r="A73" s="1" t="n">
        <v>4699</v>
      </c>
      <c r="B73" t="inlineStr">
        <is>
          <t>WY</t>
        </is>
      </c>
      <c r="C73" s="2" t="n">
        <v>43529</v>
      </c>
      <c r="D73" s="2" t="n">
        <v>43724</v>
      </c>
      <c r="E73" t="inlineStr">
        <is>
          <t>2024-03-05</t>
        </is>
      </c>
      <c r="F73" t="n">
        <v>60</v>
      </c>
      <c r="G73" t="inlineStr">
        <is>
          <t xml:space="preserve">LMTJ MINERALS LLC </t>
        </is>
      </c>
      <c r="H73" t="inlineStr">
        <is>
          <t>BORDER RESOURCES</t>
        </is>
      </c>
      <c r="I73" t="n">
        <v>0.1875</v>
      </c>
      <c r="J73" t="inlineStr"/>
      <c r="K73" t="n">
        <v>2404.88989257</v>
      </c>
      <c r="L73" t="n">
        <v>20</v>
      </c>
      <c r="M73" t="n">
        <v>19</v>
      </c>
      <c r="N73" t="inlineStr">
        <is>
          <t xml:space="preserve">N         </t>
        </is>
      </c>
      <c r="O73" t="n">
        <v>66</v>
      </c>
      <c r="P73" t="inlineStr">
        <is>
          <t xml:space="preserve">W         </t>
        </is>
      </c>
      <c r="Q73">
        <f>"02638/0595"</f>
        <v/>
      </c>
      <c r="R73" t="inlineStr">
        <is>
          <t>761600</t>
        </is>
      </c>
      <c r="S73" t="inlineStr">
        <is>
          <t>LARAMIE (WY)</t>
        </is>
      </c>
      <c r="T73" t="n">
        <v>41.60202613</v>
      </c>
      <c r="U73" t="inlineStr">
        <is>
          <t>NIOBRARA</t>
        </is>
      </c>
      <c r="V73" t="n">
        <v>-104.79701705</v>
      </c>
      <c r="W73" t="inlineStr">
        <is>
          <t>POINT (516914.9070485453 4605611.071844974)</t>
        </is>
      </c>
      <c r="X73" t="n">
        <v>1.597862341259272</v>
      </c>
      <c r="Y73" t="inlineStr">
        <is>
          <t>SE</t>
        </is>
      </c>
      <c r="Z73" t="n">
        <v>2019</v>
      </c>
      <c r="AA73" t="n">
        <v>102</v>
      </c>
    </row>
    <row r="74">
      <c r="A74" s="1" t="n">
        <v>4700</v>
      </c>
      <c r="B74" t="inlineStr">
        <is>
          <t>WY</t>
        </is>
      </c>
      <c r="C74" s="2" t="n">
        <v>43529</v>
      </c>
      <c r="D74" s="2" t="n">
        <v>43724</v>
      </c>
      <c r="E74" t="inlineStr">
        <is>
          <t>2024-03-05</t>
        </is>
      </c>
      <c r="F74" t="n">
        <v>60</v>
      </c>
      <c r="G74" t="inlineStr">
        <is>
          <t xml:space="preserve">LMTJ MINERALS LLC </t>
        </is>
      </c>
      <c r="H74" t="inlineStr">
        <is>
          <t>BORDER RESOURCES</t>
        </is>
      </c>
      <c r="I74" t="n">
        <v>0.1875</v>
      </c>
      <c r="J74" t="inlineStr"/>
      <c r="K74" t="n">
        <v>2404.88989257</v>
      </c>
      <c r="L74" t="n">
        <v>21</v>
      </c>
      <c r="M74" t="n">
        <v>19</v>
      </c>
      <c r="N74" t="inlineStr">
        <is>
          <t xml:space="preserve">N         </t>
        </is>
      </c>
      <c r="O74" t="n">
        <v>66</v>
      </c>
      <c r="P74" t="inlineStr">
        <is>
          <t xml:space="preserve">W         </t>
        </is>
      </c>
      <c r="Q74">
        <f>"02638/0595"</f>
        <v/>
      </c>
      <c r="R74" t="inlineStr">
        <is>
          <t>761600</t>
        </is>
      </c>
      <c r="S74" t="inlineStr">
        <is>
          <t>LARAMIE (WY)</t>
        </is>
      </c>
      <c r="T74" t="n">
        <v>41.60195747</v>
      </c>
      <c r="U74" t="inlineStr">
        <is>
          <t>NIOBRARA</t>
        </is>
      </c>
      <c r="V74" t="n">
        <v>-104.77762267</v>
      </c>
      <c r="W74" t="inlineStr">
        <is>
          <t>POINT (518531.0935902197 4605607.432304212)</t>
        </is>
      </c>
      <c r="X74" t="n">
        <v>2.415863077943149</v>
      </c>
      <c r="Y74" t="inlineStr">
        <is>
          <t>SE</t>
        </is>
      </c>
      <c r="Z74" t="n">
        <v>2019</v>
      </c>
      <c r="AA74" t="n">
        <v>102</v>
      </c>
    </row>
    <row r="75">
      <c r="A75" s="1" t="n">
        <v>4702</v>
      </c>
      <c r="B75" t="inlineStr">
        <is>
          <t>WY</t>
        </is>
      </c>
      <c r="C75" s="2" t="n">
        <v>43529</v>
      </c>
      <c r="D75" s="2" t="n">
        <v>43724</v>
      </c>
      <c r="E75" t="inlineStr">
        <is>
          <t>2024-03-05</t>
        </is>
      </c>
      <c r="F75" t="n">
        <v>60</v>
      </c>
      <c r="G75" t="inlineStr">
        <is>
          <t xml:space="preserve">LMTJ MINERALS LLC </t>
        </is>
      </c>
      <c r="H75" t="inlineStr">
        <is>
          <t>BORDER RESOURCES</t>
        </is>
      </c>
      <c r="I75" t="n">
        <v>0.1875</v>
      </c>
      <c r="J75" t="inlineStr"/>
      <c r="K75" t="n">
        <v>2404.88989257</v>
      </c>
      <c r="L75" t="n">
        <v>20</v>
      </c>
      <c r="M75" t="n">
        <v>19</v>
      </c>
      <c r="N75" t="inlineStr">
        <is>
          <t xml:space="preserve">N         </t>
        </is>
      </c>
      <c r="O75" t="n">
        <v>66</v>
      </c>
      <c r="P75" t="inlineStr">
        <is>
          <t xml:space="preserve">W         </t>
        </is>
      </c>
      <c r="Q75">
        <f>"02638/0595"</f>
        <v/>
      </c>
      <c r="R75" t="inlineStr">
        <is>
          <t>761600</t>
        </is>
      </c>
      <c r="S75" t="inlineStr">
        <is>
          <t>LARAMIE (WY)</t>
        </is>
      </c>
      <c r="T75" t="n">
        <v>41.60202613</v>
      </c>
      <c r="U75" t="inlineStr">
        <is>
          <t>NIOBRARA</t>
        </is>
      </c>
      <c r="V75" t="n">
        <v>-104.79701705</v>
      </c>
      <c r="W75" t="inlineStr">
        <is>
          <t>POINT (516914.9070485453 4605611.071844974)</t>
        </is>
      </c>
      <c r="X75" t="n">
        <v>1.597862341259272</v>
      </c>
      <c r="Y75" t="inlineStr">
        <is>
          <t>SE</t>
        </is>
      </c>
      <c r="Z75" t="n">
        <v>2019</v>
      </c>
      <c r="AA75" t="n">
        <v>102</v>
      </c>
    </row>
    <row r="76">
      <c r="A76" s="1" t="n">
        <v>4703</v>
      </c>
      <c r="B76" t="inlineStr">
        <is>
          <t>WY</t>
        </is>
      </c>
      <c r="C76" s="2" t="n">
        <v>43529</v>
      </c>
      <c r="D76" s="2" t="n">
        <v>43724</v>
      </c>
      <c r="E76" t="inlineStr">
        <is>
          <t>2024-03-05</t>
        </is>
      </c>
      <c r="F76" t="n">
        <v>60</v>
      </c>
      <c r="G76" t="inlineStr">
        <is>
          <t xml:space="preserve">LMTJ MINERALS LLC </t>
        </is>
      </c>
      <c r="H76" t="inlineStr">
        <is>
          <t>BORDER RESOURCES</t>
        </is>
      </c>
      <c r="I76" t="n">
        <v>0.1875</v>
      </c>
      <c r="J76" t="inlineStr"/>
      <c r="K76" t="n">
        <v>2404.88989257</v>
      </c>
      <c r="L76" t="n">
        <v>19</v>
      </c>
      <c r="M76" t="n">
        <v>19</v>
      </c>
      <c r="N76" t="inlineStr">
        <is>
          <t xml:space="preserve">N         </t>
        </is>
      </c>
      <c r="O76" t="n">
        <v>66</v>
      </c>
      <c r="P76" t="inlineStr">
        <is>
          <t xml:space="preserve">W         </t>
        </is>
      </c>
      <c r="Q76">
        <f>"02638/0595"</f>
        <v/>
      </c>
      <c r="R76" t="inlineStr">
        <is>
          <t>761600</t>
        </is>
      </c>
      <c r="S76" t="inlineStr">
        <is>
          <t>LARAMIE (WY)</t>
        </is>
      </c>
      <c r="T76" t="n">
        <v>41.60221685</v>
      </c>
      <c r="U76" t="inlineStr">
        <is>
          <t>NIOBRARA</t>
        </is>
      </c>
      <c r="V76" t="n">
        <v>-104.81638091</v>
      </c>
      <c r="W76" t="inlineStr">
        <is>
          <t>POINT (515301.2386126578 4605628.631274169)</t>
        </is>
      </c>
      <c r="X76" t="n">
        <v>1.126039038314769</v>
      </c>
      <c r="Y76" t="inlineStr">
        <is>
          <t>S</t>
        </is>
      </c>
      <c r="Z76" t="n">
        <v>2019</v>
      </c>
      <c r="AA76" t="n">
        <v>102</v>
      </c>
    </row>
    <row r="77">
      <c r="A77" s="1" t="n">
        <v>4705</v>
      </c>
      <c r="B77" t="inlineStr">
        <is>
          <t>WY</t>
        </is>
      </c>
      <c r="C77" s="2" t="n">
        <v>43529</v>
      </c>
      <c r="D77" s="2" t="n">
        <v>43724</v>
      </c>
      <c r="E77" t="inlineStr">
        <is>
          <t>2024-03-05</t>
        </is>
      </c>
      <c r="F77" t="n">
        <v>60</v>
      </c>
      <c r="G77" t="inlineStr">
        <is>
          <t xml:space="preserve">LMTJ MINERALS LLC </t>
        </is>
      </c>
      <c r="H77" t="inlineStr">
        <is>
          <t>BORDER RESOURCES</t>
        </is>
      </c>
      <c r="I77" t="n">
        <v>0.1875</v>
      </c>
      <c r="J77" t="inlineStr"/>
      <c r="K77" t="n">
        <v>2404.88989257</v>
      </c>
      <c r="L77" t="n">
        <v>21</v>
      </c>
      <c r="M77" t="n">
        <v>19</v>
      </c>
      <c r="N77" t="inlineStr">
        <is>
          <t xml:space="preserve">N         </t>
        </is>
      </c>
      <c r="O77" t="n">
        <v>66</v>
      </c>
      <c r="P77" t="inlineStr">
        <is>
          <t xml:space="preserve">W         </t>
        </is>
      </c>
      <c r="Q77">
        <f>"02638/0595"</f>
        <v/>
      </c>
      <c r="R77" t="inlineStr">
        <is>
          <t>761600</t>
        </is>
      </c>
      <c r="S77" t="inlineStr">
        <is>
          <t>LARAMIE (WY)</t>
        </is>
      </c>
      <c r="T77" t="n">
        <v>41.60195747</v>
      </c>
      <c r="U77" t="inlineStr">
        <is>
          <t>NIOBRARA</t>
        </is>
      </c>
      <c r="V77" t="n">
        <v>-104.77762267</v>
      </c>
      <c r="W77" t="inlineStr">
        <is>
          <t>POINT (518531.0935902197 4605607.432304212)</t>
        </is>
      </c>
      <c r="X77" t="n">
        <v>2.415863077943149</v>
      </c>
      <c r="Y77" t="inlineStr">
        <is>
          <t>SE</t>
        </is>
      </c>
      <c r="Z77" t="n">
        <v>2019</v>
      </c>
      <c r="AA77" t="n">
        <v>102</v>
      </c>
    </row>
    <row r="78">
      <c r="A78" s="1" t="n">
        <v>4706</v>
      </c>
      <c r="B78" t="inlineStr">
        <is>
          <t>WY</t>
        </is>
      </c>
      <c r="C78" s="2" t="n">
        <v>43529</v>
      </c>
      <c r="D78" s="2" t="n">
        <v>43724</v>
      </c>
      <c r="E78" t="inlineStr">
        <is>
          <t>2024-03-05</t>
        </is>
      </c>
      <c r="F78" t="n">
        <v>60</v>
      </c>
      <c r="G78" t="inlineStr">
        <is>
          <t xml:space="preserve">LMTJ MINERALS LLC </t>
        </is>
      </c>
      <c r="H78" t="inlineStr">
        <is>
          <t>BORDER RESOURCES</t>
        </is>
      </c>
      <c r="I78" t="n">
        <v>0.1875</v>
      </c>
      <c r="J78" t="inlineStr"/>
      <c r="K78" t="n">
        <v>2404.88989257</v>
      </c>
      <c r="L78" t="n">
        <v>17</v>
      </c>
      <c r="M78" t="n">
        <v>19</v>
      </c>
      <c r="N78" t="inlineStr">
        <is>
          <t xml:space="preserve">N         </t>
        </is>
      </c>
      <c r="O78" t="n">
        <v>66</v>
      </c>
      <c r="P78" t="inlineStr">
        <is>
          <t xml:space="preserve">W         </t>
        </is>
      </c>
      <c r="Q78">
        <f>"02638/0595"</f>
        <v/>
      </c>
      <c r="R78" t="inlineStr">
        <is>
          <t>761600</t>
        </is>
      </c>
      <c r="S78" t="inlineStr">
        <is>
          <t>LARAMIE (WY)</t>
        </is>
      </c>
      <c r="T78" t="n">
        <v>41.61654839</v>
      </c>
      <c r="U78" t="inlineStr">
        <is>
          <t>NIOBRARA</t>
        </is>
      </c>
      <c r="V78" t="n">
        <v>-104.79698652</v>
      </c>
      <c r="W78" t="inlineStr">
        <is>
          <t>POINT (516913.6576321125 4607223.358889179)</t>
        </is>
      </c>
      <c r="X78" t="n">
        <v>1.136431040666759</v>
      </c>
      <c r="Y78" t="inlineStr">
        <is>
          <t>E</t>
        </is>
      </c>
      <c r="Z78" t="n">
        <v>2019</v>
      </c>
      <c r="AA78" t="n">
        <v>102</v>
      </c>
    </row>
    <row r="79">
      <c r="A79" s="1" t="n">
        <v>4707</v>
      </c>
      <c r="B79" t="inlineStr">
        <is>
          <t>WY</t>
        </is>
      </c>
      <c r="C79" s="2" t="n">
        <v>43529</v>
      </c>
      <c r="D79" s="2" t="n">
        <v>43724</v>
      </c>
      <c r="E79" t="inlineStr">
        <is>
          <t>2024-03-05</t>
        </is>
      </c>
      <c r="F79" t="n">
        <v>60</v>
      </c>
      <c r="G79" t="inlineStr">
        <is>
          <t xml:space="preserve">LMTJ MINERALS LLC </t>
        </is>
      </c>
      <c r="H79" t="inlineStr">
        <is>
          <t>BORDER RESOURCES</t>
        </is>
      </c>
      <c r="I79" t="n">
        <v>0.1875</v>
      </c>
      <c r="J79" t="inlineStr"/>
      <c r="K79" t="n">
        <v>2404.88989257</v>
      </c>
      <c r="L79" t="n">
        <v>19</v>
      </c>
      <c r="M79" t="n">
        <v>19</v>
      </c>
      <c r="N79" t="inlineStr">
        <is>
          <t xml:space="preserve">N         </t>
        </is>
      </c>
      <c r="O79" t="n">
        <v>66</v>
      </c>
      <c r="P79" t="inlineStr">
        <is>
          <t xml:space="preserve">W         </t>
        </is>
      </c>
      <c r="Q79">
        <f>"02638/0595"</f>
        <v/>
      </c>
      <c r="R79" t="inlineStr">
        <is>
          <t>761600</t>
        </is>
      </c>
      <c r="S79" t="inlineStr">
        <is>
          <t>LARAMIE (WY)</t>
        </is>
      </c>
      <c r="T79" t="n">
        <v>41.60221685</v>
      </c>
      <c r="U79" t="inlineStr">
        <is>
          <t>NIOBRARA</t>
        </is>
      </c>
      <c r="V79" t="n">
        <v>-104.81638091</v>
      </c>
      <c r="W79" t="inlineStr">
        <is>
          <t>POINT (515301.2386126578 4605628.631274169)</t>
        </is>
      </c>
      <c r="X79" t="n">
        <v>1.126039038314769</v>
      </c>
      <c r="Y79" t="inlineStr">
        <is>
          <t>S</t>
        </is>
      </c>
      <c r="Z79" t="n">
        <v>2019</v>
      </c>
      <c r="AA79" t="n">
        <v>102</v>
      </c>
    </row>
    <row r="80">
      <c r="A80" s="1" t="n">
        <v>4708</v>
      </c>
      <c r="B80" t="inlineStr">
        <is>
          <t>WY</t>
        </is>
      </c>
      <c r="C80" s="2" t="n">
        <v>43529</v>
      </c>
      <c r="D80" s="2" t="n">
        <v>43724</v>
      </c>
      <c r="E80" t="inlineStr">
        <is>
          <t>2024-03-05</t>
        </is>
      </c>
      <c r="F80" t="n">
        <v>60</v>
      </c>
      <c r="G80" t="inlineStr">
        <is>
          <t xml:space="preserve">LMTJ MINERALS LLC </t>
        </is>
      </c>
      <c r="H80" t="inlineStr">
        <is>
          <t>BORDER RESOURCES</t>
        </is>
      </c>
      <c r="I80" t="n">
        <v>0.1875</v>
      </c>
      <c r="J80" t="inlineStr"/>
      <c r="K80" t="n">
        <v>2404.88989257</v>
      </c>
      <c r="L80" t="n">
        <v>29</v>
      </c>
      <c r="M80" t="n">
        <v>19</v>
      </c>
      <c r="N80" t="inlineStr">
        <is>
          <t xml:space="preserve">N         </t>
        </is>
      </c>
      <c r="O80" t="n">
        <v>66</v>
      </c>
      <c r="P80" t="inlineStr">
        <is>
          <t xml:space="preserve">W         </t>
        </is>
      </c>
      <c r="Q80">
        <f>"02638/0595"</f>
        <v/>
      </c>
      <c r="R80" t="inlineStr">
        <is>
          <t>761600</t>
        </is>
      </c>
      <c r="S80" t="inlineStr">
        <is>
          <t>LARAMIE (WY)</t>
        </is>
      </c>
      <c r="T80" t="n">
        <v>41.58749242</v>
      </c>
      <c r="U80" t="inlineStr">
        <is>
          <t>NIOBRARA</t>
        </is>
      </c>
      <c r="V80" t="n">
        <v>-104.79689499</v>
      </c>
      <c r="W80" t="inlineStr">
        <is>
          <t>POINT (516928.8756586082 4603997.547608878)</t>
        </is>
      </c>
      <c r="X80" t="n">
        <v>2.417312433729083</v>
      </c>
      <c r="Y80" t="inlineStr">
        <is>
          <t>SE</t>
        </is>
      </c>
      <c r="Z80" t="n">
        <v>2019</v>
      </c>
      <c r="AA80" t="n">
        <v>102</v>
      </c>
    </row>
    <row r="81">
      <c r="A81" s="1" t="n">
        <v>4709</v>
      </c>
      <c r="B81" t="inlineStr">
        <is>
          <t>WY</t>
        </is>
      </c>
      <c r="C81" s="2" t="n">
        <v>43529</v>
      </c>
      <c r="D81" s="2" t="n">
        <v>43724</v>
      </c>
      <c r="E81" t="inlineStr">
        <is>
          <t>2024-03-05</t>
        </is>
      </c>
      <c r="F81" t="n">
        <v>60</v>
      </c>
      <c r="G81" t="inlineStr">
        <is>
          <t xml:space="preserve">LMTJ MINERALS LLC </t>
        </is>
      </c>
      <c r="H81" t="inlineStr">
        <is>
          <t>BORDER RESOURCES</t>
        </is>
      </c>
      <c r="I81" t="n">
        <v>0.1875</v>
      </c>
      <c r="J81" t="inlineStr"/>
      <c r="K81" t="n">
        <v>2404.88989257</v>
      </c>
      <c r="L81" t="n">
        <v>19</v>
      </c>
      <c r="M81" t="n">
        <v>19</v>
      </c>
      <c r="N81" t="inlineStr">
        <is>
          <t xml:space="preserve">N         </t>
        </is>
      </c>
      <c r="O81" t="n">
        <v>66</v>
      </c>
      <c r="P81" t="inlineStr">
        <is>
          <t xml:space="preserve">W         </t>
        </is>
      </c>
      <c r="Q81">
        <f>"02638/0595"</f>
        <v/>
      </c>
      <c r="R81" t="inlineStr">
        <is>
          <t>761600</t>
        </is>
      </c>
      <c r="S81" t="inlineStr">
        <is>
          <t>LARAMIE (WY)</t>
        </is>
      </c>
      <c r="T81" t="n">
        <v>41.60221685</v>
      </c>
      <c r="U81" t="inlineStr">
        <is>
          <t>NIOBRARA</t>
        </is>
      </c>
      <c r="V81" t="n">
        <v>-104.81638091</v>
      </c>
      <c r="W81" t="inlineStr">
        <is>
          <t>POINT (515301.2386126578 4605628.631274169)</t>
        </is>
      </c>
      <c r="X81" t="n">
        <v>1.126039038314769</v>
      </c>
      <c r="Y81" t="inlineStr">
        <is>
          <t>S</t>
        </is>
      </c>
      <c r="Z81" t="n">
        <v>2019</v>
      </c>
      <c r="AA81" t="n">
        <v>102</v>
      </c>
    </row>
    <row r="82">
      <c r="A82" s="1" t="n">
        <v>4711</v>
      </c>
      <c r="B82" t="inlineStr">
        <is>
          <t>WY</t>
        </is>
      </c>
      <c r="C82" s="2" t="n">
        <v>43529</v>
      </c>
      <c r="D82" s="2" t="n">
        <v>43724</v>
      </c>
      <c r="E82" t="inlineStr">
        <is>
          <t>2024-03-05</t>
        </is>
      </c>
      <c r="F82" t="n">
        <v>60</v>
      </c>
      <c r="G82" t="inlineStr">
        <is>
          <t xml:space="preserve">LMTJ MINERALS LLC </t>
        </is>
      </c>
      <c r="H82" t="inlineStr">
        <is>
          <t>BORDER RESOURCES</t>
        </is>
      </c>
      <c r="I82" t="n">
        <v>0.1875</v>
      </c>
      <c r="J82" t="inlineStr"/>
      <c r="K82" t="n">
        <v>2404.88989257</v>
      </c>
      <c r="L82" t="n">
        <v>20</v>
      </c>
      <c r="M82" t="n">
        <v>19</v>
      </c>
      <c r="N82" t="inlineStr">
        <is>
          <t xml:space="preserve">N         </t>
        </is>
      </c>
      <c r="O82" t="n">
        <v>66</v>
      </c>
      <c r="P82" t="inlineStr">
        <is>
          <t xml:space="preserve">W         </t>
        </is>
      </c>
      <c r="Q82">
        <f>"02638/0595"</f>
        <v/>
      </c>
      <c r="R82" t="inlineStr">
        <is>
          <t>761600</t>
        </is>
      </c>
      <c r="S82" t="inlineStr">
        <is>
          <t>LARAMIE (WY)</t>
        </is>
      </c>
      <c r="T82" t="n">
        <v>41.60202613</v>
      </c>
      <c r="U82" t="inlineStr">
        <is>
          <t>NIOBRARA</t>
        </is>
      </c>
      <c r="V82" t="n">
        <v>-104.79701705</v>
      </c>
      <c r="W82" t="inlineStr">
        <is>
          <t>POINT (516914.9070485453 4605611.071844974)</t>
        </is>
      </c>
      <c r="X82" t="n">
        <v>1.597862341259272</v>
      </c>
      <c r="Y82" t="inlineStr">
        <is>
          <t>SE</t>
        </is>
      </c>
      <c r="Z82" t="n">
        <v>2019</v>
      </c>
      <c r="AA82" t="n">
        <v>102</v>
      </c>
    </row>
    <row r="83">
      <c r="A83" s="1" t="n">
        <v>4713</v>
      </c>
      <c r="B83" t="inlineStr">
        <is>
          <t>WY</t>
        </is>
      </c>
      <c r="C83" s="2" t="n">
        <v>43529</v>
      </c>
      <c r="D83" s="2" t="n">
        <v>43724</v>
      </c>
      <c r="E83" t="inlineStr">
        <is>
          <t>2024-03-05</t>
        </is>
      </c>
      <c r="F83" t="n">
        <v>60</v>
      </c>
      <c r="G83" t="inlineStr">
        <is>
          <t xml:space="preserve">LMTJ MINERALS LLC </t>
        </is>
      </c>
      <c r="H83" t="inlineStr">
        <is>
          <t>BORDER RESOURCES</t>
        </is>
      </c>
      <c r="I83" t="n">
        <v>0.1875</v>
      </c>
      <c r="J83" t="inlineStr"/>
      <c r="K83" t="n">
        <v>2404.88989257</v>
      </c>
      <c r="L83" t="n">
        <v>19</v>
      </c>
      <c r="M83" t="n">
        <v>19</v>
      </c>
      <c r="N83" t="inlineStr">
        <is>
          <t xml:space="preserve">N         </t>
        </is>
      </c>
      <c r="O83" t="n">
        <v>66</v>
      </c>
      <c r="P83" t="inlineStr">
        <is>
          <t xml:space="preserve">W         </t>
        </is>
      </c>
      <c r="Q83">
        <f>"02638/0595"</f>
        <v/>
      </c>
      <c r="R83" t="inlineStr">
        <is>
          <t>761600</t>
        </is>
      </c>
      <c r="S83" t="inlineStr">
        <is>
          <t>LARAMIE (WY)</t>
        </is>
      </c>
      <c r="T83" t="n">
        <v>41.60221685</v>
      </c>
      <c r="U83" t="inlineStr">
        <is>
          <t>NIOBRARA</t>
        </is>
      </c>
      <c r="V83" t="n">
        <v>-104.81638091</v>
      </c>
      <c r="W83" t="inlineStr">
        <is>
          <t>POINT (515301.2386126578 4605628.631274169)</t>
        </is>
      </c>
      <c r="X83" t="n">
        <v>1.126039038314769</v>
      </c>
      <c r="Y83" t="inlineStr">
        <is>
          <t>S</t>
        </is>
      </c>
      <c r="Z83" t="n">
        <v>2019</v>
      </c>
      <c r="AA83" t="n">
        <v>102</v>
      </c>
    </row>
    <row r="84">
      <c r="A84" s="1" t="n">
        <v>4714</v>
      </c>
      <c r="B84" t="inlineStr">
        <is>
          <t>WY</t>
        </is>
      </c>
      <c r="C84" s="2" t="n">
        <v>43529</v>
      </c>
      <c r="D84" s="2" t="n">
        <v>43724</v>
      </c>
      <c r="E84" t="inlineStr">
        <is>
          <t>2024-03-05</t>
        </is>
      </c>
      <c r="F84" t="n">
        <v>60</v>
      </c>
      <c r="G84" t="inlineStr">
        <is>
          <t xml:space="preserve">LMTJ MINERALS LLC </t>
        </is>
      </c>
      <c r="H84" t="inlineStr">
        <is>
          <t>BORDER RESOURCES</t>
        </is>
      </c>
      <c r="I84" t="n">
        <v>0.1875</v>
      </c>
      <c r="J84" t="inlineStr"/>
      <c r="K84" t="n">
        <v>2404.88989257</v>
      </c>
      <c r="L84" t="n">
        <v>17</v>
      </c>
      <c r="M84" t="n">
        <v>19</v>
      </c>
      <c r="N84" t="inlineStr">
        <is>
          <t xml:space="preserve">N         </t>
        </is>
      </c>
      <c r="O84" t="n">
        <v>66</v>
      </c>
      <c r="P84" t="inlineStr">
        <is>
          <t xml:space="preserve">W         </t>
        </is>
      </c>
      <c r="Q84">
        <f>"02638/0595"</f>
        <v/>
      </c>
      <c r="R84" t="inlineStr">
        <is>
          <t>761600</t>
        </is>
      </c>
      <c r="S84" t="inlineStr">
        <is>
          <t>LARAMIE (WY)</t>
        </is>
      </c>
      <c r="T84" t="n">
        <v>41.61654839</v>
      </c>
      <c r="U84" t="inlineStr">
        <is>
          <t>NIOBRARA</t>
        </is>
      </c>
      <c r="V84" t="n">
        <v>-104.79698652</v>
      </c>
      <c r="W84" t="inlineStr">
        <is>
          <t>POINT (516913.6576321125 4607223.358889179)</t>
        </is>
      </c>
      <c r="X84" t="n">
        <v>1.136431040666759</v>
      </c>
      <c r="Y84" t="inlineStr">
        <is>
          <t>E</t>
        </is>
      </c>
      <c r="Z84" t="n">
        <v>2019</v>
      </c>
      <c r="AA84" t="n">
        <v>102</v>
      </c>
    </row>
    <row r="85">
      <c r="A85" s="1" t="n">
        <v>4715</v>
      </c>
      <c r="B85" t="inlineStr">
        <is>
          <t>WY</t>
        </is>
      </c>
      <c r="C85" s="2" t="n">
        <v>43529</v>
      </c>
      <c r="D85" s="2" t="n">
        <v>43724</v>
      </c>
      <c r="E85" t="inlineStr">
        <is>
          <t>2024-03-05</t>
        </is>
      </c>
      <c r="F85" t="n">
        <v>60</v>
      </c>
      <c r="G85" t="inlineStr">
        <is>
          <t xml:space="preserve">LMTJ MINERALS LLC </t>
        </is>
      </c>
      <c r="H85" t="inlineStr">
        <is>
          <t>BORDER RESOURCES</t>
        </is>
      </c>
      <c r="I85" t="n">
        <v>0.1875</v>
      </c>
      <c r="J85" t="inlineStr"/>
      <c r="K85" t="n">
        <v>2404.88989257</v>
      </c>
      <c r="L85" t="n">
        <v>17</v>
      </c>
      <c r="M85" t="n">
        <v>19</v>
      </c>
      <c r="N85" t="inlineStr">
        <is>
          <t xml:space="preserve">N         </t>
        </is>
      </c>
      <c r="O85" t="n">
        <v>66</v>
      </c>
      <c r="P85" t="inlineStr">
        <is>
          <t xml:space="preserve">W         </t>
        </is>
      </c>
      <c r="Q85">
        <f>"02638/0595"</f>
        <v/>
      </c>
      <c r="R85" t="inlineStr">
        <is>
          <t>761600</t>
        </is>
      </c>
      <c r="S85" t="inlineStr">
        <is>
          <t>LARAMIE (WY)</t>
        </is>
      </c>
      <c r="T85" t="n">
        <v>41.61654839</v>
      </c>
      <c r="U85" t="inlineStr">
        <is>
          <t>NIOBRARA</t>
        </is>
      </c>
      <c r="V85" t="n">
        <v>-104.79698652</v>
      </c>
      <c r="W85" t="inlineStr">
        <is>
          <t>POINT (516913.6576321125 4607223.358889179)</t>
        </is>
      </c>
      <c r="X85" t="n">
        <v>1.136431040666759</v>
      </c>
      <c r="Y85" t="inlineStr">
        <is>
          <t>E</t>
        </is>
      </c>
      <c r="Z85" t="n">
        <v>2019</v>
      </c>
      <c r="AA85" t="n">
        <v>102</v>
      </c>
    </row>
    <row r="86">
      <c r="A86" s="1" t="n">
        <v>4983</v>
      </c>
      <c r="B86" t="inlineStr">
        <is>
          <t>WY</t>
        </is>
      </c>
      <c r="C86" s="2" t="n">
        <v>43620</v>
      </c>
      <c r="D86" s="2" t="n">
        <v>43718</v>
      </c>
      <c r="E86" t="inlineStr">
        <is>
          <t>2024-06-04</t>
        </is>
      </c>
      <c r="F86" t="n">
        <v>60</v>
      </c>
      <c r="G86" t="inlineStr">
        <is>
          <t xml:space="preserve">WEDEMEYER RUSSELL ET AL </t>
        </is>
      </c>
      <c r="H86" t="inlineStr">
        <is>
          <t>HOOVER &amp; STACY</t>
        </is>
      </c>
      <c r="I86" t="inlineStr"/>
      <c r="J86" t="inlineStr"/>
      <c r="K86" t="n">
        <v>4384.95019531</v>
      </c>
      <c r="L86" t="n">
        <v>7</v>
      </c>
      <c r="M86" t="n">
        <v>19</v>
      </c>
      <c r="N86" t="inlineStr">
        <is>
          <t xml:space="preserve">N         </t>
        </is>
      </c>
      <c r="O86" t="n">
        <v>66</v>
      </c>
      <c r="P86" t="inlineStr">
        <is>
          <t xml:space="preserve">W         </t>
        </is>
      </c>
      <c r="Q86">
        <f>"02637/1138"</f>
        <v/>
      </c>
      <c r="R86" t="inlineStr">
        <is>
          <t>761181</t>
        </is>
      </c>
      <c r="S86" t="inlineStr">
        <is>
          <t>LARAMIE (WY)</t>
        </is>
      </c>
      <c r="T86" t="n">
        <v>41.63123087</v>
      </c>
      <c r="U86" t="inlineStr">
        <is>
          <t>NIOBRARA</t>
        </is>
      </c>
      <c r="V86" t="n">
        <v>-104.81654111</v>
      </c>
      <c r="W86" t="inlineStr">
        <is>
          <t>POINT (515281.0388426611 4608849.78257968)</t>
        </is>
      </c>
      <c r="X86" t="n">
        <v>0.8901419282987746</v>
      </c>
      <c r="Y86" t="inlineStr">
        <is>
          <t>N</t>
        </is>
      </c>
      <c r="Z86" t="n">
        <v>2019</v>
      </c>
      <c r="AA86" t="n">
        <v>102</v>
      </c>
    </row>
    <row r="87">
      <c r="A87" s="1" t="n">
        <v>4985</v>
      </c>
      <c r="B87" t="inlineStr">
        <is>
          <t>WY</t>
        </is>
      </c>
      <c r="C87" s="2" t="n">
        <v>43620</v>
      </c>
      <c r="D87" s="2" t="n">
        <v>43718</v>
      </c>
      <c r="E87" t="inlineStr">
        <is>
          <t>2024-06-04</t>
        </is>
      </c>
      <c r="F87" t="n">
        <v>60</v>
      </c>
      <c r="G87" t="inlineStr">
        <is>
          <t xml:space="preserve">WEDEMEYER RUSSELL ET AL </t>
        </is>
      </c>
      <c r="H87" t="inlineStr">
        <is>
          <t>HOOVER &amp; STACY</t>
        </is>
      </c>
      <c r="I87" t="inlineStr"/>
      <c r="J87" t="inlineStr"/>
      <c r="K87" t="n">
        <v>4384.95019531</v>
      </c>
      <c r="L87" t="n">
        <v>15</v>
      </c>
      <c r="M87" t="n">
        <v>19</v>
      </c>
      <c r="N87" t="inlineStr">
        <is>
          <t xml:space="preserve">N         </t>
        </is>
      </c>
      <c r="O87" t="n">
        <v>67</v>
      </c>
      <c r="P87" t="inlineStr">
        <is>
          <t xml:space="preserve">W         </t>
        </is>
      </c>
      <c r="Q87">
        <f>"02637/1138"</f>
        <v/>
      </c>
      <c r="R87" t="inlineStr">
        <is>
          <t>761181</t>
        </is>
      </c>
      <c r="S87" t="inlineStr">
        <is>
          <t>LARAMIE (WY)</t>
        </is>
      </c>
      <c r="T87" t="n">
        <v>41.61768134</v>
      </c>
      <c r="U87" t="inlineStr">
        <is>
          <t>NIOBRARA</t>
        </is>
      </c>
      <c r="V87" t="n">
        <v>-104.87448012</v>
      </c>
      <c r="W87" t="inlineStr">
        <is>
          <t>POINT (510457.250394388 4607336.847372292)</t>
        </is>
      </c>
      <c r="X87" t="n">
        <v>2.883195689189478</v>
      </c>
      <c r="Y87" t="inlineStr">
        <is>
          <t>W</t>
        </is>
      </c>
      <c r="Z87" t="n">
        <v>2019</v>
      </c>
      <c r="AA87" t="n">
        <v>102</v>
      </c>
    </row>
    <row r="88">
      <c r="A88" s="1" t="n">
        <v>4987</v>
      </c>
      <c r="B88" t="inlineStr">
        <is>
          <t>WY</t>
        </is>
      </c>
      <c r="C88" s="2" t="n">
        <v>43620</v>
      </c>
      <c r="D88" s="2" t="n">
        <v>43718</v>
      </c>
      <c r="E88" t="inlineStr">
        <is>
          <t>2024-06-04</t>
        </is>
      </c>
      <c r="F88" t="n">
        <v>60</v>
      </c>
      <c r="G88" t="inlineStr">
        <is>
          <t xml:space="preserve">WEDEMEYER RUSSELL ET AL </t>
        </is>
      </c>
      <c r="H88" t="inlineStr">
        <is>
          <t>HOOVER &amp; STACY</t>
        </is>
      </c>
      <c r="I88" t="inlineStr"/>
      <c r="J88" t="inlineStr"/>
      <c r="K88" t="n">
        <v>4384.95019531</v>
      </c>
      <c r="L88" t="n">
        <v>6</v>
      </c>
      <c r="M88" t="n">
        <v>19</v>
      </c>
      <c r="N88" t="inlineStr">
        <is>
          <t xml:space="preserve">N         </t>
        </is>
      </c>
      <c r="O88" t="n">
        <v>66</v>
      </c>
      <c r="P88" t="inlineStr">
        <is>
          <t xml:space="preserve">W         </t>
        </is>
      </c>
      <c r="Q88">
        <f>"02637/1138"</f>
        <v/>
      </c>
      <c r="R88" t="inlineStr">
        <is>
          <t>761181</t>
        </is>
      </c>
      <c r="S88" t="inlineStr">
        <is>
          <t>LARAMIE (WY)</t>
        </is>
      </c>
      <c r="T88" t="n">
        <v>41.64580273</v>
      </c>
      <c r="U88" t="inlineStr">
        <is>
          <t>NIOBRARA</t>
        </is>
      </c>
      <c r="V88" t="n">
        <v>-104.81689206</v>
      </c>
      <c r="W88" t="inlineStr">
        <is>
          <t>POINT (515248.3715261815 4610467.516194648)</t>
        </is>
      </c>
      <c r="X88" t="n">
        <v>1.890291679476077</v>
      </c>
      <c r="Y88" t="inlineStr">
        <is>
          <t>N</t>
        </is>
      </c>
      <c r="Z88" t="n">
        <v>2019</v>
      </c>
      <c r="AA88" t="n">
        <v>102</v>
      </c>
    </row>
    <row r="89">
      <c r="A89" s="1" t="n">
        <v>4988</v>
      </c>
      <c r="B89" t="inlineStr">
        <is>
          <t>WY</t>
        </is>
      </c>
      <c r="C89" s="2" t="n">
        <v>43620</v>
      </c>
      <c r="D89" s="2" t="n">
        <v>43718</v>
      </c>
      <c r="E89" t="inlineStr">
        <is>
          <t>2024-06-04</t>
        </is>
      </c>
      <c r="F89" t="n">
        <v>60</v>
      </c>
      <c r="G89" t="inlineStr">
        <is>
          <t xml:space="preserve">WEDEMEYER RUSSELL ET AL </t>
        </is>
      </c>
      <c r="H89" t="inlineStr">
        <is>
          <t>HOOVER &amp; STACY</t>
        </is>
      </c>
      <c r="I89" t="inlineStr"/>
      <c r="J89" t="inlineStr"/>
      <c r="K89" t="n">
        <v>4384.95019531</v>
      </c>
      <c r="L89" t="n">
        <v>7</v>
      </c>
      <c r="M89" t="n">
        <v>19</v>
      </c>
      <c r="N89" t="inlineStr">
        <is>
          <t xml:space="preserve">N         </t>
        </is>
      </c>
      <c r="O89" t="n">
        <v>66</v>
      </c>
      <c r="P89" t="inlineStr">
        <is>
          <t xml:space="preserve">W         </t>
        </is>
      </c>
      <c r="Q89">
        <f>"02637/1138"</f>
        <v/>
      </c>
      <c r="R89" t="inlineStr">
        <is>
          <t>761181</t>
        </is>
      </c>
      <c r="S89" t="inlineStr">
        <is>
          <t>LARAMIE (WY)</t>
        </is>
      </c>
      <c r="T89" t="n">
        <v>41.63123087</v>
      </c>
      <c r="U89" t="inlineStr">
        <is>
          <t>NIOBRARA</t>
        </is>
      </c>
      <c r="V89" t="n">
        <v>-104.81654111</v>
      </c>
      <c r="W89" t="inlineStr">
        <is>
          <t>POINT (515281.0388426611 4608849.78257968)</t>
        </is>
      </c>
      <c r="X89" t="n">
        <v>0.8901419282987746</v>
      </c>
      <c r="Y89" t="inlineStr">
        <is>
          <t>N</t>
        </is>
      </c>
      <c r="Z89" t="n">
        <v>2019</v>
      </c>
      <c r="AA89" t="n">
        <v>102</v>
      </c>
    </row>
    <row r="90">
      <c r="A90" s="1" t="n">
        <v>4989</v>
      </c>
      <c r="B90" t="inlineStr">
        <is>
          <t>WY</t>
        </is>
      </c>
      <c r="C90" s="2" t="n">
        <v>43620</v>
      </c>
      <c r="D90" s="2" t="n">
        <v>43718</v>
      </c>
      <c r="E90" t="inlineStr">
        <is>
          <t>2024-06-04</t>
        </is>
      </c>
      <c r="F90" t="n">
        <v>60</v>
      </c>
      <c r="G90" t="inlineStr">
        <is>
          <t xml:space="preserve">WEDEMEYER RUSSELL ET AL </t>
        </is>
      </c>
      <c r="H90" t="inlineStr">
        <is>
          <t>HOOVER &amp; STACY</t>
        </is>
      </c>
      <c r="I90" t="inlineStr"/>
      <c r="J90" t="inlineStr"/>
      <c r="K90" t="n">
        <v>4384.95019531</v>
      </c>
      <c r="L90" t="n">
        <v>6</v>
      </c>
      <c r="M90" t="n">
        <v>19</v>
      </c>
      <c r="N90" t="inlineStr">
        <is>
          <t xml:space="preserve">N         </t>
        </is>
      </c>
      <c r="O90" t="n">
        <v>66</v>
      </c>
      <c r="P90" t="inlineStr">
        <is>
          <t xml:space="preserve">W         </t>
        </is>
      </c>
      <c r="Q90">
        <f>"02637/1138"</f>
        <v/>
      </c>
      <c r="R90" t="inlineStr">
        <is>
          <t>761181</t>
        </is>
      </c>
      <c r="S90" t="inlineStr">
        <is>
          <t>LARAMIE (WY)</t>
        </is>
      </c>
      <c r="T90" t="n">
        <v>41.64580273</v>
      </c>
      <c r="U90" t="inlineStr">
        <is>
          <t>NIOBRARA</t>
        </is>
      </c>
      <c r="V90" t="n">
        <v>-104.81689206</v>
      </c>
      <c r="W90" t="inlineStr">
        <is>
          <t>POINT (515248.3715261815 4610467.516194648)</t>
        </is>
      </c>
      <c r="X90" t="n">
        <v>1.890291679476077</v>
      </c>
      <c r="Y90" t="inlineStr">
        <is>
          <t>N</t>
        </is>
      </c>
      <c r="Z90" t="n">
        <v>2019</v>
      </c>
      <c r="AA90" t="n">
        <v>102</v>
      </c>
    </row>
    <row r="91">
      <c r="A91" s="1" t="n">
        <v>4990</v>
      </c>
      <c r="B91" t="inlineStr">
        <is>
          <t>WY</t>
        </is>
      </c>
      <c r="C91" s="2" t="n">
        <v>43620</v>
      </c>
      <c r="D91" s="2" t="n">
        <v>43718</v>
      </c>
      <c r="E91" t="inlineStr">
        <is>
          <t>2024-06-04</t>
        </is>
      </c>
      <c r="F91" t="n">
        <v>60</v>
      </c>
      <c r="G91" t="inlineStr">
        <is>
          <t xml:space="preserve">WEDEMEYER RUSSELL ET AL </t>
        </is>
      </c>
      <c r="H91" t="inlineStr">
        <is>
          <t>HOOVER &amp; STACY</t>
        </is>
      </c>
      <c r="I91" t="inlineStr"/>
      <c r="J91" t="inlineStr"/>
      <c r="K91" t="n">
        <v>4384.95019531</v>
      </c>
      <c r="L91" t="n">
        <v>15</v>
      </c>
      <c r="M91" t="n">
        <v>19</v>
      </c>
      <c r="N91" t="inlineStr">
        <is>
          <t xml:space="preserve">N         </t>
        </is>
      </c>
      <c r="O91" t="n">
        <v>67</v>
      </c>
      <c r="P91" t="inlineStr">
        <is>
          <t xml:space="preserve">W         </t>
        </is>
      </c>
      <c r="Q91">
        <f>"02637/1138"</f>
        <v/>
      </c>
      <c r="R91" t="inlineStr">
        <is>
          <t>761181</t>
        </is>
      </c>
      <c r="S91" t="inlineStr">
        <is>
          <t>LARAMIE (WY)</t>
        </is>
      </c>
      <c r="T91" t="n">
        <v>41.61768134</v>
      </c>
      <c r="U91" t="inlineStr">
        <is>
          <t>NIOBRARA</t>
        </is>
      </c>
      <c r="V91" t="n">
        <v>-104.87448012</v>
      </c>
      <c r="W91" t="inlineStr">
        <is>
          <t>POINT (510457.250394388 4607336.847372292)</t>
        </is>
      </c>
      <c r="X91" t="n">
        <v>2.883195689189478</v>
      </c>
      <c r="Y91" t="inlineStr">
        <is>
          <t>W</t>
        </is>
      </c>
      <c r="Z91" t="n">
        <v>2019</v>
      </c>
      <c r="AA91" t="n">
        <v>102</v>
      </c>
    </row>
    <row r="92">
      <c r="A92" s="1" t="n">
        <v>4991</v>
      </c>
      <c r="B92" t="inlineStr">
        <is>
          <t>WY</t>
        </is>
      </c>
      <c r="C92" s="2" t="n">
        <v>43620</v>
      </c>
      <c r="D92" s="2" t="n">
        <v>43718</v>
      </c>
      <c r="E92" t="inlineStr">
        <is>
          <t>2024-06-04</t>
        </is>
      </c>
      <c r="F92" t="n">
        <v>60</v>
      </c>
      <c r="G92" t="inlineStr">
        <is>
          <t xml:space="preserve">WEDEMEYER RUSSELL ET AL </t>
        </is>
      </c>
      <c r="H92" t="inlineStr">
        <is>
          <t>HOOVER &amp; STACY</t>
        </is>
      </c>
      <c r="I92" t="inlineStr"/>
      <c r="J92" t="inlineStr"/>
      <c r="K92" t="n">
        <v>4384.95019531</v>
      </c>
      <c r="L92" t="n">
        <v>6</v>
      </c>
      <c r="M92" t="n">
        <v>19</v>
      </c>
      <c r="N92" t="inlineStr">
        <is>
          <t xml:space="preserve">N         </t>
        </is>
      </c>
      <c r="O92" t="n">
        <v>66</v>
      </c>
      <c r="P92" t="inlineStr">
        <is>
          <t xml:space="preserve">W         </t>
        </is>
      </c>
      <c r="Q92">
        <f>"02637/1138"</f>
        <v/>
      </c>
      <c r="R92" t="inlineStr">
        <is>
          <t>761181</t>
        </is>
      </c>
      <c r="S92" t="inlineStr">
        <is>
          <t>LARAMIE (WY)</t>
        </is>
      </c>
      <c r="T92" t="n">
        <v>41.64580273</v>
      </c>
      <c r="U92" t="inlineStr">
        <is>
          <t>NIOBRARA</t>
        </is>
      </c>
      <c r="V92" t="n">
        <v>-104.81689206</v>
      </c>
      <c r="W92" t="inlineStr">
        <is>
          <t>POINT (515248.3715261815 4610467.516194648)</t>
        </is>
      </c>
      <c r="X92" t="n">
        <v>1.890291679476077</v>
      </c>
      <c r="Y92" t="inlineStr">
        <is>
          <t>N</t>
        </is>
      </c>
      <c r="Z92" t="n">
        <v>2019</v>
      </c>
      <c r="AA92" t="n">
        <v>102</v>
      </c>
    </row>
    <row r="93">
      <c r="A93" s="1" t="n">
        <v>4992</v>
      </c>
      <c r="B93" t="inlineStr">
        <is>
          <t>WY</t>
        </is>
      </c>
      <c r="C93" s="2" t="n">
        <v>43620</v>
      </c>
      <c r="D93" s="2" t="n">
        <v>43718</v>
      </c>
      <c r="E93" t="inlineStr">
        <is>
          <t>2024-06-04</t>
        </is>
      </c>
      <c r="F93" t="n">
        <v>60</v>
      </c>
      <c r="G93" t="inlineStr">
        <is>
          <t xml:space="preserve">WEDEMEYER RUSSELL ET AL </t>
        </is>
      </c>
      <c r="H93" t="inlineStr">
        <is>
          <t>HOOVER &amp; STACY</t>
        </is>
      </c>
      <c r="I93" t="inlineStr"/>
      <c r="J93" t="inlineStr"/>
      <c r="K93" t="n">
        <v>4384.95019531</v>
      </c>
      <c r="L93" t="n">
        <v>15</v>
      </c>
      <c r="M93" t="n">
        <v>19</v>
      </c>
      <c r="N93" t="inlineStr">
        <is>
          <t xml:space="preserve">N         </t>
        </is>
      </c>
      <c r="O93" t="n">
        <v>67</v>
      </c>
      <c r="P93" t="inlineStr">
        <is>
          <t xml:space="preserve">W         </t>
        </is>
      </c>
      <c r="Q93">
        <f>"02637/1138"</f>
        <v/>
      </c>
      <c r="R93" t="inlineStr">
        <is>
          <t>761181</t>
        </is>
      </c>
      <c r="S93" t="inlineStr">
        <is>
          <t>LARAMIE (WY)</t>
        </is>
      </c>
      <c r="T93" t="n">
        <v>41.61768134</v>
      </c>
      <c r="U93" t="inlineStr">
        <is>
          <t>NIOBRARA</t>
        </is>
      </c>
      <c r="V93" t="n">
        <v>-104.87448012</v>
      </c>
      <c r="W93" t="inlineStr">
        <is>
          <t>POINT (510457.250394388 4607336.847372292)</t>
        </is>
      </c>
      <c r="X93" t="n">
        <v>2.883195689189478</v>
      </c>
      <c r="Y93" t="inlineStr">
        <is>
          <t>W</t>
        </is>
      </c>
      <c r="Z93" t="n">
        <v>2019</v>
      </c>
      <c r="AA93" t="n">
        <v>102</v>
      </c>
    </row>
    <row r="94">
      <c r="A94" s="1" t="n">
        <v>4994</v>
      </c>
      <c r="B94" t="inlineStr">
        <is>
          <t>WY</t>
        </is>
      </c>
      <c r="C94" s="2" t="n">
        <v>43620</v>
      </c>
      <c r="D94" s="2" t="n">
        <v>43718</v>
      </c>
      <c r="E94" t="inlineStr">
        <is>
          <t>2024-06-04</t>
        </is>
      </c>
      <c r="F94" t="n">
        <v>60</v>
      </c>
      <c r="G94" t="inlineStr">
        <is>
          <t xml:space="preserve">WEDEMEYER RUSSELL ET AL </t>
        </is>
      </c>
      <c r="H94" t="inlineStr">
        <is>
          <t>HOOVER &amp; STACY</t>
        </is>
      </c>
      <c r="I94" t="inlineStr"/>
      <c r="J94" t="inlineStr"/>
      <c r="K94" t="n">
        <v>4384.95019531</v>
      </c>
      <c r="L94" t="n">
        <v>6</v>
      </c>
      <c r="M94" t="n">
        <v>19</v>
      </c>
      <c r="N94" t="inlineStr">
        <is>
          <t xml:space="preserve">N         </t>
        </is>
      </c>
      <c r="O94" t="n">
        <v>66</v>
      </c>
      <c r="P94" t="inlineStr">
        <is>
          <t xml:space="preserve">W         </t>
        </is>
      </c>
      <c r="Q94">
        <f>"02637/1138"</f>
        <v/>
      </c>
      <c r="R94" t="inlineStr">
        <is>
          <t>761181</t>
        </is>
      </c>
      <c r="S94" t="inlineStr">
        <is>
          <t>LARAMIE (WY)</t>
        </is>
      </c>
      <c r="T94" t="n">
        <v>41.64580273</v>
      </c>
      <c r="U94" t="inlineStr">
        <is>
          <t>NIOBRARA</t>
        </is>
      </c>
      <c r="V94" t="n">
        <v>-104.81689206</v>
      </c>
      <c r="W94" t="inlineStr">
        <is>
          <t>POINT (515248.3715261815 4610467.516194648)</t>
        </is>
      </c>
      <c r="X94" t="n">
        <v>1.890291679476077</v>
      </c>
      <c r="Y94" t="inlineStr">
        <is>
          <t>N</t>
        </is>
      </c>
      <c r="Z94" t="n">
        <v>2019</v>
      </c>
      <c r="AA94" t="n">
        <v>102</v>
      </c>
    </row>
    <row r="95">
      <c r="A95" s="1" t="n">
        <v>4996</v>
      </c>
      <c r="B95" t="inlineStr">
        <is>
          <t>WY</t>
        </is>
      </c>
      <c r="C95" s="2" t="n">
        <v>43620</v>
      </c>
      <c r="D95" s="2" t="n">
        <v>43718</v>
      </c>
      <c r="E95" t="inlineStr">
        <is>
          <t>2024-06-04</t>
        </is>
      </c>
      <c r="F95" t="n">
        <v>60</v>
      </c>
      <c r="G95" t="inlineStr">
        <is>
          <t xml:space="preserve">WEDEMEYER RUSSELL ET AL </t>
        </is>
      </c>
      <c r="H95" t="inlineStr">
        <is>
          <t>HOOVER &amp; STACY</t>
        </is>
      </c>
      <c r="I95" t="inlineStr"/>
      <c r="J95" t="inlineStr"/>
      <c r="K95" t="n">
        <v>4384.95019531</v>
      </c>
      <c r="L95" t="n">
        <v>14</v>
      </c>
      <c r="M95" t="n">
        <v>19</v>
      </c>
      <c r="N95" t="inlineStr">
        <is>
          <t xml:space="preserve">N         </t>
        </is>
      </c>
      <c r="O95" t="n">
        <v>67</v>
      </c>
      <c r="P95" t="inlineStr">
        <is>
          <t xml:space="preserve">W         </t>
        </is>
      </c>
      <c r="Q95">
        <f>"02637/1138"</f>
        <v/>
      </c>
      <c r="R95" t="inlineStr">
        <is>
          <t>761181</t>
        </is>
      </c>
      <c r="S95" t="inlineStr">
        <is>
          <t>LARAMIE (WY)</t>
        </is>
      </c>
      <c r="T95" t="n">
        <v>41.61734183</v>
      </c>
      <c r="U95" t="inlineStr">
        <is>
          <t>NIOBRARA</t>
        </is>
      </c>
      <c r="V95" t="n">
        <v>-104.85531462</v>
      </c>
      <c r="W95" t="inlineStr">
        <is>
          <t>POINT (512054.02068352 4607301.655034075)</t>
        </is>
      </c>
      <c r="X95" t="n">
        <v>1.892095478294869</v>
      </c>
      <c r="Y95" t="inlineStr">
        <is>
          <t>W</t>
        </is>
      </c>
      <c r="Z95" t="n">
        <v>2019</v>
      </c>
      <c r="AA95" t="n">
        <v>102</v>
      </c>
    </row>
    <row r="96">
      <c r="A96" s="1" t="n">
        <v>4998</v>
      </c>
      <c r="B96" t="inlineStr">
        <is>
          <t>WY</t>
        </is>
      </c>
      <c r="C96" s="2" t="n">
        <v>43620</v>
      </c>
      <c r="D96" s="2" t="n">
        <v>43718</v>
      </c>
      <c r="E96" t="inlineStr">
        <is>
          <t>2024-06-04</t>
        </is>
      </c>
      <c r="F96" t="n">
        <v>60</v>
      </c>
      <c r="G96" t="inlineStr">
        <is>
          <t xml:space="preserve">WEDEMEYER RUSSELL ET AL </t>
        </is>
      </c>
      <c r="H96" t="inlineStr">
        <is>
          <t>HOOVER &amp; STACY</t>
        </is>
      </c>
      <c r="I96" t="inlineStr"/>
      <c r="J96" t="inlineStr"/>
      <c r="K96" t="n">
        <v>4384.95019531</v>
      </c>
      <c r="L96" t="n">
        <v>6</v>
      </c>
      <c r="M96" t="n">
        <v>19</v>
      </c>
      <c r="N96" t="inlineStr">
        <is>
          <t xml:space="preserve">N         </t>
        </is>
      </c>
      <c r="O96" t="n">
        <v>66</v>
      </c>
      <c r="P96" t="inlineStr">
        <is>
          <t xml:space="preserve">W         </t>
        </is>
      </c>
      <c r="Q96">
        <f>"02637/1138"</f>
        <v/>
      </c>
      <c r="R96" t="inlineStr">
        <is>
          <t>761181</t>
        </is>
      </c>
      <c r="S96" t="inlineStr">
        <is>
          <t>LARAMIE (WY)</t>
        </is>
      </c>
      <c r="T96" t="n">
        <v>41.64580273</v>
      </c>
      <c r="U96" t="inlineStr">
        <is>
          <t>NIOBRARA</t>
        </is>
      </c>
      <c r="V96" t="n">
        <v>-104.81689206</v>
      </c>
      <c r="W96" t="inlineStr">
        <is>
          <t>POINT (515248.3715261815 4610467.516194648)</t>
        </is>
      </c>
      <c r="X96" t="n">
        <v>1.890291679476077</v>
      </c>
      <c r="Y96" t="inlineStr">
        <is>
          <t>N</t>
        </is>
      </c>
      <c r="Z96" t="n">
        <v>2019</v>
      </c>
      <c r="AA96" t="n">
        <v>102</v>
      </c>
    </row>
    <row r="97">
      <c r="A97" s="1" t="n">
        <v>5001</v>
      </c>
      <c r="B97" t="inlineStr">
        <is>
          <t>WY</t>
        </is>
      </c>
      <c r="C97" s="2" t="n">
        <v>43620</v>
      </c>
      <c r="D97" s="2" t="n">
        <v>43718</v>
      </c>
      <c r="E97" t="inlineStr">
        <is>
          <t>2024-06-04</t>
        </is>
      </c>
      <c r="F97" t="n">
        <v>60</v>
      </c>
      <c r="G97" t="inlineStr">
        <is>
          <t xml:space="preserve">WEDEMEYER RUSSELL ET AL </t>
        </is>
      </c>
      <c r="H97" t="inlineStr">
        <is>
          <t>HOOVER &amp; STACY</t>
        </is>
      </c>
      <c r="I97" t="inlineStr"/>
      <c r="J97" t="inlineStr"/>
      <c r="K97" t="n">
        <v>4384.95019531</v>
      </c>
      <c r="L97" t="n">
        <v>6</v>
      </c>
      <c r="M97" t="n">
        <v>19</v>
      </c>
      <c r="N97" t="inlineStr">
        <is>
          <t xml:space="preserve">N         </t>
        </is>
      </c>
      <c r="O97" t="n">
        <v>66</v>
      </c>
      <c r="P97" t="inlineStr">
        <is>
          <t xml:space="preserve">W         </t>
        </is>
      </c>
      <c r="Q97">
        <f>"02637/1138"</f>
        <v/>
      </c>
      <c r="R97" t="inlineStr">
        <is>
          <t>761181</t>
        </is>
      </c>
      <c r="S97" t="inlineStr">
        <is>
          <t>LARAMIE (WY)</t>
        </is>
      </c>
      <c r="T97" t="n">
        <v>41.64580273</v>
      </c>
      <c r="U97" t="inlineStr">
        <is>
          <t>NIOBRARA</t>
        </is>
      </c>
      <c r="V97" t="n">
        <v>-104.81689206</v>
      </c>
      <c r="W97" t="inlineStr">
        <is>
          <t>POINT (515248.3715261815 4610467.516194648)</t>
        </is>
      </c>
      <c r="X97" t="n">
        <v>1.890291679476077</v>
      </c>
      <c r="Y97" t="inlineStr">
        <is>
          <t>N</t>
        </is>
      </c>
      <c r="Z97" t="n">
        <v>2019</v>
      </c>
      <c r="AA97" t="n">
        <v>102</v>
      </c>
    </row>
    <row r="98">
      <c r="A98" s="1" t="n">
        <v>5002</v>
      </c>
      <c r="B98" t="inlineStr">
        <is>
          <t>WY</t>
        </is>
      </c>
      <c r="C98" s="2" t="n">
        <v>43620</v>
      </c>
      <c r="D98" s="2" t="n">
        <v>43718</v>
      </c>
      <c r="E98" t="inlineStr">
        <is>
          <t>2024-06-04</t>
        </is>
      </c>
      <c r="F98" t="n">
        <v>60</v>
      </c>
      <c r="G98" t="inlineStr">
        <is>
          <t xml:space="preserve">WEDEMEYER RUSSELL ET AL </t>
        </is>
      </c>
      <c r="H98" t="inlineStr">
        <is>
          <t>HOOVER &amp; STACY</t>
        </is>
      </c>
      <c r="I98" t="inlineStr"/>
      <c r="J98" t="inlineStr"/>
      <c r="K98" t="n">
        <v>4384.95019531</v>
      </c>
      <c r="L98" t="n">
        <v>6</v>
      </c>
      <c r="M98" t="n">
        <v>19</v>
      </c>
      <c r="N98" t="inlineStr">
        <is>
          <t xml:space="preserve">N         </t>
        </is>
      </c>
      <c r="O98" t="n">
        <v>66</v>
      </c>
      <c r="P98" t="inlineStr">
        <is>
          <t xml:space="preserve">W         </t>
        </is>
      </c>
      <c r="Q98">
        <f>"02637/1138"</f>
        <v/>
      </c>
      <c r="R98" t="inlineStr">
        <is>
          <t>761181</t>
        </is>
      </c>
      <c r="S98" t="inlineStr">
        <is>
          <t>LARAMIE (WY)</t>
        </is>
      </c>
      <c r="T98" t="n">
        <v>41.64580273</v>
      </c>
      <c r="U98" t="inlineStr">
        <is>
          <t>NIOBRARA</t>
        </is>
      </c>
      <c r="V98" t="n">
        <v>-104.81689206</v>
      </c>
      <c r="W98" t="inlineStr">
        <is>
          <t>POINT (515248.3715261815 4610467.516194648)</t>
        </is>
      </c>
      <c r="X98" t="n">
        <v>1.890291679476077</v>
      </c>
      <c r="Y98" t="inlineStr">
        <is>
          <t>N</t>
        </is>
      </c>
      <c r="Z98" t="n">
        <v>2019</v>
      </c>
      <c r="AA98" t="n">
        <v>102</v>
      </c>
    </row>
    <row r="99">
      <c r="A99" s="1" t="n">
        <v>5003</v>
      </c>
      <c r="B99" t="inlineStr">
        <is>
          <t>WY</t>
        </is>
      </c>
      <c r="C99" s="2" t="n">
        <v>43620</v>
      </c>
      <c r="D99" s="2" t="n">
        <v>43718</v>
      </c>
      <c r="E99" t="inlineStr">
        <is>
          <t>2024-06-04</t>
        </is>
      </c>
      <c r="F99" t="n">
        <v>60</v>
      </c>
      <c r="G99" t="inlineStr">
        <is>
          <t xml:space="preserve">WEDEMEYER RUSSELL ET AL </t>
        </is>
      </c>
      <c r="H99" t="inlineStr">
        <is>
          <t>HOOVER &amp; STACY</t>
        </is>
      </c>
      <c r="I99" t="inlineStr"/>
      <c r="J99" t="inlineStr"/>
      <c r="K99" t="n">
        <v>4384.95019531</v>
      </c>
      <c r="L99" t="n">
        <v>9</v>
      </c>
      <c r="M99" t="n">
        <v>19</v>
      </c>
      <c r="N99" t="inlineStr">
        <is>
          <t xml:space="preserve">N         </t>
        </is>
      </c>
      <c r="O99" t="n">
        <v>66</v>
      </c>
      <c r="P99" t="inlineStr">
        <is>
          <t xml:space="preserve">W         </t>
        </is>
      </c>
      <c r="Q99">
        <f>"02637/1138"</f>
        <v/>
      </c>
      <c r="R99" t="inlineStr">
        <is>
          <t>761181</t>
        </is>
      </c>
      <c r="S99" t="inlineStr">
        <is>
          <t>LARAMIE (WY)</t>
        </is>
      </c>
      <c r="T99" t="n">
        <v>41.63091806</v>
      </c>
      <c r="U99" t="inlineStr">
        <is>
          <t>NIOBRARA</t>
        </is>
      </c>
      <c r="V99" t="n">
        <v>-104.77780576</v>
      </c>
      <c r="W99" t="inlineStr">
        <is>
          <t>POINT (518507.5552889442 4608822.641586478)</t>
        </is>
      </c>
      <c r="X99" t="n">
        <v>2.289643264593578</v>
      </c>
      <c r="Y99" t="inlineStr">
        <is>
          <t>NE</t>
        </is>
      </c>
      <c r="Z99" t="n">
        <v>2019</v>
      </c>
      <c r="AA99" t="n">
        <v>102</v>
      </c>
    </row>
    <row r="100">
      <c r="A100" s="1" t="n">
        <v>5005</v>
      </c>
      <c r="B100" t="inlineStr">
        <is>
          <t>WY</t>
        </is>
      </c>
      <c r="C100" s="2" t="n">
        <v>43620</v>
      </c>
      <c r="D100" s="2" t="n">
        <v>43718</v>
      </c>
      <c r="E100" t="inlineStr">
        <is>
          <t>2024-06-04</t>
        </is>
      </c>
      <c r="F100" t="n">
        <v>60</v>
      </c>
      <c r="G100" t="inlineStr">
        <is>
          <t xml:space="preserve">WEDEMEYER RUSSELL ET AL </t>
        </is>
      </c>
      <c r="H100" t="inlineStr">
        <is>
          <t>HOOVER &amp; STACY</t>
        </is>
      </c>
      <c r="I100" t="inlineStr"/>
      <c r="J100" t="inlineStr"/>
      <c r="K100" t="n">
        <v>4384.95019531</v>
      </c>
      <c r="L100" t="n">
        <v>7</v>
      </c>
      <c r="M100" t="n">
        <v>19</v>
      </c>
      <c r="N100" t="inlineStr">
        <is>
          <t xml:space="preserve">N         </t>
        </is>
      </c>
      <c r="O100" t="n">
        <v>66</v>
      </c>
      <c r="P100" t="inlineStr">
        <is>
          <t xml:space="preserve">W         </t>
        </is>
      </c>
      <c r="Q100">
        <f>"02637/1138"</f>
        <v/>
      </c>
      <c r="R100" t="inlineStr">
        <is>
          <t>761181</t>
        </is>
      </c>
      <c r="S100" t="inlineStr">
        <is>
          <t>LARAMIE (WY)</t>
        </is>
      </c>
      <c r="T100" t="n">
        <v>41.63123087</v>
      </c>
      <c r="U100" t="inlineStr">
        <is>
          <t>NIOBRARA</t>
        </is>
      </c>
      <c r="V100" t="n">
        <v>-104.81654111</v>
      </c>
      <c r="W100" t="inlineStr">
        <is>
          <t>POINT (515281.0388426611 4608849.78257968)</t>
        </is>
      </c>
      <c r="X100" t="n">
        <v>0.8901419282987746</v>
      </c>
      <c r="Y100" t="inlineStr">
        <is>
          <t>N</t>
        </is>
      </c>
      <c r="Z100" t="n">
        <v>2019</v>
      </c>
      <c r="AA100" t="n">
        <v>102</v>
      </c>
    </row>
    <row r="101">
      <c r="A101" s="1" t="n">
        <v>5006</v>
      </c>
      <c r="B101" t="inlineStr">
        <is>
          <t>WY</t>
        </is>
      </c>
      <c r="C101" s="2" t="n">
        <v>43620</v>
      </c>
      <c r="D101" s="2" t="n">
        <v>43718</v>
      </c>
      <c r="E101" t="inlineStr">
        <is>
          <t>2024-06-04</t>
        </is>
      </c>
      <c r="F101" t="n">
        <v>60</v>
      </c>
      <c r="G101" t="inlineStr">
        <is>
          <t xml:space="preserve">WEDEMEYER RUSSELL ET AL </t>
        </is>
      </c>
      <c r="H101" t="inlineStr">
        <is>
          <t>HOOVER &amp; STACY</t>
        </is>
      </c>
      <c r="I101" t="inlineStr"/>
      <c r="J101" t="inlineStr"/>
      <c r="K101" t="n">
        <v>4384.95019531</v>
      </c>
      <c r="L101" t="n">
        <v>6</v>
      </c>
      <c r="M101" t="n">
        <v>19</v>
      </c>
      <c r="N101" t="inlineStr">
        <is>
          <t xml:space="preserve">N         </t>
        </is>
      </c>
      <c r="O101" t="n">
        <v>66</v>
      </c>
      <c r="P101" t="inlineStr">
        <is>
          <t xml:space="preserve">W         </t>
        </is>
      </c>
      <c r="Q101">
        <f>"02637/1138"</f>
        <v/>
      </c>
      <c r="R101" t="inlineStr">
        <is>
          <t>761181</t>
        </is>
      </c>
      <c r="S101" t="inlineStr">
        <is>
          <t>LARAMIE (WY)</t>
        </is>
      </c>
      <c r="T101" t="n">
        <v>41.64580273</v>
      </c>
      <c r="U101" t="inlineStr">
        <is>
          <t>NIOBRARA</t>
        </is>
      </c>
      <c r="V101" t="n">
        <v>-104.81689206</v>
      </c>
      <c r="W101" t="inlineStr">
        <is>
          <t>POINT (515248.3715261815 4610467.516194648)</t>
        </is>
      </c>
      <c r="X101" t="n">
        <v>1.890291679476077</v>
      </c>
      <c r="Y101" t="inlineStr">
        <is>
          <t>N</t>
        </is>
      </c>
      <c r="Z101" t="n">
        <v>2019</v>
      </c>
      <c r="AA101" t="n">
        <v>102</v>
      </c>
    </row>
    <row r="102">
      <c r="A102" s="1" t="n">
        <v>5007</v>
      </c>
      <c r="B102" t="inlineStr">
        <is>
          <t>WY</t>
        </is>
      </c>
      <c r="C102" s="2" t="n">
        <v>43620</v>
      </c>
      <c r="D102" s="2" t="n">
        <v>43718</v>
      </c>
      <c r="E102" t="inlineStr">
        <is>
          <t>2024-06-04</t>
        </is>
      </c>
      <c r="F102" t="n">
        <v>60</v>
      </c>
      <c r="G102" t="inlineStr">
        <is>
          <t xml:space="preserve">WEDEMEYER RUSSELL ET AL </t>
        </is>
      </c>
      <c r="H102" t="inlineStr">
        <is>
          <t>HOOVER &amp; STACY</t>
        </is>
      </c>
      <c r="I102" t="inlineStr"/>
      <c r="J102" t="inlineStr"/>
      <c r="K102" t="n">
        <v>4384.95019531</v>
      </c>
      <c r="L102" t="n">
        <v>11</v>
      </c>
      <c r="M102" t="n">
        <v>19</v>
      </c>
      <c r="N102" t="inlineStr">
        <is>
          <t xml:space="preserve">N         </t>
        </is>
      </c>
      <c r="O102" t="n">
        <v>67</v>
      </c>
      <c r="P102" t="inlineStr">
        <is>
          <t xml:space="preserve">W         </t>
        </is>
      </c>
      <c r="Q102">
        <f>"02637/1138"</f>
        <v/>
      </c>
      <c r="R102" t="inlineStr">
        <is>
          <t>761181</t>
        </is>
      </c>
      <c r="S102" t="inlineStr">
        <is>
          <t>LARAMIE (WY)</t>
        </is>
      </c>
      <c r="T102" t="n">
        <v>41.63186029</v>
      </c>
      <c r="U102" t="inlineStr">
        <is>
          <t>NIOBRARA</t>
        </is>
      </c>
      <c r="V102" t="n">
        <v>-104.85545957</v>
      </c>
      <c r="W102" t="inlineStr">
        <is>
          <t>POINT (512039.2436081533 4608913.497675456)</t>
        </is>
      </c>
      <c r="X102" t="n">
        <v>2.111680299516951</v>
      </c>
      <c r="Y102" t="inlineStr">
        <is>
          <t>NW</t>
        </is>
      </c>
      <c r="Z102" t="n">
        <v>2019</v>
      </c>
      <c r="AA102" t="n">
        <v>102</v>
      </c>
    </row>
    <row r="103">
      <c r="A103" s="1" t="n">
        <v>5009</v>
      </c>
      <c r="B103" t="inlineStr">
        <is>
          <t>WY</t>
        </is>
      </c>
      <c r="C103" s="2" t="n">
        <v>43620</v>
      </c>
      <c r="D103" s="2" t="n">
        <v>43718</v>
      </c>
      <c r="E103" t="inlineStr">
        <is>
          <t>2024-06-04</t>
        </is>
      </c>
      <c r="F103" t="n">
        <v>60</v>
      </c>
      <c r="G103" t="inlineStr">
        <is>
          <t xml:space="preserve">WEDEMEYER RUSSELL ET AL </t>
        </is>
      </c>
      <c r="H103" t="inlineStr">
        <is>
          <t>HOOVER &amp; STACY</t>
        </is>
      </c>
      <c r="I103" t="inlineStr"/>
      <c r="J103" t="inlineStr"/>
      <c r="K103" t="n">
        <v>4384.95019531</v>
      </c>
      <c r="L103" t="n">
        <v>7</v>
      </c>
      <c r="M103" t="n">
        <v>19</v>
      </c>
      <c r="N103" t="inlineStr">
        <is>
          <t xml:space="preserve">N         </t>
        </is>
      </c>
      <c r="O103" t="n">
        <v>66</v>
      </c>
      <c r="P103" t="inlineStr">
        <is>
          <t xml:space="preserve">W         </t>
        </is>
      </c>
      <c r="Q103">
        <f>"02637/1138"</f>
        <v/>
      </c>
      <c r="R103" t="inlineStr">
        <is>
          <t>761181</t>
        </is>
      </c>
      <c r="S103" t="inlineStr">
        <is>
          <t>LARAMIE (WY)</t>
        </is>
      </c>
      <c r="T103" t="n">
        <v>41.63123087</v>
      </c>
      <c r="U103" t="inlineStr">
        <is>
          <t>NIOBRARA</t>
        </is>
      </c>
      <c r="V103" t="n">
        <v>-104.81654111</v>
      </c>
      <c r="W103" t="inlineStr">
        <is>
          <t>POINT (515281.0388426611 4608849.78257968)</t>
        </is>
      </c>
      <c r="X103" t="n">
        <v>0.8901419282987746</v>
      </c>
      <c r="Y103" t="inlineStr">
        <is>
          <t>N</t>
        </is>
      </c>
      <c r="Z103" t="n">
        <v>2019</v>
      </c>
      <c r="AA103" t="n">
        <v>102</v>
      </c>
    </row>
    <row r="104">
      <c r="A104" s="1" t="n">
        <v>5010</v>
      </c>
      <c r="B104" t="inlineStr">
        <is>
          <t>WY</t>
        </is>
      </c>
      <c r="C104" s="2" t="n">
        <v>43620</v>
      </c>
      <c r="D104" s="2" t="n">
        <v>43718</v>
      </c>
      <c r="E104" t="inlineStr">
        <is>
          <t>2024-06-04</t>
        </is>
      </c>
      <c r="F104" t="n">
        <v>60</v>
      </c>
      <c r="G104" t="inlineStr">
        <is>
          <t xml:space="preserve">WEDEMEYER RUSSELL ET AL </t>
        </is>
      </c>
      <c r="H104" t="inlineStr">
        <is>
          <t>HOOVER &amp; STACY</t>
        </is>
      </c>
      <c r="I104" t="inlineStr"/>
      <c r="J104" t="inlineStr"/>
      <c r="K104" t="n">
        <v>4384.95019531</v>
      </c>
      <c r="L104" t="n">
        <v>12</v>
      </c>
      <c r="M104" t="n">
        <v>19</v>
      </c>
      <c r="N104" t="inlineStr">
        <is>
          <t xml:space="preserve">N         </t>
        </is>
      </c>
      <c r="O104" t="n">
        <v>67</v>
      </c>
      <c r="P104" t="inlineStr">
        <is>
          <t xml:space="preserve">W         </t>
        </is>
      </c>
      <c r="Q104">
        <f>"02637/1138"</f>
        <v/>
      </c>
      <c r="R104" t="inlineStr">
        <is>
          <t>761181</t>
        </is>
      </c>
      <c r="S104" t="inlineStr">
        <is>
          <t>LARAMIE (WY)</t>
        </is>
      </c>
      <c r="T104" t="n">
        <v>41.63160471</v>
      </c>
      <c r="U104" t="inlineStr">
        <is>
          <t>NIOBRARA</t>
        </is>
      </c>
      <c r="V104" t="n">
        <v>-104.83617964</v>
      </c>
      <c r="W104" t="inlineStr">
        <is>
          <t>POINT (513645.1862189911 4608887.993610301)</t>
        </is>
      </c>
      <c r="X104" t="n">
        <v>1.278585413763083</v>
      </c>
      <c r="Y104" t="inlineStr">
        <is>
          <t>NW</t>
        </is>
      </c>
      <c r="Z104" t="n">
        <v>2019</v>
      </c>
      <c r="AA104" t="n">
        <v>102</v>
      </c>
    </row>
    <row r="105">
      <c r="A105" s="1" t="n">
        <v>5011</v>
      </c>
      <c r="B105" t="inlineStr">
        <is>
          <t>WY</t>
        </is>
      </c>
      <c r="C105" s="2" t="n">
        <v>43620</v>
      </c>
      <c r="D105" s="2" t="n">
        <v>43718</v>
      </c>
      <c r="E105" t="inlineStr">
        <is>
          <t>2024-06-04</t>
        </is>
      </c>
      <c r="F105" t="n">
        <v>60</v>
      </c>
      <c r="G105" t="inlineStr">
        <is>
          <t xml:space="preserve">WEDEMEYER RUSSELL ET AL </t>
        </is>
      </c>
      <c r="H105" t="inlineStr">
        <is>
          <t>HOOVER &amp; STACY</t>
        </is>
      </c>
      <c r="I105" t="inlineStr"/>
      <c r="J105" t="inlineStr"/>
      <c r="K105" t="n">
        <v>4384.95019531</v>
      </c>
      <c r="L105" t="n">
        <v>6</v>
      </c>
      <c r="M105" t="n">
        <v>19</v>
      </c>
      <c r="N105" t="inlineStr">
        <is>
          <t xml:space="preserve">N         </t>
        </is>
      </c>
      <c r="O105" t="n">
        <v>66</v>
      </c>
      <c r="P105" t="inlineStr">
        <is>
          <t xml:space="preserve">W         </t>
        </is>
      </c>
      <c r="Q105">
        <f>"02637/1138"</f>
        <v/>
      </c>
      <c r="R105" t="inlineStr">
        <is>
          <t>761181</t>
        </is>
      </c>
      <c r="S105" t="inlineStr">
        <is>
          <t>LARAMIE (WY)</t>
        </is>
      </c>
      <c r="T105" t="n">
        <v>41.64580273</v>
      </c>
      <c r="U105" t="inlineStr">
        <is>
          <t>NIOBRARA</t>
        </is>
      </c>
      <c r="V105" t="n">
        <v>-104.81689206</v>
      </c>
      <c r="W105" t="inlineStr">
        <is>
          <t>POINT (515248.3715261815 4610467.516194648)</t>
        </is>
      </c>
      <c r="X105" t="n">
        <v>1.890291679476077</v>
      </c>
      <c r="Y105" t="inlineStr">
        <is>
          <t>N</t>
        </is>
      </c>
      <c r="Z105" t="n">
        <v>2019</v>
      </c>
      <c r="AA105" t="n">
        <v>102</v>
      </c>
    </row>
    <row r="106">
      <c r="A106" s="1" t="n">
        <v>5075</v>
      </c>
      <c r="B106" t="inlineStr">
        <is>
          <t>WY</t>
        </is>
      </c>
      <c r="C106" s="2" t="n">
        <v>43620</v>
      </c>
      <c r="D106" s="2" t="n">
        <v>43718</v>
      </c>
      <c r="E106" t="inlineStr">
        <is>
          <t>2024-06-04</t>
        </is>
      </c>
      <c r="F106" t="n">
        <v>60</v>
      </c>
      <c r="G106" t="inlineStr">
        <is>
          <t xml:space="preserve">HEDGES MARY JEAN ET AL </t>
        </is>
      </c>
      <c r="H106" t="inlineStr">
        <is>
          <t>HOOVER &amp; STACY</t>
        </is>
      </c>
      <c r="I106" t="n">
        <v>0.125</v>
      </c>
      <c r="J106" t="inlineStr"/>
      <c r="K106" t="n">
        <v>521.28997802</v>
      </c>
      <c r="L106" t="n">
        <v>19</v>
      </c>
      <c r="M106" t="n">
        <v>19</v>
      </c>
      <c r="N106" t="inlineStr">
        <is>
          <t xml:space="preserve">N         </t>
        </is>
      </c>
      <c r="O106" t="n">
        <v>66</v>
      </c>
      <c r="P106" t="inlineStr">
        <is>
          <t xml:space="preserve">W         </t>
        </is>
      </c>
      <c r="Q106">
        <f>"02637/1167"</f>
        <v/>
      </c>
      <c r="R106" t="inlineStr">
        <is>
          <t>761191</t>
        </is>
      </c>
      <c r="S106" t="inlineStr">
        <is>
          <t>LARAMIE (WY)</t>
        </is>
      </c>
      <c r="T106" t="n">
        <v>41.60221685</v>
      </c>
      <c r="U106" t="inlineStr">
        <is>
          <t>NIOBRARA</t>
        </is>
      </c>
      <c r="V106" t="n">
        <v>-104.81638091</v>
      </c>
      <c r="W106" t="inlineStr">
        <is>
          <t>POINT (515301.2386126578 4605628.631274169)</t>
        </is>
      </c>
      <c r="X106" t="n">
        <v>1.126039038314769</v>
      </c>
      <c r="Y106" t="inlineStr">
        <is>
          <t>S</t>
        </is>
      </c>
      <c r="Z106" t="n">
        <v>2019</v>
      </c>
      <c r="AA106" t="n">
        <v>102</v>
      </c>
    </row>
    <row r="107">
      <c r="A107" s="1" t="n">
        <v>5076</v>
      </c>
      <c r="B107" t="inlineStr">
        <is>
          <t>WY</t>
        </is>
      </c>
      <c r="C107" s="2" t="n">
        <v>43620</v>
      </c>
      <c r="D107" s="2" t="n">
        <v>43718</v>
      </c>
      <c r="E107" t="inlineStr">
        <is>
          <t>2024-06-04</t>
        </is>
      </c>
      <c r="F107" t="n">
        <v>60</v>
      </c>
      <c r="G107" t="inlineStr">
        <is>
          <t xml:space="preserve">HEDGES MARY JEAN ET AL </t>
        </is>
      </c>
      <c r="H107" t="inlineStr">
        <is>
          <t>HOOVER &amp; STACY</t>
        </is>
      </c>
      <c r="I107" t="n">
        <v>0.125</v>
      </c>
      <c r="J107" t="inlineStr"/>
      <c r="K107" t="n">
        <v>521.28997802</v>
      </c>
      <c r="L107" t="n">
        <v>19</v>
      </c>
      <c r="M107" t="n">
        <v>19</v>
      </c>
      <c r="N107" t="inlineStr">
        <is>
          <t xml:space="preserve">N         </t>
        </is>
      </c>
      <c r="O107" t="n">
        <v>66</v>
      </c>
      <c r="P107" t="inlineStr">
        <is>
          <t xml:space="preserve">W         </t>
        </is>
      </c>
      <c r="Q107">
        <f>"02637/1167"</f>
        <v/>
      </c>
      <c r="R107" t="inlineStr">
        <is>
          <t>761191</t>
        </is>
      </c>
      <c r="S107" t="inlineStr">
        <is>
          <t>LARAMIE (WY)</t>
        </is>
      </c>
      <c r="T107" t="n">
        <v>41.60221685</v>
      </c>
      <c r="U107" t="inlineStr">
        <is>
          <t>NIOBRARA</t>
        </is>
      </c>
      <c r="V107" t="n">
        <v>-104.81638091</v>
      </c>
      <c r="W107" t="inlineStr">
        <is>
          <t>POINT (515301.2386126578 4605628.631274169)</t>
        </is>
      </c>
      <c r="X107" t="n">
        <v>1.126039038314769</v>
      </c>
      <c r="Y107" t="inlineStr">
        <is>
          <t>S</t>
        </is>
      </c>
      <c r="Z107" t="n">
        <v>2019</v>
      </c>
      <c r="AA107" t="n">
        <v>102</v>
      </c>
    </row>
    <row r="108">
      <c r="A108" s="1" t="n">
        <v>5077</v>
      </c>
      <c r="B108" t="inlineStr">
        <is>
          <t>WY</t>
        </is>
      </c>
      <c r="C108" s="2" t="n">
        <v>43620</v>
      </c>
      <c r="D108" s="2" t="n">
        <v>43718</v>
      </c>
      <c r="E108" t="inlineStr">
        <is>
          <t>2024-06-04</t>
        </is>
      </c>
      <c r="F108" t="n">
        <v>60</v>
      </c>
      <c r="G108" t="inlineStr">
        <is>
          <t xml:space="preserve">HEDGES MARY JEAN ET AL </t>
        </is>
      </c>
      <c r="H108" t="inlineStr">
        <is>
          <t>HOOVER &amp; STACY</t>
        </is>
      </c>
      <c r="I108" t="n">
        <v>0.125</v>
      </c>
      <c r="J108" t="inlineStr"/>
      <c r="K108" t="n">
        <v>521.28997802</v>
      </c>
      <c r="L108" t="n">
        <v>23</v>
      </c>
      <c r="M108" t="n">
        <v>19</v>
      </c>
      <c r="N108" t="inlineStr">
        <is>
          <t xml:space="preserve">N         </t>
        </is>
      </c>
      <c r="O108" t="n">
        <v>67</v>
      </c>
      <c r="P108" t="inlineStr">
        <is>
          <t xml:space="preserve">W         </t>
        </is>
      </c>
      <c r="Q108">
        <f>"02637/1167"</f>
        <v/>
      </c>
      <c r="R108" t="inlineStr">
        <is>
          <t>761191</t>
        </is>
      </c>
      <c r="S108" t="inlineStr">
        <is>
          <t>LARAMIE (WY)</t>
        </is>
      </c>
      <c r="T108" t="n">
        <v>41.602831</v>
      </c>
      <c r="U108" t="inlineStr">
        <is>
          <t>NIOBRARA</t>
        </is>
      </c>
      <c r="V108" t="n">
        <v>-104.85517731</v>
      </c>
      <c r="W108" t="inlineStr">
        <is>
          <t>POINT (512068.1643297401 4605690.662516003)</t>
        </is>
      </c>
      <c r="X108" t="n">
        <v>2.169698169059555</v>
      </c>
      <c r="Y108" t="inlineStr">
        <is>
          <t>SW</t>
        </is>
      </c>
      <c r="Z108" t="n">
        <v>2019</v>
      </c>
      <c r="AA108" t="n">
        <v>102</v>
      </c>
    </row>
    <row r="109">
      <c r="A109" s="1" t="n">
        <v>5079</v>
      </c>
      <c r="B109" t="inlineStr">
        <is>
          <t>WY</t>
        </is>
      </c>
      <c r="C109" s="2" t="n">
        <v>43620</v>
      </c>
      <c r="D109" s="2" t="n">
        <v>43718</v>
      </c>
      <c r="E109" t="inlineStr">
        <is>
          <t>2024-06-04</t>
        </is>
      </c>
      <c r="F109" t="n">
        <v>60</v>
      </c>
      <c r="G109" t="inlineStr">
        <is>
          <t xml:space="preserve">HEDGES MARY JEAN ET AL </t>
        </is>
      </c>
      <c r="H109" t="inlineStr">
        <is>
          <t>HOOVER &amp; STACY</t>
        </is>
      </c>
      <c r="I109" t="n">
        <v>0.125</v>
      </c>
      <c r="J109" t="inlineStr"/>
      <c r="K109" t="n">
        <v>521.28997802</v>
      </c>
      <c r="L109" t="n">
        <v>23</v>
      </c>
      <c r="M109" t="n">
        <v>19</v>
      </c>
      <c r="N109" t="inlineStr">
        <is>
          <t xml:space="preserve">N         </t>
        </is>
      </c>
      <c r="O109" t="n">
        <v>67</v>
      </c>
      <c r="P109" t="inlineStr">
        <is>
          <t xml:space="preserve">W         </t>
        </is>
      </c>
      <c r="Q109">
        <f>"02637/1167"</f>
        <v/>
      </c>
      <c r="R109" t="inlineStr">
        <is>
          <t>761191</t>
        </is>
      </c>
      <c r="S109" t="inlineStr">
        <is>
          <t>LARAMIE (WY)</t>
        </is>
      </c>
      <c r="T109" t="n">
        <v>41.602831</v>
      </c>
      <c r="U109" t="inlineStr">
        <is>
          <t>NIOBRARA</t>
        </is>
      </c>
      <c r="V109" t="n">
        <v>-104.85517731</v>
      </c>
      <c r="W109" t="inlineStr">
        <is>
          <t>POINT (512068.1643297401 4605690.662516003)</t>
        </is>
      </c>
      <c r="X109" t="n">
        <v>2.169698169059555</v>
      </c>
      <c r="Y109" t="inlineStr">
        <is>
          <t>SW</t>
        </is>
      </c>
      <c r="Z109" t="n">
        <v>2019</v>
      </c>
      <c r="AA109" t="n">
        <v>102</v>
      </c>
    </row>
    <row r="110">
      <c r="A110" s="1" t="n">
        <v>5120</v>
      </c>
      <c r="B110" t="inlineStr">
        <is>
          <t>WY</t>
        </is>
      </c>
      <c r="C110" s="2" t="n">
        <v>43565</v>
      </c>
      <c r="D110" s="2" t="n">
        <v>43718</v>
      </c>
      <c r="E110" t="inlineStr">
        <is>
          <t>2024-04-10</t>
        </is>
      </c>
      <c r="F110" t="n">
        <v>60</v>
      </c>
      <c r="G110" t="inlineStr">
        <is>
          <t xml:space="preserve">CLINE HAROLD ET AL </t>
        </is>
      </c>
      <c r="H110" t="inlineStr">
        <is>
          <t>HOOVER &amp; STACY</t>
        </is>
      </c>
      <c r="I110" t="n">
        <v>0.15</v>
      </c>
      <c r="J110" t="inlineStr"/>
      <c r="K110" t="n">
        <v>760</v>
      </c>
      <c r="L110" t="n">
        <v>23</v>
      </c>
      <c r="M110" t="n">
        <v>19</v>
      </c>
      <c r="N110" t="inlineStr">
        <is>
          <t xml:space="preserve">N         </t>
        </is>
      </c>
      <c r="O110" t="n">
        <v>67</v>
      </c>
      <c r="P110" t="inlineStr">
        <is>
          <t xml:space="preserve">W         </t>
        </is>
      </c>
      <c r="Q110">
        <f>"02637/1196"</f>
        <v/>
      </c>
      <c r="R110" t="inlineStr">
        <is>
          <t>761201</t>
        </is>
      </c>
      <c r="S110" t="inlineStr">
        <is>
          <t>LARAMIE (WY)</t>
        </is>
      </c>
      <c r="T110" t="n">
        <v>41.602831</v>
      </c>
      <c r="U110" t="inlineStr">
        <is>
          <t>NIOBRARA</t>
        </is>
      </c>
      <c r="V110" t="n">
        <v>-104.85517731</v>
      </c>
      <c r="W110" t="inlineStr">
        <is>
          <t>POINT (512068.1643297401 4605690.662516003)</t>
        </is>
      </c>
      <c r="X110" t="n">
        <v>2.169698169059555</v>
      </c>
      <c r="Y110" t="inlineStr">
        <is>
          <t>SW</t>
        </is>
      </c>
      <c r="Z110" t="n">
        <v>2019</v>
      </c>
      <c r="AA110" t="n">
        <v>102</v>
      </c>
    </row>
    <row r="111">
      <c r="A111" s="1" t="n">
        <v>5122</v>
      </c>
      <c r="B111" t="inlineStr">
        <is>
          <t>WY</t>
        </is>
      </c>
      <c r="C111" s="2" t="n">
        <v>43565</v>
      </c>
      <c r="D111" s="2" t="n">
        <v>43718</v>
      </c>
      <c r="E111" t="inlineStr">
        <is>
          <t>2024-04-10</t>
        </is>
      </c>
      <c r="F111" t="n">
        <v>60</v>
      </c>
      <c r="G111" t="inlineStr">
        <is>
          <t xml:space="preserve">CLINE HAROLD ET AL </t>
        </is>
      </c>
      <c r="H111" t="inlineStr">
        <is>
          <t>HOOVER &amp; STACY</t>
        </is>
      </c>
      <c r="I111" t="n">
        <v>0.15</v>
      </c>
      <c r="J111" t="inlineStr"/>
      <c r="K111" t="n">
        <v>760</v>
      </c>
      <c r="L111" t="n">
        <v>14</v>
      </c>
      <c r="M111" t="n">
        <v>19</v>
      </c>
      <c r="N111" t="inlineStr">
        <is>
          <t xml:space="preserve">N         </t>
        </is>
      </c>
      <c r="O111" t="n">
        <v>67</v>
      </c>
      <c r="P111" t="inlineStr">
        <is>
          <t xml:space="preserve">W         </t>
        </is>
      </c>
      <c r="Q111">
        <f>"02637/1196"</f>
        <v/>
      </c>
      <c r="R111" t="inlineStr">
        <is>
          <t>761201</t>
        </is>
      </c>
      <c r="S111" t="inlineStr">
        <is>
          <t>LARAMIE (WY)</t>
        </is>
      </c>
      <c r="T111" t="n">
        <v>41.61734183</v>
      </c>
      <c r="U111" t="inlineStr">
        <is>
          <t>NIOBRARA</t>
        </is>
      </c>
      <c r="V111" t="n">
        <v>-104.85531462</v>
      </c>
      <c r="W111" t="inlineStr">
        <is>
          <t>POINT (512054.02068352 4607301.655034075)</t>
        </is>
      </c>
      <c r="X111" t="n">
        <v>1.892095478294869</v>
      </c>
      <c r="Y111" t="inlineStr">
        <is>
          <t>W</t>
        </is>
      </c>
      <c r="Z111" t="n">
        <v>2019</v>
      </c>
      <c r="AA111" t="n">
        <v>102</v>
      </c>
    </row>
    <row r="112">
      <c r="A112" s="1" t="n">
        <v>5123</v>
      </c>
      <c r="B112" t="inlineStr">
        <is>
          <t>WY</t>
        </is>
      </c>
      <c r="C112" s="2" t="n">
        <v>43565</v>
      </c>
      <c r="D112" s="2" t="n">
        <v>43718</v>
      </c>
      <c r="E112" t="inlineStr">
        <is>
          <t>2024-04-10</t>
        </is>
      </c>
      <c r="F112" t="n">
        <v>60</v>
      </c>
      <c r="G112" t="inlineStr">
        <is>
          <t xml:space="preserve">CLINE HAROLD ET AL </t>
        </is>
      </c>
      <c r="H112" t="inlineStr">
        <is>
          <t>HOOVER &amp; STACY</t>
        </is>
      </c>
      <c r="I112" t="n">
        <v>0.15</v>
      </c>
      <c r="J112" t="inlineStr"/>
      <c r="K112" t="n">
        <v>760</v>
      </c>
      <c r="L112" t="n">
        <v>14</v>
      </c>
      <c r="M112" t="n">
        <v>19</v>
      </c>
      <c r="N112" t="inlineStr">
        <is>
          <t xml:space="preserve">N         </t>
        </is>
      </c>
      <c r="O112" t="n">
        <v>67</v>
      </c>
      <c r="P112" t="inlineStr">
        <is>
          <t xml:space="preserve">W         </t>
        </is>
      </c>
      <c r="Q112">
        <f>"02637/1196"</f>
        <v/>
      </c>
      <c r="R112" t="inlineStr">
        <is>
          <t>761201</t>
        </is>
      </c>
      <c r="S112" t="inlineStr">
        <is>
          <t>LARAMIE (WY)</t>
        </is>
      </c>
      <c r="T112" t="n">
        <v>41.61734183</v>
      </c>
      <c r="U112" t="inlineStr">
        <is>
          <t>NIOBRARA</t>
        </is>
      </c>
      <c r="V112" t="n">
        <v>-104.85531462</v>
      </c>
      <c r="W112" t="inlineStr">
        <is>
          <t>POINT (512054.02068352 4607301.655034075)</t>
        </is>
      </c>
      <c r="X112" t="n">
        <v>1.892095478294869</v>
      </c>
      <c r="Y112" t="inlineStr">
        <is>
          <t>W</t>
        </is>
      </c>
      <c r="Z112" t="n">
        <v>2019</v>
      </c>
      <c r="AA112" t="n">
        <v>102</v>
      </c>
    </row>
    <row r="113">
      <c r="A113" s="1" t="n">
        <v>5124</v>
      </c>
      <c r="B113" t="inlineStr">
        <is>
          <t>WY</t>
        </is>
      </c>
      <c r="C113" s="2" t="n">
        <v>43565</v>
      </c>
      <c r="D113" s="2" t="n">
        <v>43718</v>
      </c>
      <c r="E113" t="inlineStr">
        <is>
          <t>2024-04-10</t>
        </is>
      </c>
      <c r="F113" t="n">
        <v>60</v>
      </c>
      <c r="G113" t="inlineStr">
        <is>
          <t xml:space="preserve">CLINE HAROLD ET AL </t>
        </is>
      </c>
      <c r="H113" t="inlineStr">
        <is>
          <t>HOOVER &amp; STACY</t>
        </is>
      </c>
      <c r="I113" t="n">
        <v>0.15</v>
      </c>
      <c r="J113" t="inlineStr"/>
      <c r="K113" t="n">
        <v>760</v>
      </c>
      <c r="L113" t="n">
        <v>23</v>
      </c>
      <c r="M113" t="n">
        <v>19</v>
      </c>
      <c r="N113" t="inlineStr">
        <is>
          <t xml:space="preserve">N         </t>
        </is>
      </c>
      <c r="O113" t="n">
        <v>67</v>
      </c>
      <c r="P113" t="inlineStr">
        <is>
          <t xml:space="preserve">W         </t>
        </is>
      </c>
      <c r="Q113">
        <f>"02637/1196"</f>
        <v/>
      </c>
      <c r="R113" t="inlineStr">
        <is>
          <t>761201</t>
        </is>
      </c>
      <c r="S113" t="inlineStr">
        <is>
          <t>LARAMIE (WY)</t>
        </is>
      </c>
      <c r="T113" t="n">
        <v>41.602831</v>
      </c>
      <c r="U113" t="inlineStr">
        <is>
          <t>NIOBRARA</t>
        </is>
      </c>
      <c r="V113" t="n">
        <v>-104.85517731</v>
      </c>
      <c r="W113" t="inlineStr">
        <is>
          <t>POINT (512068.1643297401 4605690.662516003)</t>
        </is>
      </c>
      <c r="X113" t="n">
        <v>2.169698169059555</v>
      </c>
      <c r="Y113" t="inlineStr">
        <is>
          <t>SW</t>
        </is>
      </c>
      <c r="Z113" t="n">
        <v>2019</v>
      </c>
      <c r="AA113" t="n">
        <v>102</v>
      </c>
    </row>
    <row r="114">
      <c r="A114" s="1" t="n">
        <v>6028</v>
      </c>
      <c r="B114" t="inlineStr">
        <is>
          <t>WY</t>
        </is>
      </c>
      <c r="C114" s="2" t="n">
        <v>43620</v>
      </c>
      <c r="D114" s="2" t="n">
        <v>43692</v>
      </c>
      <c r="E114" t="inlineStr">
        <is>
          <t>2024-06-04</t>
        </is>
      </c>
      <c r="F114" t="n">
        <v>60</v>
      </c>
      <c r="G114" t="inlineStr">
        <is>
          <t xml:space="preserve">TYE PATRICIA A CO TRUSTEE ET AL </t>
        </is>
      </c>
      <c r="H114" t="inlineStr">
        <is>
          <t>HOOVER &amp; STACY</t>
        </is>
      </c>
      <c r="I114" t="inlineStr"/>
      <c r="J114" t="inlineStr"/>
      <c r="K114" t="n">
        <v>2464.94995117</v>
      </c>
      <c r="L114" t="n">
        <v>6</v>
      </c>
      <c r="M114" t="n">
        <v>19</v>
      </c>
      <c r="N114" t="inlineStr">
        <is>
          <t xml:space="preserve">N         </t>
        </is>
      </c>
      <c r="O114" t="n">
        <v>66</v>
      </c>
      <c r="P114" t="inlineStr">
        <is>
          <t xml:space="preserve">W         </t>
        </is>
      </c>
      <c r="Q114">
        <f>"02633/1877"</f>
        <v/>
      </c>
      <c r="R114" t="inlineStr">
        <is>
          <t>759394</t>
        </is>
      </c>
      <c r="S114" t="inlineStr">
        <is>
          <t>LARAMIE (WY)</t>
        </is>
      </c>
      <c r="T114" t="n">
        <v>41.64580273</v>
      </c>
      <c r="U114" t="inlineStr">
        <is>
          <t>NIOBRARA</t>
        </is>
      </c>
      <c r="V114" t="n">
        <v>-104.81689206</v>
      </c>
      <c r="W114" t="inlineStr">
        <is>
          <t>POINT (515248.3715261815 4610467.516194648)</t>
        </is>
      </c>
      <c r="X114" t="n">
        <v>1.890291679476077</v>
      </c>
      <c r="Y114" t="inlineStr">
        <is>
          <t>N</t>
        </is>
      </c>
      <c r="Z114" t="n">
        <v>2019</v>
      </c>
      <c r="AA114" t="n">
        <v>102</v>
      </c>
    </row>
    <row r="115">
      <c r="A115" s="1" t="n">
        <v>6029</v>
      </c>
      <c r="B115" t="inlineStr">
        <is>
          <t>WY</t>
        </is>
      </c>
      <c r="C115" s="2" t="n">
        <v>43620</v>
      </c>
      <c r="D115" s="2" t="n">
        <v>43692</v>
      </c>
      <c r="E115" t="inlineStr">
        <is>
          <t>2024-06-04</t>
        </is>
      </c>
      <c r="F115" t="n">
        <v>60</v>
      </c>
      <c r="G115" t="inlineStr">
        <is>
          <t xml:space="preserve">TYE PATRICIA A CO TRUSTEE ET AL </t>
        </is>
      </c>
      <c r="H115" t="inlineStr">
        <is>
          <t>HOOVER &amp; STACY</t>
        </is>
      </c>
      <c r="I115" t="inlineStr"/>
      <c r="J115" t="inlineStr"/>
      <c r="K115" t="n">
        <v>2464.94995117</v>
      </c>
      <c r="L115" t="n">
        <v>6</v>
      </c>
      <c r="M115" t="n">
        <v>19</v>
      </c>
      <c r="N115" t="inlineStr">
        <is>
          <t xml:space="preserve">N         </t>
        </is>
      </c>
      <c r="O115" t="n">
        <v>66</v>
      </c>
      <c r="P115" t="inlineStr">
        <is>
          <t xml:space="preserve">W         </t>
        </is>
      </c>
      <c r="Q115">
        <f>"02633/1877"</f>
        <v/>
      </c>
      <c r="R115" t="inlineStr">
        <is>
          <t>759394</t>
        </is>
      </c>
      <c r="S115" t="inlineStr">
        <is>
          <t>LARAMIE (WY)</t>
        </is>
      </c>
      <c r="T115" t="n">
        <v>41.64580273</v>
      </c>
      <c r="U115" t="inlineStr">
        <is>
          <t>NIOBRARA</t>
        </is>
      </c>
      <c r="V115" t="n">
        <v>-104.81689206</v>
      </c>
      <c r="W115" t="inlineStr">
        <is>
          <t>POINT (515248.3715261815 4610467.516194648)</t>
        </is>
      </c>
      <c r="X115" t="n">
        <v>1.890291679476077</v>
      </c>
      <c r="Y115" t="inlineStr">
        <is>
          <t>N</t>
        </is>
      </c>
      <c r="Z115" t="n">
        <v>2019</v>
      </c>
      <c r="AA115" t="n">
        <v>102</v>
      </c>
    </row>
    <row r="116">
      <c r="A116" s="1" t="n">
        <v>6030</v>
      </c>
      <c r="B116" t="inlineStr">
        <is>
          <t>WY</t>
        </is>
      </c>
      <c r="C116" s="2" t="n">
        <v>43620</v>
      </c>
      <c r="D116" s="2" t="n">
        <v>43692</v>
      </c>
      <c r="E116" t="inlineStr">
        <is>
          <t>2024-06-04</t>
        </is>
      </c>
      <c r="F116" t="n">
        <v>60</v>
      </c>
      <c r="G116" t="inlineStr">
        <is>
          <t xml:space="preserve">TYE PATRICIA A CO TRUSTEE ET AL </t>
        </is>
      </c>
      <c r="H116" t="inlineStr">
        <is>
          <t>HOOVER &amp; STACY</t>
        </is>
      </c>
      <c r="I116" t="inlineStr"/>
      <c r="J116" t="inlineStr"/>
      <c r="K116" t="n">
        <v>2464.94995117</v>
      </c>
      <c r="L116" t="n">
        <v>6</v>
      </c>
      <c r="M116" t="n">
        <v>19</v>
      </c>
      <c r="N116" t="inlineStr">
        <is>
          <t xml:space="preserve">N         </t>
        </is>
      </c>
      <c r="O116" t="n">
        <v>66</v>
      </c>
      <c r="P116" t="inlineStr">
        <is>
          <t xml:space="preserve">W         </t>
        </is>
      </c>
      <c r="Q116">
        <f>"02633/1877"</f>
        <v/>
      </c>
      <c r="R116" t="inlineStr">
        <is>
          <t>759394</t>
        </is>
      </c>
      <c r="S116" t="inlineStr">
        <is>
          <t>LARAMIE (WY)</t>
        </is>
      </c>
      <c r="T116" t="n">
        <v>41.64580273</v>
      </c>
      <c r="U116" t="inlineStr">
        <is>
          <t>NIOBRARA</t>
        </is>
      </c>
      <c r="V116" t="n">
        <v>-104.81689206</v>
      </c>
      <c r="W116" t="inlineStr">
        <is>
          <t>POINT (515248.3715261815 4610467.516194648)</t>
        </is>
      </c>
      <c r="X116" t="n">
        <v>1.890291679476077</v>
      </c>
      <c r="Y116" t="inlineStr">
        <is>
          <t>N</t>
        </is>
      </c>
      <c r="Z116" t="n">
        <v>2019</v>
      </c>
      <c r="AA116" t="n">
        <v>102</v>
      </c>
    </row>
    <row r="117">
      <c r="A117" s="1" t="n">
        <v>6031</v>
      </c>
      <c r="B117" t="inlineStr">
        <is>
          <t>WY</t>
        </is>
      </c>
      <c r="C117" s="2" t="n">
        <v>43620</v>
      </c>
      <c r="D117" s="2" t="n">
        <v>43692</v>
      </c>
      <c r="E117" t="inlineStr">
        <is>
          <t>2024-06-04</t>
        </is>
      </c>
      <c r="F117" t="n">
        <v>60</v>
      </c>
      <c r="G117" t="inlineStr">
        <is>
          <t xml:space="preserve">TYE PATRICIA A CO TRUSTEE ET AL </t>
        </is>
      </c>
      <c r="H117" t="inlineStr">
        <is>
          <t>HOOVER &amp; STACY</t>
        </is>
      </c>
      <c r="I117" t="inlineStr"/>
      <c r="J117" t="inlineStr"/>
      <c r="K117" t="n">
        <v>2464.94995117</v>
      </c>
      <c r="L117" t="n">
        <v>7</v>
      </c>
      <c r="M117" t="n">
        <v>19</v>
      </c>
      <c r="N117" t="inlineStr">
        <is>
          <t xml:space="preserve">N         </t>
        </is>
      </c>
      <c r="O117" t="n">
        <v>66</v>
      </c>
      <c r="P117" t="inlineStr">
        <is>
          <t xml:space="preserve">W         </t>
        </is>
      </c>
      <c r="Q117">
        <f>"02633/1877"</f>
        <v/>
      </c>
      <c r="R117" t="inlineStr">
        <is>
          <t>759394</t>
        </is>
      </c>
      <c r="S117" t="inlineStr">
        <is>
          <t>LARAMIE (WY)</t>
        </is>
      </c>
      <c r="T117" t="n">
        <v>41.63123087</v>
      </c>
      <c r="U117" t="inlineStr">
        <is>
          <t>NIOBRARA</t>
        </is>
      </c>
      <c r="V117" t="n">
        <v>-104.81654111</v>
      </c>
      <c r="W117" t="inlineStr">
        <is>
          <t>POINT (515281.0388426611 4608849.78257968)</t>
        </is>
      </c>
      <c r="X117" t="n">
        <v>0.8901419282987746</v>
      </c>
      <c r="Y117" t="inlineStr">
        <is>
          <t>N</t>
        </is>
      </c>
      <c r="Z117" t="n">
        <v>2019</v>
      </c>
      <c r="AA117" t="n">
        <v>102</v>
      </c>
    </row>
    <row r="118">
      <c r="A118" s="1" t="n">
        <v>6033</v>
      </c>
      <c r="B118" t="inlineStr">
        <is>
          <t>WY</t>
        </is>
      </c>
      <c r="C118" s="2" t="n">
        <v>43620</v>
      </c>
      <c r="D118" s="2" t="n">
        <v>43692</v>
      </c>
      <c r="E118" t="inlineStr">
        <is>
          <t>2024-06-04</t>
        </is>
      </c>
      <c r="F118" t="n">
        <v>60</v>
      </c>
      <c r="G118" t="inlineStr">
        <is>
          <t xml:space="preserve">TYE PATRICIA A CO TRUSTEE ET AL </t>
        </is>
      </c>
      <c r="H118" t="inlineStr">
        <is>
          <t>HOOVER &amp; STACY</t>
        </is>
      </c>
      <c r="I118" t="inlineStr"/>
      <c r="J118" t="inlineStr"/>
      <c r="K118" t="n">
        <v>2464.94995117</v>
      </c>
      <c r="L118" t="n">
        <v>7</v>
      </c>
      <c r="M118" t="n">
        <v>19</v>
      </c>
      <c r="N118" t="inlineStr">
        <is>
          <t xml:space="preserve">N         </t>
        </is>
      </c>
      <c r="O118" t="n">
        <v>66</v>
      </c>
      <c r="P118" t="inlineStr">
        <is>
          <t xml:space="preserve">W         </t>
        </is>
      </c>
      <c r="Q118">
        <f>"02633/1877"</f>
        <v/>
      </c>
      <c r="R118" t="inlineStr">
        <is>
          <t>759394</t>
        </is>
      </c>
      <c r="S118" t="inlineStr">
        <is>
          <t>LARAMIE (WY)</t>
        </is>
      </c>
      <c r="T118" t="n">
        <v>41.63123087</v>
      </c>
      <c r="U118" t="inlineStr">
        <is>
          <t>NIOBRARA</t>
        </is>
      </c>
      <c r="V118" t="n">
        <v>-104.81654111</v>
      </c>
      <c r="W118" t="inlineStr">
        <is>
          <t>POINT (515281.0388426611 4608849.78257968)</t>
        </is>
      </c>
      <c r="X118" t="n">
        <v>0.8901419282987746</v>
      </c>
      <c r="Y118" t="inlineStr">
        <is>
          <t>N</t>
        </is>
      </c>
      <c r="Z118" t="n">
        <v>2019</v>
      </c>
      <c r="AA118" t="n">
        <v>102</v>
      </c>
    </row>
    <row r="119">
      <c r="A119" s="1" t="n">
        <v>6036</v>
      </c>
      <c r="B119" t="inlineStr">
        <is>
          <t>WY</t>
        </is>
      </c>
      <c r="C119" s="2" t="n">
        <v>43620</v>
      </c>
      <c r="D119" s="2" t="n">
        <v>43692</v>
      </c>
      <c r="E119" t="inlineStr">
        <is>
          <t>2024-06-04</t>
        </is>
      </c>
      <c r="F119" t="n">
        <v>60</v>
      </c>
      <c r="G119" t="inlineStr">
        <is>
          <t xml:space="preserve">TYE PATRICIA A CO TRUSTEE ET AL </t>
        </is>
      </c>
      <c r="H119" t="inlineStr">
        <is>
          <t>HOOVER &amp; STACY</t>
        </is>
      </c>
      <c r="I119" t="inlineStr"/>
      <c r="J119" t="inlineStr"/>
      <c r="K119" t="n">
        <v>2464.94995117</v>
      </c>
      <c r="L119" t="n">
        <v>6</v>
      </c>
      <c r="M119" t="n">
        <v>19</v>
      </c>
      <c r="N119" t="inlineStr">
        <is>
          <t xml:space="preserve">N         </t>
        </is>
      </c>
      <c r="O119" t="n">
        <v>66</v>
      </c>
      <c r="P119" t="inlineStr">
        <is>
          <t xml:space="preserve">W         </t>
        </is>
      </c>
      <c r="Q119">
        <f>"02633/1877"</f>
        <v/>
      </c>
      <c r="R119" t="inlineStr">
        <is>
          <t>759394</t>
        </is>
      </c>
      <c r="S119" t="inlineStr">
        <is>
          <t>LARAMIE (WY)</t>
        </is>
      </c>
      <c r="T119" t="n">
        <v>41.64580273</v>
      </c>
      <c r="U119" t="inlineStr">
        <is>
          <t>NIOBRARA</t>
        </is>
      </c>
      <c r="V119" t="n">
        <v>-104.81689206</v>
      </c>
      <c r="W119" t="inlineStr">
        <is>
          <t>POINT (515248.3715261815 4610467.516194648)</t>
        </is>
      </c>
      <c r="X119" t="n">
        <v>1.890291679476077</v>
      </c>
      <c r="Y119" t="inlineStr">
        <is>
          <t>N</t>
        </is>
      </c>
      <c r="Z119" t="n">
        <v>2019</v>
      </c>
      <c r="AA119" t="n">
        <v>102</v>
      </c>
    </row>
    <row r="120">
      <c r="A120" s="1" t="n">
        <v>6037</v>
      </c>
      <c r="B120" t="inlineStr">
        <is>
          <t>WY</t>
        </is>
      </c>
      <c r="C120" s="2" t="n">
        <v>43620</v>
      </c>
      <c r="D120" s="2" t="n">
        <v>43692</v>
      </c>
      <c r="E120" t="inlineStr">
        <is>
          <t>2024-06-04</t>
        </is>
      </c>
      <c r="F120" t="n">
        <v>60</v>
      </c>
      <c r="G120" t="inlineStr">
        <is>
          <t xml:space="preserve">TYE PATRICIA A CO TRUSTEE ET AL </t>
        </is>
      </c>
      <c r="H120" t="inlineStr">
        <is>
          <t>HOOVER &amp; STACY</t>
        </is>
      </c>
      <c r="I120" t="inlineStr"/>
      <c r="J120" t="inlineStr"/>
      <c r="K120" t="n">
        <v>2464.94995117</v>
      </c>
      <c r="L120" t="n">
        <v>6</v>
      </c>
      <c r="M120" t="n">
        <v>19</v>
      </c>
      <c r="N120" t="inlineStr">
        <is>
          <t xml:space="preserve">N         </t>
        </is>
      </c>
      <c r="O120" t="n">
        <v>66</v>
      </c>
      <c r="P120" t="inlineStr">
        <is>
          <t xml:space="preserve">W         </t>
        </is>
      </c>
      <c r="Q120">
        <f>"02633/1877"</f>
        <v/>
      </c>
      <c r="R120" t="inlineStr">
        <is>
          <t>759394</t>
        </is>
      </c>
      <c r="S120" t="inlineStr">
        <is>
          <t>LARAMIE (WY)</t>
        </is>
      </c>
      <c r="T120" t="n">
        <v>41.64580273</v>
      </c>
      <c r="U120" t="inlineStr">
        <is>
          <t>NIOBRARA</t>
        </is>
      </c>
      <c r="V120" t="n">
        <v>-104.81689206</v>
      </c>
      <c r="W120" t="inlineStr">
        <is>
          <t>POINT (515248.3715261815 4610467.516194648)</t>
        </is>
      </c>
      <c r="X120" t="n">
        <v>1.890291679476077</v>
      </c>
      <c r="Y120" t="inlineStr">
        <is>
          <t>N</t>
        </is>
      </c>
      <c r="Z120" t="n">
        <v>2019</v>
      </c>
      <c r="AA120" t="n">
        <v>102</v>
      </c>
    </row>
    <row r="121">
      <c r="A121" s="1" t="n">
        <v>6038</v>
      </c>
      <c r="B121" t="inlineStr">
        <is>
          <t>WY</t>
        </is>
      </c>
      <c r="C121" s="2" t="n">
        <v>43620</v>
      </c>
      <c r="D121" s="2" t="n">
        <v>43692</v>
      </c>
      <c r="E121" t="inlineStr">
        <is>
          <t>2024-06-04</t>
        </is>
      </c>
      <c r="F121" t="n">
        <v>60</v>
      </c>
      <c r="G121" t="inlineStr">
        <is>
          <t xml:space="preserve">TYE PATRICIA A CO TRUSTEE ET AL </t>
        </is>
      </c>
      <c r="H121" t="inlineStr">
        <is>
          <t>HOOVER &amp; STACY</t>
        </is>
      </c>
      <c r="I121" t="inlineStr"/>
      <c r="J121" t="inlineStr"/>
      <c r="K121" t="n">
        <v>2464.94995117</v>
      </c>
      <c r="L121" t="n">
        <v>6</v>
      </c>
      <c r="M121" t="n">
        <v>19</v>
      </c>
      <c r="N121" t="inlineStr">
        <is>
          <t xml:space="preserve">N         </t>
        </is>
      </c>
      <c r="O121" t="n">
        <v>66</v>
      </c>
      <c r="P121" t="inlineStr">
        <is>
          <t xml:space="preserve">W         </t>
        </is>
      </c>
      <c r="Q121">
        <f>"02633/1877"</f>
        <v/>
      </c>
      <c r="R121" t="inlineStr">
        <is>
          <t>759394</t>
        </is>
      </c>
      <c r="S121" t="inlineStr">
        <is>
          <t>LARAMIE (WY)</t>
        </is>
      </c>
      <c r="T121" t="n">
        <v>41.64580273</v>
      </c>
      <c r="U121" t="inlineStr">
        <is>
          <t>NIOBRARA</t>
        </is>
      </c>
      <c r="V121" t="n">
        <v>-104.81689206</v>
      </c>
      <c r="W121" t="inlineStr">
        <is>
          <t>POINT (515248.3715261815 4610467.516194648)</t>
        </is>
      </c>
      <c r="X121" t="n">
        <v>1.890291679476077</v>
      </c>
      <c r="Y121" t="inlineStr">
        <is>
          <t>N</t>
        </is>
      </c>
      <c r="Z121" t="n">
        <v>2019</v>
      </c>
      <c r="AA121" t="n">
        <v>102</v>
      </c>
    </row>
    <row r="122">
      <c r="A122" s="1" t="n">
        <v>6039</v>
      </c>
      <c r="B122" t="inlineStr">
        <is>
          <t>WY</t>
        </is>
      </c>
      <c r="C122" s="2" t="n">
        <v>43620</v>
      </c>
      <c r="D122" s="2" t="n">
        <v>43692</v>
      </c>
      <c r="E122" t="inlineStr">
        <is>
          <t>2024-06-04</t>
        </is>
      </c>
      <c r="F122" t="n">
        <v>60</v>
      </c>
      <c r="G122" t="inlineStr">
        <is>
          <t xml:space="preserve">TYE PATRICIA A CO TRUSTEE ET AL </t>
        </is>
      </c>
      <c r="H122" t="inlineStr">
        <is>
          <t>HOOVER &amp; STACY</t>
        </is>
      </c>
      <c r="I122" t="inlineStr"/>
      <c r="J122" t="inlineStr"/>
      <c r="K122" t="n">
        <v>2464.94995117</v>
      </c>
      <c r="L122" t="n">
        <v>12</v>
      </c>
      <c r="M122" t="n">
        <v>19</v>
      </c>
      <c r="N122" t="inlineStr">
        <is>
          <t xml:space="preserve">N         </t>
        </is>
      </c>
      <c r="O122" t="n">
        <v>67</v>
      </c>
      <c r="P122" t="inlineStr">
        <is>
          <t xml:space="preserve">W         </t>
        </is>
      </c>
      <c r="Q122">
        <f>"02633/1877"</f>
        <v/>
      </c>
      <c r="R122" t="inlineStr">
        <is>
          <t>759394</t>
        </is>
      </c>
      <c r="S122" t="inlineStr">
        <is>
          <t>LARAMIE (WY)</t>
        </is>
      </c>
      <c r="T122" t="n">
        <v>41.63160471</v>
      </c>
      <c r="U122" t="inlineStr">
        <is>
          <t>NIOBRARA</t>
        </is>
      </c>
      <c r="V122" t="n">
        <v>-104.83617964</v>
      </c>
      <c r="W122" t="inlineStr">
        <is>
          <t>POINT (513645.1862189911 4608887.993610301)</t>
        </is>
      </c>
      <c r="X122" t="n">
        <v>1.278585413763083</v>
      </c>
      <c r="Y122" t="inlineStr">
        <is>
          <t>NW</t>
        </is>
      </c>
      <c r="Z122" t="n">
        <v>2019</v>
      </c>
      <c r="AA122" t="n">
        <v>102</v>
      </c>
    </row>
    <row r="123">
      <c r="A123" s="1" t="n">
        <v>6040</v>
      </c>
      <c r="B123" t="inlineStr">
        <is>
          <t>WY</t>
        </is>
      </c>
      <c r="C123" s="2" t="n">
        <v>43620</v>
      </c>
      <c r="D123" s="2" t="n">
        <v>43692</v>
      </c>
      <c r="E123" t="inlineStr">
        <is>
          <t>2024-06-04</t>
        </is>
      </c>
      <c r="F123" t="n">
        <v>60</v>
      </c>
      <c r="G123" t="inlineStr">
        <is>
          <t xml:space="preserve">TYE PATRICIA A CO TRUSTEE ET AL </t>
        </is>
      </c>
      <c r="H123" t="inlineStr">
        <is>
          <t>HOOVER &amp; STACY</t>
        </is>
      </c>
      <c r="I123" t="inlineStr"/>
      <c r="J123" t="inlineStr"/>
      <c r="K123" t="n">
        <v>2464.94995117</v>
      </c>
      <c r="L123" t="n">
        <v>6</v>
      </c>
      <c r="M123" t="n">
        <v>19</v>
      </c>
      <c r="N123" t="inlineStr">
        <is>
          <t xml:space="preserve">N         </t>
        </is>
      </c>
      <c r="O123" t="n">
        <v>66</v>
      </c>
      <c r="P123" t="inlineStr">
        <is>
          <t xml:space="preserve">W         </t>
        </is>
      </c>
      <c r="Q123">
        <f>"02633/1877"</f>
        <v/>
      </c>
      <c r="R123" t="inlineStr">
        <is>
          <t>759394</t>
        </is>
      </c>
      <c r="S123" t="inlineStr">
        <is>
          <t>LARAMIE (WY)</t>
        </is>
      </c>
      <c r="T123" t="n">
        <v>41.64580273</v>
      </c>
      <c r="U123" t="inlineStr">
        <is>
          <t>NIOBRARA</t>
        </is>
      </c>
      <c r="V123" t="n">
        <v>-104.81689206</v>
      </c>
      <c r="W123" t="inlineStr">
        <is>
          <t>POINT (515248.3715261815 4610467.516194648)</t>
        </is>
      </c>
      <c r="X123" t="n">
        <v>1.890291679476077</v>
      </c>
      <c r="Y123" t="inlineStr">
        <is>
          <t>N</t>
        </is>
      </c>
      <c r="Z123" t="n">
        <v>2019</v>
      </c>
      <c r="AA123" t="n">
        <v>102</v>
      </c>
    </row>
    <row r="124">
      <c r="A124" s="1" t="n">
        <v>6042</v>
      </c>
      <c r="B124" t="inlineStr">
        <is>
          <t>WY</t>
        </is>
      </c>
      <c r="C124" s="2" t="n">
        <v>43620</v>
      </c>
      <c r="D124" s="2" t="n">
        <v>43692</v>
      </c>
      <c r="E124" t="inlineStr">
        <is>
          <t>2024-06-04</t>
        </is>
      </c>
      <c r="F124" t="n">
        <v>60</v>
      </c>
      <c r="G124" t="inlineStr">
        <is>
          <t xml:space="preserve">TYE PATRICIA A CO TRUSTEE ET AL </t>
        </is>
      </c>
      <c r="H124" t="inlineStr">
        <is>
          <t>HOOVER &amp; STACY</t>
        </is>
      </c>
      <c r="I124" t="inlineStr"/>
      <c r="J124" t="inlineStr"/>
      <c r="K124" t="n">
        <v>2464.94995117</v>
      </c>
      <c r="L124" t="n">
        <v>6</v>
      </c>
      <c r="M124" t="n">
        <v>19</v>
      </c>
      <c r="N124" t="inlineStr">
        <is>
          <t xml:space="preserve">N         </t>
        </is>
      </c>
      <c r="O124" t="n">
        <v>66</v>
      </c>
      <c r="P124" t="inlineStr">
        <is>
          <t xml:space="preserve">W         </t>
        </is>
      </c>
      <c r="Q124">
        <f>"02633/1877"</f>
        <v/>
      </c>
      <c r="R124" t="inlineStr">
        <is>
          <t>759394</t>
        </is>
      </c>
      <c r="S124" t="inlineStr">
        <is>
          <t>LARAMIE (WY)</t>
        </is>
      </c>
      <c r="T124" t="n">
        <v>41.64580273</v>
      </c>
      <c r="U124" t="inlineStr">
        <is>
          <t>NIOBRARA</t>
        </is>
      </c>
      <c r="V124" t="n">
        <v>-104.81689206</v>
      </c>
      <c r="W124" t="inlineStr">
        <is>
          <t>POINT (515248.3715261815 4610467.516194648)</t>
        </is>
      </c>
      <c r="X124" t="n">
        <v>1.890291679476077</v>
      </c>
      <c r="Y124" t="inlineStr">
        <is>
          <t>N</t>
        </is>
      </c>
      <c r="Z124" t="n">
        <v>2019</v>
      </c>
      <c r="AA124" t="n">
        <v>102</v>
      </c>
    </row>
    <row r="125">
      <c r="A125" s="1" t="n">
        <v>6046</v>
      </c>
      <c r="B125" t="inlineStr">
        <is>
          <t>WY</t>
        </is>
      </c>
      <c r="C125" s="2" t="n">
        <v>43620</v>
      </c>
      <c r="D125" s="2" t="n">
        <v>43692</v>
      </c>
      <c r="E125" t="inlineStr">
        <is>
          <t>2024-06-04</t>
        </is>
      </c>
      <c r="F125" t="n">
        <v>60</v>
      </c>
      <c r="G125" t="inlineStr">
        <is>
          <t xml:space="preserve">TYE PATRICIA A CO TRUSTEE ET AL </t>
        </is>
      </c>
      <c r="H125" t="inlineStr">
        <is>
          <t>HOOVER &amp; STACY</t>
        </is>
      </c>
      <c r="I125" t="inlineStr"/>
      <c r="J125" t="inlineStr"/>
      <c r="K125" t="n">
        <v>2464.94995117</v>
      </c>
      <c r="L125" t="n">
        <v>7</v>
      </c>
      <c r="M125" t="n">
        <v>19</v>
      </c>
      <c r="N125" t="inlineStr">
        <is>
          <t xml:space="preserve">N         </t>
        </is>
      </c>
      <c r="O125" t="n">
        <v>66</v>
      </c>
      <c r="P125" t="inlineStr">
        <is>
          <t xml:space="preserve">W         </t>
        </is>
      </c>
      <c r="Q125">
        <f>"02633/1877"</f>
        <v/>
      </c>
      <c r="R125" t="inlineStr">
        <is>
          <t>759394</t>
        </is>
      </c>
      <c r="S125" t="inlineStr">
        <is>
          <t>LARAMIE (WY)</t>
        </is>
      </c>
      <c r="T125" t="n">
        <v>41.63123087</v>
      </c>
      <c r="U125" t="inlineStr">
        <is>
          <t>NIOBRARA</t>
        </is>
      </c>
      <c r="V125" t="n">
        <v>-104.81654111</v>
      </c>
      <c r="W125" t="inlineStr">
        <is>
          <t>POINT (515281.0388426611 4608849.78257968)</t>
        </is>
      </c>
      <c r="X125" t="n">
        <v>0.8901419282987746</v>
      </c>
      <c r="Y125" t="inlineStr">
        <is>
          <t>N</t>
        </is>
      </c>
      <c r="Z125" t="n">
        <v>2019</v>
      </c>
      <c r="AA125" t="n">
        <v>102</v>
      </c>
    </row>
    <row r="126">
      <c r="A126" s="1" t="n">
        <v>6047</v>
      </c>
      <c r="B126" t="inlineStr">
        <is>
          <t>WY</t>
        </is>
      </c>
      <c r="C126" s="2" t="n">
        <v>43620</v>
      </c>
      <c r="D126" s="2" t="n">
        <v>43692</v>
      </c>
      <c r="E126" t="inlineStr">
        <is>
          <t>2024-06-04</t>
        </is>
      </c>
      <c r="F126" t="n">
        <v>60</v>
      </c>
      <c r="G126" t="inlineStr">
        <is>
          <t xml:space="preserve">TYE PATRICIA A CO TRUSTEE ET AL </t>
        </is>
      </c>
      <c r="H126" t="inlineStr">
        <is>
          <t>HOOVER &amp; STACY</t>
        </is>
      </c>
      <c r="I126" t="inlineStr"/>
      <c r="J126" t="inlineStr"/>
      <c r="K126" t="n">
        <v>2464.94995117</v>
      </c>
      <c r="L126" t="n">
        <v>6</v>
      </c>
      <c r="M126" t="n">
        <v>19</v>
      </c>
      <c r="N126" t="inlineStr">
        <is>
          <t xml:space="preserve">N         </t>
        </is>
      </c>
      <c r="O126" t="n">
        <v>66</v>
      </c>
      <c r="P126" t="inlineStr">
        <is>
          <t xml:space="preserve">W         </t>
        </is>
      </c>
      <c r="Q126">
        <f>"02633/1877"</f>
        <v/>
      </c>
      <c r="R126" t="inlineStr">
        <is>
          <t>759394</t>
        </is>
      </c>
      <c r="S126" t="inlineStr">
        <is>
          <t>LARAMIE (WY)</t>
        </is>
      </c>
      <c r="T126" t="n">
        <v>41.64580273</v>
      </c>
      <c r="U126" t="inlineStr">
        <is>
          <t>NIOBRARA</t>
        </is>
      </c>
      <c r="V126" t="n">
        <v>-104.81689206</v>
      </c>
      <c r="W126" t="inlineStr">
        <is>
          <t>POINT (515248.3715261815 4610467.516194648)</t>
        </is>
      </c>
      <c r="X126" t="n">
        <v>1.890291679476077</v>
      </c>
      <c r="Y126" t="inlineStr">
        <is>
          <t>N</t>
        </is>
      </c>
      <c r="Z126" t="n">
        <v>2019</v>
      </c>
      <c r="AA126" t="n">
        <v>102</v>
      </c>
    </row>
    <row r="127">
      <c r="A127" s="1" t="n">
        <v>6049</v>
      </c>
      <c r="B127" t="inlineStr">
        <is>
          <t>WY</t>
        </is>
      </c>
      <c r="C127" s="2" t="n">
        <v>43620</v>
      </c>
      <c r="D127" s="2" t="n">
        <v>43692</v>
      </c>
      <c r="E127" t="inlineStr">
        <is>
          <t>2024-06-04</t>
        </is>
      </c>
      <c r="F127" t="n">
        <v>60</v>
      </c>
      <c r="G127" t="inlineStr">
        <is>
          <t xml:space="preserve">TYE PATRICIA A CO TRUSTEE ET AL </t>
        </is>
      </c>
      <c r="H127" t="inlineStr">
        <is>
          <t>HOOVER &amp; STACY</t>
        </is>
      </c>
      <c r="I127" t="inlineStr"/>
      <c r="J127" t="inlineStr"/>
      <c r="K127" t="n">
        <v>2464.94995117</v>
      </c>
      <c r="L127" t="n">
        <v>11</v>
      </c>
      <c r="M127" t="n">
        <v>19</v>
      </c>
      <c r="N127" t="inlineStr">
        <is>
          <t xml:space="preserve">N         </t>
        </is>
      </c>
      <c r="O127" t="n">
        <v>67</v>
      </c>
      <c r="P127" t="inlineStr">
        <is>
          <t xml:space="preserve">W         </t>
        </is>
      </c>
      <c r="Q127">
        <f>"02633/1877"</f>
        <v/>
      </c>
      <c r="R127" t="inlineStr">
        <is>
          <t>759394</t>
        </is>
      </c>
      <c r="S127" t="inlineStr">
        <is>
          <t>LARAMIE (WY)</t>
        </is>
      </c>
      <c r="T127" t="n">
        <v>41.63186029</v>
      </c>
      <c r="U127" t="inlineStr">
        <is>
          <t>NIOBRARA</t>
        </is>
      </c>
      <c r="V127" t="n">
        <v>-104.85545957</v>
      </c>
      <c r="W127" t="inlineStr">
        <is>
          <t>POINT (512039.2436081533 4608913.497675456)</t>
        </is>
      </c>
      <c r="X127" t="n">
        <v>2.111680299516951</v>
      </c>
      <c r="Y127" t="inlineStr">
        <is>
          <t>NW</t>
        </is>
      </c>
      <c r="Z127" t="n">
        <v>2019</v>
      </c>
      <c r="AA127" t="n">
        <v>102</v>
      </c>
    </row>
    <row r="128">
      <c r="A128" s="1" t="n">
        <v>6051</v>
      </c>
      <c r="B128" t="inlineStr">
        <is>
          <t>WY</t>
        </is>
      </c>
      <c r="C128" s="2" t="n">
        <v>43620</v>
      </c>
      <c r="D128" s="2" t="n">
        <v>43692</v>
      </c>
      <c r="E128" t="inlineStr">
        <is>
          <t>2024-06-04</t>
        </is>
      </c>
      <c r="F128" t="n">
        <v>60</v>
      </c>
      <c r="G128" t="inlineStr">
        <is>
          <t xml:space="preserve">TYE PATRICIA A CO TRUSTEE ET AL </t>
        </is>
      </c>
      <c r="H128" t="inlineStr">
        <is>
          <t>HOOVER &amp; STACY</t>
        </is>
      </c>
      <c r="I128" t="inlineStr"/>
      <c r="J128" t="inlineStr"/>
      <c r="K128" t="n">
        <v>2464.94995117</v>
      </c>
      <c r="L128" t="n">
        <v>7</v>
      </c>
      <c r="M128" t="n">
        <v>19</v>
      </c>
      <c r="N128" t="inlineStr">
        <is>
          <t xml:space="preserve">N         </t>
        </is>
      </c>
      <c r="O128" t="n">
        <v>66</v>
      </c>
      <c r="P128" t="inlineStr">
        <is>
          <t xml:space="preserve">W         </t>
        </is>
      </c>
      <c r="Q128">
        <f>"02633/1877"</f>
        <v/>
      </c>
      <c r="R128" t="inlineStr">
        <is>
          <t>759394</t>
        </is>
      </c>
      <c r="S128" t="inlineStr">
        <is>
          <t>LARAMIE (WY)</t>
        </is>
      </c>
      <c r="T128" t="n">
        <v>41.63123087</v>
      </c>
      <c r="U128" t="inlineStr">
        <is>
          <t>NIOBRARA</t>
        </is>
      </c>
      <c r="V128" t="n">
        <v>-104.81654111</v>
      </c>
      <c r="W128" t="inlineStr">
        <is>
          <t>POINT (515281.0388426611 4608849.78257968)</t>
        </is>
      </c>
      <c r="X128" t="n">
        <v>0.8901419282987746</v>
      </c>
      <c r="Y128" t="inlineStr">
        <is>
          <t>N</t>
        </is>
      </c>
      <c r="Z128" t="n">
        <v>2019</v>
      </c>
      <c r="AA128" t="n">
        <v>102</v>
      </c>
    </row>
    <row r="129">
      <c r="A129" s="1" t="n">
        <v>6054</v>
      </c>
      <c r="B129" t="inlineStr">
        <is>
          <t>WY</t>
        </is>
      </c>
      <c r="C129" s="2" t="n">
        <v>43620</v>
      </c>
      <c r="D129" s="2" t="n">
        <v>43692</v>
      </c>
      <c r="E129" t="inlineStr">
        <is>
          <t>2024-06-04</t>
        </is>
      </c>
      <c r="F129" t="n">
        <v>60</v>
      </c>
      <c r="G129" t="inlineStr">
        <is>
          <t xml:space="preserve">TYE PATRICIA A CO TRUSTEE ET AL </t>
        </is>
      </c>
      <c r="H129" t="inlineStr">
        <is>
          <t>HOOVER &amp; STACY</t>
        </is>
      </c>
      <c r="I129" t="inlineStr"/>
      <c r="J129" t="inlineStr"/>
      <c r="K129" t="n">
        <v>2464.94995117</v>
      </c>
      <c r="L129" t="n">
        <v>7</v>
      </c>
      <c r="M129" t="n">
        <v>19</v>
      </c>
      <c r="N129" t="inlineStr">
        <is>
          <t xml:space="preserve">N         </t>
        </is>
      </c>
      <c r="O129" t="n">
        <v>66</v>
      </c>
      <c r="P129" t="inlineStr">
        <is>
          <t xml:space="preserve">W         </t>
        </is>
      </c>
      <c r="Q129">
        <f>"02633/1877"</f>
        <v/>
      </c>
      <c r="R129" t="inlineStr">
        <is>
          <t>759394</t>
        </is>
      </c>
      <c r="S129" t="inlineStr">
        <is>
          <t>LARAMIE (WY)</t>
        </is>
      </c>
      <c r="T129" t="n">
        <v>41.63123087</v>
      </c>
      <c r="U129" t="inlineStr">
        <is>
          <t>NIOBRARA</t>
        </is>
      </c>
      <c r="V129" t="n">
        <v>-104.81654111</v>
      </c>
      <c r="W129" t="inlineStr">
        <is>
          <t>POINT (515281.0388426611 4608849.78257968)</t>
        </is>
      </c>
      <c r="X129" t="n">
        <v>0.8901419282987746</v>
      </c>
      <c r="Y129" t="inlineStr">
        <is>
          <t>N</t>
        </is>
      </c>
      <c r="Z129" t="n">
        <v>2019</v>
      </c>
      <c r="AA129" t="n">
        <v>102</v>
      </c>
    </row>
    <row r="130">
      <c r="A130" s="1" t="n">
        <v>7118</v>
      </c>
      <c r="B130" t="inlineStr">
        <is>
          <t>WY</t>
        </is>
      </c>
      <c r="C130" s="2" t="n">
        <v>43565</v>
      </c>
      <c r="D130" s="2" t="n">
        <v>43668</v>
      </c>
      <c r="E130" t="inlineStr">
        <is>
          <t>2024-04-10</t>
        </is>
      </c>
      <c r="F130" t="n">
        <v>60</v>
      </c>
      <c r="G130" t="inlineStr">
        <is>
          <t xml:space="preserve">WILMES MARY </t>
        </is>
      </c>
      <c r="H130" t="inlineStr">
        <is>
          <t>HOOVER &amp; STACY</t>
        </is>
      </c>
      <c r="I130" t="n">
        <v>0.15</v>
      </c>
      <c r="J130" t="inlineStr"/>
      <c r="K130" t="n">
        <v>760</v>
      </c>
      <c r="L130" t="n">
        <v>23</v>
      </c>
      <c r="M130" t="n">
        <v>19</v>
      </c>
      <c r="N130" t="inlineStr">
        <is>
          <t xml:space="preserve">N         </t>
        </is>
      </c>
      <c r="O130" t="n">
        <v>67</v>
      </c>
      <c r="P130" t="inlineStr">
        <is>
          <t xml:space="preserve">W         </t>
        </is>
      </c>
      <c r="Q130" t="inlineStr">
        <is>
          <t>2630/0262</t>
        </is>
      </c>
      <c r="R130" t="inlineStr">
        <is>
          <t>757675</t>
        </is>
      </c>
      <c r="S130" t="inlineStr">
        <is>
          <t>LARAMIE (WY)</t>
        </is>
      </c>
      <c r="T130" t="n">
        <v>41.602831</v>
      </c>
      <c r="U130" t="inlineStr">
        <is>
          <t>NIOBRARA</t>
        </is>
      </c>
      <c r="V130" t="n">
        <v>-104.85517731</v>
      </c>
      <c r="W130" t="inlineStr">
        <is>
          <t>POINT (512068.1643297401 4605690.662516003)</t>
        </is>
      </c>
      <c r="X130" t="n">
        <v>2.169698169059555</v>
      </c>
      <c r="Y130" t="inlineStr">
        <is>
          <t>SW</t>
        </is>
      </c>
      <c r="Z130" t="n">
        <v>2019</v>
      </c>
      <c r="AA130" t="n">
        <v>102</v>
      </c>
    </row>
    <row r="131">
      <c r="A131" s="1" t="n">
        <v>7120</v>
      </c>
      <c r="B131" t="inlineStr">
        <is>
          <t>WY</t>
        </is>
      </c>
      <c r="C131" s="2" t="n">
        <v>43565</v>
      </c>
      <c r="D131" s="2" t="n">
        <v>43668</v>
      </c>
      <c r="E131" t="inlineStr">
        <is>
          <t>2024-04-10</t>
        </is>
      </c>
      <c r="F131" t="n">
        <v>60</v>
      </c>
      <c r="G131" t="inlineStr">
        <is>
          <t xml:space="preserve">WILMES MARY </t>
        </is>
      </c>
      <c r="H131" t="inlineStr">
        <is>
          <t>HOOVER &amp; STACY</t>
        </is>
      </c>
      <c r="I131" t="n">
        <v>0.15</v>
      </c>
      <c r="J131" t="inlineStr"/>
      <c r="K131" t="n">
        <v>760</v>
      </c>
      <c r="L131" t="n">
        <v>23</v>
      </c>
      <c r="M131" t="n">
        <v>19</v>
      </c>
      <c r="N131" t="inlineStr">
        <is>
          <t xml:space="preserve">N         </t>
        </is>
      </c>
      <c r="O131" t="n">
        <v>67</v>
      </c>
      <c r="P131" t="inlineStr">
        <is>
          <t xml:space="preserve">W         </t>
        </is>
      </c>
      <c r="Q131" t="inlineStr">
        <is>
          <t>2630/0262</t>
        </is>
      </c>
      <c r="R131" t="inlineStr">
        <is>
          <t>757675</t>
        </is>
      </c>
      <c r="S131" t="inlineStr">
        <is>
          <t>LARAMIE (WY)</t>
        </is>
      </c>
      <c r="T131" t="n">
        <v>41.602831</v>
      </c>
      <c r="U131" t="inlineStr">
        <is>
          <t>NIOBRARA</t>
        </is>
      </c>
      <c r="V131" t="n">
        <v>-104.85517731</v>
      </c>
      <c r="W131" t="inlineStr">
        <is>
          <t>POINT (512068.1643297401 4605690.662516003)</t>
        </is>
      </c>
      <c r="X131" t="n">
        <v>2.169698169059555</v>
      </c>
      <c r="Y131" t="inlineStr">
        <is>
          <t>SW</t>
        </is>
      </c>
      <c r="Z131" t="n">
        <v>2019</v>
      </c>
      <c r="AA131" t="n">
        <v>102</v>
      </c>
    </row>
    <row r="132">
      <c r="A132" s="1" t="n">
        <v>7121</v>
      </c>
      <c r="B132" t="inlineStr">
        <is>
          <t>WY</t>
        </is>
      </c>
      <c r="C132" s="2" t="n">
        <v>43565</v>
      </c>
      <c r="D132" s="2" t="n">
        <v>43668</v>
      </c>
      <c r="E132" t="inlineStr">
        <is>
          <t>2024-04-10</t>
        </is>
      </c>
      <c r="F132" t="n">
        <v>60</v>
      </c>
      <c r="G132" t="inlineStr">
        <is>
          <t xml:space="preserve">WILMES MARY </t>
        </is>
      </c>
      <c r="H132" t="inlineStr">
        <is>
          <t>HOOVER &amp; STACY</t>
        </is>
      </c>
      <c r="I132" t="n">
        <v>0.15</v>
      </c>
      <c r="J132" t="inlineStr"/>
      <c r="K132" t="n">
        <v>760</v>
      </c>
      <c r="L132" t="n">
        <v>14</v>
      </c>
      <c r="M132" t="n">
        <v>19</v>
      </c>
      <c r="N132" t="inlineStr">
        <is>
          <t xml:space="preserve">N         </t>
        </is>
      </c>
      <c r="O132" t="n">
        <v>67</v>
      </c>
      <c r="P132" t="inlineStr">
        <is>
          <t xml:space="preserve">W         </t>
        </is>
      </c>
      <c r="Q132" t="inlineStr">
        <is>
          <t>2630/0262</t>
        </is>
      </c>
      <c r="R132" t="inlineStr">
        <is>
          <t>757675</t>
        </is>
      </c>
      <c r="S132" t="inlineStr">
        <is>
          <t>LARAMIE (WY)</t>
        </is>
      </c>
      <c r="T132" t="n">
        <v>41.61734183</v>
      </c>
      <c r="U132" t="inlineStr">
        <is>
          <t>NIOBRARA</t>
        </is>
      </c>
      <c r="V132" t="n">
        <v>-104.85531462</v>
      </c>
      <c r="W132" t="inlineStr">
        <is>
          <t>POINT (512054.02068352 4607301.655034075)</t>
        </is>
      </c>
      <c r="X132" t="n">
        <v>1.892095478294869</v>
      </c>
      <c r="Y132" t="inlineStr">
        <is>
          <t>W</t>
        </is>
      </c>
      <c r="Z132" t="n">
        <v>2019</v>
      </c>
      <c r="AA132" t="n">
        <v>102</v>
      </c>
    </row>
    <row r="133">
      <c r="A133" s="1" t="n">
        <v>7122</v>
      </c>
      <c r="B133" t="inlineStr">
        <is>
          <t>WY</t>
        </is>
      </c>
      <c r="C133" s="2" t="n">
        <v>43565</v>
      </c>
      <c r="D133" s="2" t="n">
        <v>43668</v>
      </c>
      <c r="E133" t="inlineStr">
        <is>
          <t>2024-04-10</t>
        </is>
      </c>
      <c r="F133" t="n">
        <v>60</v>
      </c>
      <c r="G133" t="inlineStr">
        <is>
          <t xml:space="preserve">WILMES MARY </t>
        </is>
      </c>
      <c r="H133" t="inlineStr">
        <is>
          <t>HOOVER &amp; STACY</t>
        </is>
      </c>
      <c r="I133" t="n">
        <v>0.15</v>
      </c>
      <c r="J133" t="inlineStr"/>
      <c r="K133" t="n">
        <v>760</v>
      </c>
      <c r="L133" t="n">
        <v>14</v>
      </c>
      <c r="M133" t="n">
        <v>19</v>
      </c>
      <c r="N133" t="inlineStr">
        <is>
          <t xml:space="preserve">N         </t>
        </is>
      </c>
      <c r="O133" t="n">
        <v>67</v>
      </c>
      <c r="P133" t="inlineStr">
        <is>
          <t xml:space="preserve">W         </t>
        </is>
      </c>
      <c r="Q133" t="inlineStr">
        <is>
          <t>2630/0262</t>
        </is>
      </c>
      <c r="R133" t="inlineStr">
        <is>
          <t>757675</t>
        </is>
      </c>
      <c r="S133" t="inlineStr">
        <is>
          <t>LARAMIE (WY)</t>
        </is>
      </c>
      <c r="T133" t="n">
        <v>41.61734183</v>
      </c>
      <c r="U133" t="inlineStr">
        <is>
          <t>NIOBRARA</t>
        </is>
      </c>
      <c r="V133" t="n">
        <v>-104.85531462</v>
      </c>
      <c r="W133" t="inlineStr">
        <is>
          <t>POINT (512054.02068352 4607301.655034075)</t>
        </is>
      </c>
      <c r="X133" t="n">
        <v>1.892095478294869</v>
      </c>
      <c r="Y133" t="inlineStr">
        <is>
          <t>W</t>
        </is>
      </c>
      <c r="Z133" t="n">
        <v>2019</v>
      </c>
      <c r="AA133" t="n">
        <v>102</v>
      </c>
    </row>
    <row r="134">
      <c r="A134" s="1" t="n">
        <v>8119</v>
      </c>
      <c r="B134" t="inlineStr">
        <is>
          <t>WY</t>
        </is>
      </c>
      <c r="C134" s="2" t="n">
        <v>43565</v>
      </c>
      <c r="D134" s="2" t="n">
        <v>43644</v>
      </c>
      <c r="E134" t="inlineStr">
        <is>
          <t>2024-04-10</t>
        </is>
      </c>
      <c r="F134" t="n">
        <v>60</v>
      </c>
      <c r="G134" t="inlineStr">
        <is>
          <t xml:space="preserve">BENNETT LINDA K CO TRUSTEE ET AL </t>
        </is>
      </c>
      <c r="H134" t="inlineStr">
        <is>
          <t>HOOVER &amp; STACY</t>
        </is>
      </c>
      <c r="I134" t="n">
        <v>0.15</v>
      </c>
      <c r="J134" t="inlineStr"/>
      <c r="K134" t="n">
        <v>460.5</v>
      </c>
      <c r="L134" t="n">
        <v>14</v>
      </c>
      <c r="M134" t="n">
        <v>19</v>
      </c>
      <c r="N134" t="inlineStr">
        <is>
          <t xml:space="preserve">N         </t>
        </is>
      </c>
      <c r="O134" t="n">
        <v>67</v>
      </c>
      <c r="P134" t="inlineStr">
        <is>
          <t xml:space="preserve">W         </t>
        </is>
      </c>
      <c r="Q134" t="inlineStr">
        <is>
          <t>2627/0227</t>
        </is>
      </c>
      <c r="R134" t="inlineStr">
        <is>
          <t>756160</t>
        </is>
      </c>
      <c r="S134" t="inlineStr">
        <is>
          <t>LARAMIE (WY)</t>
        </is>
      </c>
      <c r="T134" t="n">
        <v>41.61734183</v>
      </c>
      <c r="U134" t="inlineStr">
        <is>
          <t>NIOBRARA</t>
        </is>
      </c>
      <c r="V134" t="n">
        <v>-104.85531462</v>
      </c>
      <c r="W134" t="inlineStr">
        <is>
          <t>POINT (512054.02068352 4607301.655034075)</t>
        </is>
      </c>
      <c r="X134" t="n">
        <v>1.892095478294869</v>
      </c>
      <c r="Y134" t="inlineStr">
        <is>
          <t>W</t>
        </is>
      </c>
      <c r="Z134" t="n">
        <v>2019</v>
      </c>
      <c r="AA134" t="n">
        <v>102</v>
      </c>
    </row>
    <row r="135">
      <c r="A135" s="1" t="n">
        <v>8123</v>
      </c>
      <c r="B135" t="inlineStr">
        <is>
          <t>WY</t>
        </is>
      </c>
      <c r="C135" s="2" t="n">
        <v>43565</v>
      </c>
      <c r="D135" s="2" t="n">
        <v>43644</v>
      </c>
      <c r="E135" t="inlineStr">
        <is>
          <t>2024-04-10</t>
        </is>
      </c>
      <c r="F135" t="n">
        <v>60</v>
      </c>
      <c r="G135" t="inlineStr">
        <is>
          <t xml:space="preserve">CUSSINS RUTH A ET AL </t>
        </is>
      </c>
      <c r="H135" t="inlineStr">
        <is>
          <t>HOOVER &amp; STACY</t>
        </is>
      </c>
      <c r="I135" t="n">
        <v>0.15</v>
      </c>
      <c r="J135" t="inlineStr"/>
      <c r="K135" t="n">
        <v>760</v>
      </c>
      <c r="L135" t="n">
        <v>23</v>
      </c>
      <c r="M135" t="n">
        <v>19</v>
      </c>
      <c r="N135" t="inlineStr">
        <is>
          <t xml:space="preserve">N         </t>
        </is>
      </c>
      <c r="O135" t="n">
        <v>67</v>
      </c>
      <c r="P135" t="inlineStr">
        <is>
          <t xml:space="preserve">W         </t>
        </is>
      </c>
      <c r="Q135" t="inlineStr">
        <is>
          <t>2627/0256</t>
        </is>
      </c>
      <c r="R135" t="inlineStr">
        <is>
          <t>756170</t>
        </is>
      </c>
      <c r="S135" t="inlineStr">
        <is>
          <t>LARAMIE (WY)</t>
        </is>
      </c>
      <c r="T135" t="n">
        <v>41.602831</v>
      </c>
      <c r="U135" t="inlineStr">
        <is>
          <t>NIOBRARA</t>
        </is>
      </c>
      <c r="V135" t="n">
        <v>-104.85517731</v>
      </c>
      <c r="W135" t="inlineStr">
        <is>
          <t>POINT (512068.1643297401 4605690.662516003)</t>
        </is>
      </c>
      <c r="X135" t="n">
        <v>2.169698169059555</v>
      </c>
      <c r="Y135" t="inlineStr">
        <is>
          <t>SW</t>
        </is>
      </c>
      <c r="Z135" t="n">
        <v>2019</v>
      </c>
      <c r="AA135" t="n">
        <v>102</v>
      </c>
    </row>
    <row r="136">
      <c r="A136" s="1" t="n">
        <v>8124</v>
      </c>
      <c r="B136" t="inlineStr">
        <is>
          <t>WY</t>
        </is>
      </c>
      <c r="C136" s="2" t="n">
        <v>43565</v>
      </c>
      <c r="D136" s="2" t="n">
        <v>43644</v>
      </c>
      <c r="E136" t="inlineStr">
        <is>
          <t>2024-04-10</t>
        </is>
      </c>
      <c r="F136" t="n">
        <v>60</v>
      </c>
      <c r="G136" t="inlineStr">
        <is>
          <t xml:space="preserve">CUSSINS RUTH A ET AL </t>
        </is>
      </c>
      <c r="H136" t="inlineStr">
        <is>
          <t>HOOVER &amp; STACY</t>
        </is>
      </c>
      <c r="I136" t="n">
        <v>0.15</v>
      </c>
      <c r="J136" t="inlineStr"/>
      <c r="K136" t="n">
        <v>760</v>
      </c>
      <c r="L136" t="n">
        <v>14</v>
      </c>
      <c r="M136" t="n">
        <v>19</v>
      </c>
      <c r="N136" t="inlineStr">
        <is>
          <t xml:space="preserve">N         </t>
        </is>
      </c>
      <c r="O136" t="n">
        <v>67</v>
      </c>
      <c r="P136" t="inlineStr">
        <is>
          <t xml:space="preserve">W         </t>
        </is>
      </c>
      <c r="Q136" t="inlineStr">
        <is>
          <t>2627/0256</t>
        </is>
      </c>
      <c r="R136" t="inlineStr">
        <is>
          <t>756170</t>
        </is>
      </c>
      <c r="S136" t="inlineStr">
        <is>
          <t>LARAMIE (WY)</t>
        </is>
      </c>
      <c r="T136" t="n">
        <v>41.61734183</v>
      </c>
      <c r="U136" t="inlineStr">
        <is>
          <t>NIOBRARA</t>
        </is>
      </c>
      <c r="V136" t="n">
        <v>-104.85531462</v>
      </c>
      <c r="W136" t="inlineStr">
        <is>
          <t>POINT (512054.02068352 4607301.655034075)</t>
        </is>
      </c>
      <c r="X136" t="n">
        <v>1.892095478294869</v>
      </c>
      <c r="Y136" t="inlineStr">
        <is>
          <t>W</t>
        </is>
      </c>
      <c r="Z136" t="n">
        <v>2019</v>
      </c>
      <c r="AA136" t="n">
        <v>102</v>
      </c>
    </row>
    <row r="137">
      <c r="A137" s="1" t="n">
        <v>8125</v>
      </c>
      <c r="B137" t="inlineStr">
        <is>
          <t>WY</t>
        </is>
      </c>
      <c r="C137" s="2" t="n">
        <v>43565</v>
      </c>
      <c r="D137" s="2" t="n">
        <v>43644</v>
      </c>
      <c r="E137" t="inlineStr">
        <is>
          <t>2024-04-10</t>
        </is>
      </c>
      <c r="F137" t="n">
        <v>60</v>
      </c>
      <c r="G137" t="inlineStr">
        <is>
          <t xml:space="preserve">CUSSINS RUTH A ET AL </t>
        </is>
      </c>
      <c r="H137" t="inlineStr">
        <is>
          <t>HOOVER &amp; STACY</t>
        </is>
      </c>
      <c r="I137" t="n">
        <v>0.15</v>
      </c>
      <c r="J137" t="inlineStr"/>
      <c r="K137" t="n">
        <v>760</v>
      </c>
      <c r="L137" t="n">
        <v>14</v>
      </c>
      <c r="M137" t="n">
        <v>19</v>
      </c>
      <c r="N137" t="inlineStr">
        <is>
          <t xml:space="preserve">N         </t>
        </is>
      </c>
      <c r="O137" t="n">
        <v>67</v>
      </c>
      <c r="P137" t="inlineStr">
        <is>
          <t xml:space="preserve">W         </t>
        </is>
      </c>
      <c r="Q137" t="inlineStr">
        <is>
          <t>2627/0256</t>
        </is>
      </c>
      <c r="R137" t="inlineStr">
        <is>
          <t>756170</t>
        </is>
      </c>
      <c r="S137" t="inlineStr">
        <is>
          <t>LARAMIE (WY)</t>
        </is>
      </c>
      <c r="T137" t="n">
        <v>41.61734183</v>
      </c>
      <c r="U137" t="inlineStr">
        <is>
          <t>NIOBRARA</t>
        </is>
      </c>
      <c r="V137" t="n">
        <v>-104.85531462</v>
      </c>
      <c r="W137" t="inlineStr">
        <is>
          <t>POINT (512054.02068352 4607301.655034075)</t>
        </is>
      </c>
      <c r="X137" t="n">
        <v>1.892095478294869</v>
      </c>
      <c r="Y137" t="inlineStr">
        <is>
          <t>W</t>
        </is>
      </c>
      <c r="Z137" t="n">
        <v>2019</v>
      </c>
      <c r="AA137" t="n">
        <v>102</v>
      </c>
    </row>
    <row r="138">
      <c r="A138" s="1" t="n">
        <v>8126</v>
      </c>
      <c r="B138" t="inlineStr">
        <is>
          <t>WY</t>
        </is>
      </c>
      <c r="C138" s="2" t="n">
        <v>43565</v>
      </c>
      <c r="D138" s="2" t="n">
        <v>43644</v>
      </c>
      <c r="E138" t="inlineStr">
        <is>
          <t>2024-04-10</t>
        </is>
      </c>
      <c r="F138" t="n">
        <v>60</v>
      </c>
      <c r="G138" t="inlineStr">
        <is>
          <t xml:space="preserve">CUSSINS RUTH A ET AL </t>
        </is>
      </c>
      <c r="H138" t="inlineStr">
        <is>
          <t>HOOVER &amp; STACY</t>
        </is>
      </c>
      <c r="I138" t="n">
        <v>0.15</v>
      </c>
      <c r="J138" t="inlineStr"/>
      <c r="K138" t="n">
        <v>760</v>
      </c>
      <c r="L138" t="n">
        <v>23</v>
      </c>
      <c r="M138" t="n">
        <v>19</v>
      </c>
      <c r="N138" t="inlineStr">
        <is>
          <t xml:space="preserve">N         </t>
        </is>
      </c>
      <c r="O138" t="n">
        <v>67</v>
      </c>
      <c r="P138" t="inlineStr">
        <is>
          <t xml:space="preserve">W         </t>
        </is>
      </c>
      <c r="Q138" t="inlineStr">
        <is>
          <t>2627/0256</t>
        </is>
      </c>
      <c r="R138" t="inlineStr">
        <is>
          <t>756170</t>
        </is>
      </c>
      <c r="S138" t="inlineStr">
        <is>
          <t>LARAMIE (WY)</t>
        </is>
      </c>
      <c r="T138" t="n">
        <v>41.602831</v>
      </c>
      <c r="U138" t="inlineStr">
        <is>
          <t>NIOBRARA</t>
        </is>
      </c>
      <c r="V138" t="n">
        <v>-104.85517731</v>
      </c>
      <c r="W138" t="inlineStr">
        <is>
          <t>POINT (512068.1643297401 4605690.662516003)</t>
        </is>
      </c>
      <c r="X138" t="n">
        <v>2.169698169059555</v>
      </c>
      <c r="Y138" t="inlineStr">
        <is>
          <t>SW</t>
        </is>
      </c>
      <c r="Z138" t="n">
        <v>2019</v>
      </c>
      <c r="AA138" t="n">
        <v>102</v>
      </c>
    </row>
    <row r="139">
      <c r="A139" s="1" t="n">
        <v>8130</v>
      </c>
      <c r="B139" t="inlineStr">
        <is>
          <t>WY</t>
        </is>
      </c>
      <c r="C139" s="2" t="n">
        <v>43565</v>
      </c>
      <c r="D139" s="2" t="n">
        <v>43644</v>
      </c>
      <c r="E139" t="inlineStr">
        <is>
          <t>2024-04-10</t>
        </is>
      </c>
      <c r="F139" t="n">
        <v>60</v>
      </c>
      <c r="G139" t="inlineStr">
        <is>
          <t xml:space="preserve">FLEMING SALLY JO </t>
        </is>
      </c>
      <c r="H139" t="inlineStr">
        <is>
          <t>HOOVER &amp; STACY</t>
        </is>
      </c>
      <c r="I139" t="n">
        <v>0.15</v>
      </c>
      <c r="J139" t="inlineStr"/>
      <c r="K139" t="n">
        <v>760</v>
      </c>
      <c r="L139" t="n">
        <v>23</v>
      </c>
      <c r="M139" t="n">
        <v>19</v>
      </c>
      <c r="N139" t="inlineStr">
        <is>
          <t xml:space="preserve">N         </t>
        </is>
      </c>
      <c r="O139" t="n">
        <v>67</v>
      </c>
      <c r="P139" t="inlineStr">
        <is>
          <t xml:space="preserve">W         </t>
        </is>
      </c>
      <c r="Q139" t="inlineStr">
        <is>
          <t>2627/0267</t>
        </is>
      </c>
      <c r="R139" t="inlineStr">
        <is>
          <t>756172</t>
        </is>
      </c>
      <c r="S139" t="inlineStr">
        <is>
          <t>LARAMIE (WY)</t>
        </is>
      </c>
      <c r="T139" t="n">
        <v>41.602831</v>
      </c>
      <c r="U139" t="inlineStr">
        <is>
          <t>NIOBRARA</t>
        </is>
      </c>
      <c r="V139" t="n">
        <v>-104.85517731</v>
      </c>
      <c r="W139" t="inlineStr">
        <is>
          <t>POINT (512068.1643297401 4605690.662516003)</t>
        </is>
      </c>
      <c r="X139" t="n">
        <v>2.169698169059555</v>
      </c>
      <c r="Y139" t="inlineStr">
        <is>
          <t>SW</t>
        </is>
      </c>
      <c r="Z139" t="n">
        <v>2019</v>
      </c>
      <c r="AA139" t="n">
        <v>102</v>
      </c>
    </row>
    <row r="140">
      <c r="A140" s="1" t="n">
        <v>8131</v>
      </c>
      <c r="B140" t="inlineStr">
        <is>
          <t>WY</t>
        </is>
      </c>
      <c r="C140" s="2" t="n">
        <v>43565</v>
      </c>
      <c r="D140" s="2" t="n">
        <v>43644</v>
      </c>
      <c r="E140" t="inlineStr">
        <is>
          <t>2024-04-10</t>
        </is>
      </c>
      <c r="F140" t="n">
        <v>60</v>
      </c>
      <c r="G140" t="inlineStr">
        <is>
          <t xml:space="preserve">FLEMING SALLY JO </t>
        </is>
      </c>
      <c r="H140" t="inlineStr">
        <is>
          <t>HOOVER &amp; STACY</t>
        </is>
      </c>
      <c r="I140" t="n">
        <v>0.15</v>
      </c>
      <c r="J140" t="inlineStr"/>
      <c r="K140" t="n">
        <v>760</v>
      </c>
      <c r="L140" t="n">
        <v>14</v>
      </c>
      <c r="M140" t="n">
        <v>19</v>
      </c>
      <c r="N140" t="inlineStr">
        <is>
          <t xml:space="preserve">N         </t>
        </is>
      </c>
      <c r="O140" t="n">
        <v>67</v>
      </c>
      <c r="P140" t="inlineStr">
        <is>
          <t xml:space="preserve">W         </t>
        </is>
      </c>
      <c r="Q140" t="inlineStr">
        <is>
          <t>2627/0267</t>
        </is>
      </c>
      <c r="R140" t="inlineStr">
        <is>
          <t>756172</t>
        </is>
      </c>
      <c r="S140" t="inlineStr">
        <is>
          <t>LARAMIE (WY)</t>
        </is>
      </c>
      <c r="T140" t="n">
        <v>41.61734183</v>
      </c>
      <c r="U140" t="inlineStr">
        <is>
          <t>NIOBRARA</t>
        </is>
      </c>
      <c r="V140" t="n">
        <v>-104.85531462</v>
      </c>
      <c r="W140" t="inlineStr">
        <is>
          <t>POINT (512054.02068352 4607301.655034075)</t>
        </is>
      </c>
      <c r="X140" t="n">
        <v>1.892095478294869</v>
      </c>
      <c r="Y140" t="inlineStr">
        <is>
          <t>W</t>
        </is>
      </c>
      <c r="Z140" t="n">
        <v>2019</v>
      </c>
      <c r="AA140" t="n">
        <v>102</v>
      </c>
    </row>
    <row r="141">
      <c r="A141" s="1" t="n">
        <v>8132</v>
      </c>
      <c r="B141" t="inlineStr">
        <is>
          <t>WY</t>
        </is>
      </c>
      <c r="C141" s="2" t="n">
        <v>43565</v>
      </c>
      <c r="D141" s="2" t="n">
        <v>43644</v>
      </c>
      <c r="E141" t="inlineStr">
        <is>
          <t>2024-04-10</t>
        </is>
      </c>
      <c r="F141" t="n">
        <v>60</v>
      </c>
      <c r="G141" t="inlineStr">
        <is>
          <t xml:space="preserve">FLEMING SALLY JO </t>
        </is>
      </c>
      <c r="H141" t="inlineStr">
        <is>
          <t>HOOVER &amp; STACY</t>
        </is>
      </c>
      <c r="I141" t="n">
        <v>0.15</v>
      </c>
      <c r="J141" t="inlineStr"/>
      <c r="K141" t="n">
        <v>760</v>
      </c>
      <c r="L141" t="n">
        <v>14</v>
      </c>
      <c r="M141" t="n">
        <v>19</v>
      </c>
      <c r="N141" t="inlineStr">
        <is>
          <t xml:space="preserve">N         </t>
        </is>
      </c>
      <c r="O141" t="n">
        <v>67</v>
      </c>
      <c r="P141" t="inlineStr">
        <is>
          <t xml:space="preserve">W         </t>
        </is>
      </c>
      <c r="Q141" t="inlineStr">
        <is>
          <t>2627/0267</t>
        </is>
      </c>
      <c r="R141" t="inlineStr">
        <is>
          <t>756172</t>
        </is>
      </c>
      <c r="S141" t="inlineStr">
        <is>
          <t>LARAMIE (WY)</t>
        </is>
      </c>
      <c r="T141" t="n">
        <v>41.61734183</v>
      </c>
      <c r="U141" t="inlineStr">
        <is>
          <t>NIOBRARA</t>
        </is>
      </c>
      <c r="V141" t="n">
        <v>-104.85531462</v>
      </c>
      <c r="W141" t="inlineStr">
        <is>
          <t>POINT (512054.02068352 4607301.655034075)</t>
        </is>
      </c>
      <c r="X141" t="n">
        <v>1.892095478294869</v>
      </c>
      <c r="Y141" t="inlineStr">
        <is>
          <t>W</t>
        </is>
      </c>
      <c r="Z141" t="n">
        <v>2019</v>
      </c>
      <c r="AA141" t="n">
        <v>102</v>
      </c>
    </row>
    <row r="142">
      <c r="A142" s="1" t="n">
        <v>8133</v>
      </c>
      <c r="B142" t="inlineStr">
        <is>
          <t>WY</t>
        </is>
      </c>
      <c r="C142" s="2" t="n">
        <v>43565</v>
      </c>
      <c r="D142" s="2" t="n">
        <v>43644</v>
      </c>
      <c r="E142" t="inlineStr">
        <is>
          <t>2024-04-10</t>
        </is>
      </c>
      <c r="F142" t="n">
        <v>60</v>
      </c>
      <c r="G142" t="inlineStr">
        <is>
          <t xml:space="preserve">FLEMING SALLY JO </t>
        </is>
      </c>
      <c r="H142" t="inlineStr">
        <is>
          <t>HOOVER &amp; STACY</t>
        </is>
      </c>
      <c r="I142" t="n">
        <v>0.15</v>
      </c>
      <c r="J142" t="inlineStr"/>
      <c r="K142" t="n">
        <v>760</v>
      </c>
      <c r="L142" t="n">
        <v>23</v>
      </c>
      <c r="M142" t="n">
        <v>19</v>
      </c>
      <c r="N142" t="inlineStr">
        <is>
          <t xml:space="preserve">N         </t>
        </is>
      </c>
      <c r="O142" t="n">
        <v>67</v>
      </c>
      <c r="P142" t="inlineStr">
        <is>
          <t xml:space="preserve">W         </t>
        </is>
      </c>
      <c r="Q142" t="inlineStr">
        <is>
          <t>2627/0267</t>
        </is>
      </c>
      <c r="R142" t="inlineStr">
        <is>
          <t>756172</t>
        </is>
      </c>
      <c r="S142" t="inlineStr">
        <is>
          <t>LARAMIE (WY)</t>
        </is>
      </c>
      <c r="T142" t="n">
        <v>41.602831</v>
      </c>
      <c r="U142" t="inlineStr">
        <is>
          <t>NIOBRARA</t>
        </is>
      </c>
      <c r="V142" t="n">
        <v>-104.85517731</v>
      </c>
      <c r="W142" t="inlineStr">
        <is>
          <t>POINT (512068.1643297401 4605690.662516003)</t>
        </is>
      </c>
      <c r="X142" t="n">
        <v>2.169698169059555</v>
      </c>
      <c r="Y142" t="inlineStr">
        <is>
          <t>SW</t>
        </is>
      </c>
      <c r="Z142" t="n">
        <v>2019</v>
      </c>
      <c r="AA142" t="n">
        <v>102</v>
      </c>
    </row>
    <row r="143">
      <c r="A143" s="1" t="n">
        <v>8134</v>
      </c>
      <c r="B143" t="inlineStr">
        <is>
          <t>WY</t>
        </is>
      </c>
      <c r="C143" s="2" t="n">
        <v>43565</v>
      </c>
      <c r="D143" s="2" t="n">
        <v>43644</v>
      </c>
      <c r="E143" t="inlineStr">
        <is>
          <t>2024-04-10</t>
        </is>
      </c>
      <c r="F143" t="n">
        <v>60</v>
      </c>
      <c r="G143" t="inlineStr">
        <is>
          <t xml:space="preserve">BEVAN NANCY JEAN FLEMING </t>
        </is>
      </c>
      <c r="H143" t="inlineStr">
        <is>
          <t>HOOVER &amp; STACY</t>
        </is>
      </c>
      <c r="I143" t="n">
        <v>0.15</v>
      </c>
      <c r="J143" t="inlineStr"/>
      <c r="K143" t="n">
        <v>760</v>
      </c>
      <c r="L143" t="n">
        <v>23</v>
      </c>
      <c r="M143" t="n">
        <v>19</v>
      </c>
      <c r="N143" t="inlineStr">
        <is>
          <t xml:space="preserve">N         </t>
        </is>
      </c>
      <c r="O143" t="n">
        <v>67</v>
      </c>
      <c r="P143" t="inlineStr">
        <is>
          <t xml:space="preserve">W         </t>
        </is>
      </c>
      <c r="Q143" t="inlineStr">
        <is>
          <t>2627/0270</t>
        </is>
      </c>
      <c r="R143" t="inlineStr">
        <is>
          <t>756173</t>
        </is>
      </c>
      <c r="S143" t="inlineStr">
        <is>
          <t>LARAMIE (WY)</t>
        </is>
      </c>
      <c r="T143" t="n">
        <v>41.602831</v>
      </c>
      <c r="U143" t="inlineStr">
        <is>
          <t>NIOBRARA</t>
        </is>
      </c>
      <c r="V143" t="n">
        <v>-104.85517731</v>
      </c>
      <c r="W143" t="inlineStr">
        <is>
          <t>POINT (512068.1643297401 4605690.662516003)</t>
        </is>
      </c>
      <c r="X143" t="n">
        <v>2.169698169059555</v>
      </c>
      <c r="Y143" t="inlineStr">
        <is>
          <t>SW</t>
        </is>
      </c>
      <c r="Z143" t="n">
        <v>2019</v>
      </c>
      <c r="AA143" t="n">
        <v>102</v>
      </c>
    </row>
    <row r="144">
      <c r="A144" s="1" t="n">
        <v>8135</v>
      </c>
      <c r="B144" t="inlineStr">
        <is>
          <t>WY</t>
        </is>
      </c>
      <c r="C144" s="2" t="n">
        <v>43565</v>
      </c>
      <c r="D144" s="2" t="n">
        <v>43644</v>
      </c>
      <c r="E144" t="inlineStr">
        <is>
          <t>2024-04-10</t>
        </is>
      </c>
      <c r="F144" t="n">
        <v>60</v>
      </c>
      <c r="G144" t="inlineStr">
        <is>
          <t xml:space="preserve">BEVAN NANCY JEAN FLEMING </t>
        </is>
      </c>
      <c r="H144" t="inlineStr">
        <is>
          <t>HOOVER &amp; STACY</t>
        </is>
      </c>
      <c r="I144" t="n">
        <v>0.15</v>
      </c>
      <c r="J144" t="inlineStr"/>
      <c r="K144" t="n">
        <v>760</v>
      </c>
      <c r="L144" t="n">
        <v>14</v>
      </c>
      <c r="M144" t="n">
        <v>19</v>
      </c>
      <c r="N144" t="inlineStr">
        <is>
          <t xml:space="preserve">N         </t>
        </is>
      </c>
      <c r="O144" t="n">
        <v>67</v>
      </c>
      <c r="P144" t="inlineStr">
        <is>
          <t xml:space="preserve">W         </t>
        </is>
      </c>
      <c r="Q144" t="inlineStr">
        <is>
          <t>2627/0270</t>
        </is>
      </c>
      <c r="R144" t="inlineStr">
        <is>
          <t>756173</t>
        </is>
      </c>
      <c r="S144" t="inlineStr">
        <is>
          <t>LARAMIE (WY)</t>
        </is>
      </c>
      <c r="T144" t="n">
        <v>41.61734183</v>
      </c>
      <c r="U144" t="inlineStr">
        <is>
          <t>NIOBRARA</t>
        </is>
      </c>
      <c r="V144" t="n">
        <v>-104.85531462</v>
      </c>
      <c r="W144" t="inlineStr">
        <is>
          <t>POINT (512054.02068352 4607301.655034075)</t>
        </is>
      </c>
      <c r="X144" t="n">
        <v>1.892095478294869</v>
      </c>
      <c r="Y144" t="inlineStr">
        <is>
          <t>W</t>
        </is>
      </c>
      <c r="Z144" t="n">
        <v>2019</v>
      </c>
      <c r="AA144" t="n">
        <v>102</v>
      </c>
    </row>
    <row r="145">
      <c r="A145" s="1" t="n">
        <v>8137</v>
      </c>
      <c r="B145" t="inlineStr">
        <is>
          <t>WY</t>
        </is>
      </c>
      <c r="C145" s="2" t="n">
        <v>43565</v>
      </c>
      <c r="D145" s="2" t="n">
        <v>43644</v>
      </c>
      <c r="E145" t="inlineStr">
        <is>
          <t>2024-04-10</t>
        </is>
      </c>
      <c r="F145" t="n">
        <v>60</v>
      </c>
      <c r="G145" t="inlineStr">
        <is>
          <t xml:space="preserve">BEVAN NANCY JEAN FLEMING </t>
        </is>
      </c>
      <c r="H145" t="inlineStr">
        <is>
          <t>HOOVER &amp; STACY</t>
        </is>
      </c>
      <c r="I145" t="n">
        <v>0.15</v>
      </c>
      <c r="J145" t="inlineStr"/>
      <c r="K145" t="n">
        <v>760</v>
      </c>
      <c r="L145" t="n">
        <v>14</v>
      </c>
      <c r="M145" t="n">
        <v>19</v>
      </c>
      <c r="N145" t="inlineStr">
        <is>
          <t xml:space="preserve">N         </t>
        </is>
      </c>
      <c r="O145" t="n">
        <v>67</v>
      </c>
      <c r="P145" t="inlineStr">
        <is>
          <t xml:space="preserve">W         </t>
        </is>
      </c>
      <c r="Q145" t="inlineStr">
        <is>
          <t>2627/0270</t>
        </is>
      </c>
      <c r="R145" t="inlineStr">
        <is>
          <t>756173</t>
        </is>
      </c>
      <c r="S145" t="inlineStr">
        <is>
          <t>LARAMIE (WY)</t>
        </is>
      </c>
      <c r="T145" t="n">
        <v>41.61734183</v>
      </c>
      <c r="U145" t="inlineStr">
        <is>
          <t>NIOBRARA</t>
        </is>
      </c>
      <c r="V145" t="n">
        <v>-104.85531462</v>
      </c>
      <c r="W145" t="inlineStr">
        <is>
          <t>POINT (512054.02068352 4607301.655034075)</t>
        </is>
      </c>
      <c r="X145" t="n">
        <v>1.892095478294869</v>
      </c>
      <c r="Y145" t="inlineStr">
        <is>
          <t>W</t>
        </is>
      </c>
      <c r="Z145" t="n">
        <v>2019</v>
      </c>
      <c r="AA145" t="n">
        <v>102</v>
      </c>
    </row>
    <row r="146">
      <c r="A146" s="1" t="n">
        <v>8139</v>
      </c>
      <c r="B146" t="inlineStr">
        <is>
          <t>WY</t>
        </is>
      </c>
      <c r="C146" s="2" t="n">
        <v>43565</v>
      </c>
      <c r="D146" s="2" t="n">
        <v>43644</v>
      </c>
      <c r="E146" t="inlineStr">
        <is>
          <t>2024-04-10</t>
        </is>
      </c>
      <c r="F146" t="n">
        <v>60</v>
      </c>
      <c r="G146" t="inlineStr">
        <is>
          <t xml:space="preserve">BEVAN NANCY JEAN FLEMING </t>
        </is>
      </c>
      <c r="H146" t="inlineStr">
        <is>
          <t>HOOVER &amp; STACY</t>
        </is>
      </c>
      <c r="I146" t="n">
        <v>0.15</v>
      </c>
      <c r="J146" t="inlineStr"/>
      <c r="K146" t="n">
        <v>760</v>
      </c>
      <c r="L146" t="n">
        <v>23</v>
      </c>
      <c r="M146" t="n">
        <v>19</v>
      </c>
      <c r="N146" t="inlineStr">
        <is>
          <t xml:space="preserve">N         </t>
        </is>
      </c>
      <c r="O146" t="n">
        <v>67</v>
      </c>
      <c r="P146" t="inlineStr">
        <is>
          <t xml:space="preserve">W         </t>
        </is>
      </c>
      <c r="Q146" t="inlineStr">
        <is>
          <t>2627/0270</t>
        </is>
      </c>
      <c r="R146" t="inlineStr">
        <is>
          <t>756173</t>
        </is>
      </c>
      <c r="S146" t="inlineStr">
        <is>
          <t>LARAMIE (WY)</t>
        </is>
      </c>
      <c r="T146" t="n">
        <v>41.602831</v>
      </c>
      <c r="U146" t="inlineStr">
        <is>
          <t>NIOBRARA</t>
        </is>
      </c>
      <c r="V146" t="n">
        <v>-104.85517731</v>
      </c>
      <c r="W146" t="inlineStr">
        <is>
          <t>POINT (512068.1643297401 4605690.662516003)</t>
        </is>
      </c>
      <c r="X146" t="n">
        <v>2.169698169059555</v>
      </c>
      <c r="Y146" t="inlineStr">
        <is>
          <t>SW</t>
        </is>
      </c>
      <c r="Z146" t="n">
        <v>2019</v>
      </c>
      <c r="AA146" t="n">
        <v>102</v>
      </c>
    </row>
    <row r="147">
      <c r="A147" s="1" t="n">
        <v>8414</v>
      </c>
      <c r="B147" t="inlineStr">
        <is>
          <t>WY</t>
        </is>
      </c>
      <c r="C147" t="inlineStr"/>
      <c r="D147" s="2" t="n">
        <v>43642</v>
      </c>
      <c r="E147" t="inlineStr">
        <is>
          <t>2029-06-26</t>
        </is>
      </c>
      <c r="F147" t="n">
        <v>120</v>
      </c>
      <c r="G147" t="inlineStr">
        <is>
          <t xml:space="preserve">BUREAU OF LAND MANAGEMENT </t>
        </is>
      </c>
      <c r="H147" t="inlineStr">
        <is>
          <t>EDGE ENERGY II</t>
        </is>
      </c>
      <c r="I147" t="n">
        <v>0.125</v>
      </c>
      <c r="J147" t="n">
        <v>53</v>
      </c>
      <c r="K147" t="n">
        <v>1537.72998046</v>
      </c>
      <c r="L147" t="n">
        <v>5</v>
      </c>
      <c r="M147" t="n">
        <v>19</v>
      </c>
      <c r="N147" t="inlineStr">
        <is>
          <t xml:space="preserve">N         </t>
        </is>
      </c>
      <c r="O147" t="n">
        <v>66</v>
      </c>
      <c r="P147" t="inlineStr">
        <is>
          <t xml:space="preserve">W         </t>
        </is>
      </c>
      <c r="Q147" t="inlineStr">
        <is>
          <t>WY-192Q-029/NA</t>
        </is>
      </c>
      <c r="R147" t="inlineStr">
        <is>
          <t>WYW188296</t>
        </is>
      </c>
      <c r="S147" t="inlineStr">
        <is>
          <t>LARAMIE (WY)</t>
        </is>
      </c>
      <c r="T147" t="n">
        <v>41.64568065</v>
      </c>
      <c r="U147" t="inlineStr">
        <is>
          <t>NIOBRARA</t>
        </is>
      </c>
      <c r="V147" t="n">
        <v>-104.79749006</v>
      </c>
      <c r="W147" t="inlineStr">
        <is>
          <t>POINT (516864.1117986381 4610457.575718718)</t>
        </is>
      </c>
      <c r="X147" t="n">
        <v>2.178883674207463</v>
      </c>
      <c r="Y147" t="inlineStr">
        <is>
          <t>NE</t>
        </is>
      </c>
      <c r="Z147" t="n">
        <v>2019</v>
      </c>
      <c r="AA147" t="n">
        <v>102</v>
      </c>
    </row>
    <row r="148">
      <c r="A148" s="1" t="n">
        <v>8416</v>
      </c>
      <c r="B148" t="inlineStr">
        <is>
          <t>WY</t>
        </is>
      </c>
      <c r="C148" t="inlineStr"/>
      <c r="D148" s="2" t="n">
        <v>43642</v>
      </c>
      <c r="E148" t="inlineStr">
        <is>
          <t>2029-06-26</t>
        </is>
      </c>
      <c r="F148" t="n">
        <v>120</v>
      </c>
      <c r="G148" t="inlineStr">
        <is>
          <t xml:space="preserve">BUREAU OF LAND MANAGEMENT </t>
        </is>
      </c>
      <c r="H148" t="inlineStr">
        <is>
          <t>EDGE ENERGY II</t>
        </is>
      </c>
      <c r="I148" t="n">
        <v>0.125</v>
      </c>
      <c r="J148" t="n">
        <v>53</v>
      </c>
      <c r="K148" t="n">
        <v>1537.72998046</v>
      </c>
      <c r="L148" t="n">
        <v>4</v>
      </c>
      <c r="M148" t="n">
        <v>19</v>
      </c>
      <c r="N148" t="inlineStr">
        <is>
          <t xml:space="preserve">N         </t>
        </is>
      </c>
      <c r="O148" t="n">
        <v>66</v>
      </c>
      <c r="P148" t="inlineStr">
        <is>
          <t xml:space="preserve">W         </t>
        </is>
      </c>
      <c r="Q148" t="inlineStr">
        <is>
          <t>WY-192Q-029/NA</t>
        </is>
      </c>
      <c r="R148" t="inlineStr">
        <is>
          <t>WYW188296</t>
        </is>
      </c>
      <c r="S148" t="inlineStr">
        <is>
          <t>LARAMIE (WY)</t>
        </is>
      </c>
      <c r="T148" t="n">
        <v>41.64559291</v>
      </c>
      <c r="U148" t="inlineStr">
        <is>
          <t>NIOBRARA</t>
        </is>
      </c>
      <c r="V148" t="n">
        <v>-104.77820249</v>
      </c>
      <c r="W148" t="inlineStr">
        <is>
          <t>POINT (518470.3193565452 4610451.786800513)</t>
        </is>
      </c>
      <c r="X148" t="n">
        <v>2.81472789418669</v>
      </c>
      <c r="Y148" t="inlineStr">
        <is>
          <t>NE</t>
        </is>
      </c>
      <c r="Z148" t="n">
        <v>2019</v>
      </c>
      <c r="AA148" t="n">
        <v>102</v>
      </c>
    </row>
    <row r="149">
      <c r="A149" s="1" t="n">
        <v>8420</v>
      </c>
      <c r="B149" t="inlineStr">
        <is>
          <t>WY</t>
        </is>
      </c>
      <c r="C149" t="inlineStr"/>
      <c r="D149" s="2" t="n">
        <v>43642</v>
      </c>
      <c r="E149" t="inlineStr">
        <is>
          <t>2029-06-26</t>
        </is>
      </c>
      <c r="F149" t="n">
        <v>120</v>
      </c>
      <c r="G149" t="inlineStr">
        <is>
          <t xml:space="preserve">BUREAU OF LAND MANAGEMENT </t>
        </is>
      </c>
      <c r="H149" t="inlineStr">
        <is>
          <t>EDGE ENERGY II</t>
        </is>
      </c>
      <c r="I149" t="n">
        <v>0.125</v>
      </c>
      <c r="J149" t="n">
        <v>53</v>
      </c>
      <c r="K149" t="n">
        <v>1537.72998046</v>
      </c>
      <c r="L149" t="n">
        <v>4</v>
      </c>
      <c r="M149" t="n">
        <v>19</v>
      </c>
      <c r="N149" t="inlineStr">
        <is>
          <t xml:space="preserve">N         </t>
        </is>
      </c>
      <c r="O149" t="n">
        <v>66</v>
      </c>
      <c r="P149" t="inlineStr">
        <is>
          <t xml:space="preserve">W         </t>
        </is>
      </c>
      <c r="Q149" t="inlineStr">
        <is>
          <t>WY-192Q-029/NA</t>
        </is>
      </c>
      <c r="R149" t="inlineStr">
        <is>
          <t>WYW188296</t>
        </is>
      </c>
      <c r="S149" t="inlineStr">
        <is>
          <t>LARAMIE (WY)</t>
        </is>
      </c>
      <c r="T149" t="n">
        <v>41.64559291</v>
      </c>
      <c r="U149" t="inlineStr">
        <is>
          <t>NIOBRARA</t>
        </is>
      </c>
      <c r="V149" t="n">
        <v>-104.77820249</v>
      </c>
      <c r="W149" t="inlineStr">
        <is>
          <t>POINT (518470.3193565452 4610451.786800513)</t>
        </is>
      </c>
      <c r="X149" t="n">
        <v>2.81472789418669</v>
      </c>
      <c r="Y149" t="inlineStr">
        <is>
          <t>NE</t>
        </is>
      </c>
      <c r="Z149" t="n">
        <v>2019</v>
      </c>
      <c r="AA149" t="n">
        <v>102</v>
      </c>
    </row>
    <row r="150">
      <c r="A150" s="1" t="n">
        <v>8423</v>
      </c>
      <c r="B150" t="inlineStr">
        <is>
          <t>WY</t>
        </is>
      </c>
      <c r="C150" t="inlineStr"/>
      <c r="D150" s="2" t="n">
        <v>43642</v>
      </c>
      <c r="E150" t="inlineStr">
        <is>
          <t>2029-06-26</t>
        </is>
      </c>
      <c r="F150" t="n">
        <v>120</v>
      </c>
      <c r="G150" t="inlineStr">
        <is>
          <t xml:space="preserve">BUREAU OF LAND MANAGEMENT </t>
        </is>
      </c>
      <c r="H150" t="inlineStr">
        <is>
          <t>EDGE ENERGY II</t>
        </is>
      </c>
      <c r="I150" t="n">
        <v>0.125</v>
      </c>
      <c r="J150" t="n">
        <v>106</v>
      </c>
      <c r="K150" t="n">
        <v>2120</v>
      </c>
      <c r="L150" t="n">
        <v>18</v>
      </c>
      <c r="M150" t="n">
        <v>19</v>
      </c>
      <c r="N150" t="inlineStr">
        <is>
          <t xml:space="preserve">N         </t>
        </is>
      </c>
      <c r="O150" t="n">
        <v>66</v>
      </c>
      <c r="P150" t="inlineStr">
        <is>
          <t xml:space="preserve">W         </t>
        </is>
      </c>
      <c r="Q150" t="inlineStr">
        <is>
          <t>WY-192Q-030/NA</t>
        </is>
      </c>
      <c r="R150" t="inlineStr">
        <is>
          <t>WYW188297</t>
        </is>
      </c>
      <c r="S150" t="inlineStr">
        <is>
          <t>LARAMIE (WY)</t>
        </is>
      </c>
      <c r="T150" t="n">
        <v>41.61673149</v>
      </c>
      <c r="U150" t="inlineStr">
        <is>
          <t>NIOBRARA</t>
        </is>
      </c>
      <c r="V150" t="n">
        <v>-104.81643431</v>
      </c>
      <c r="W150" t="inlineStr">
        <is>
          <t>POINT (515293.3603737208 4607240.056714402)</t>
        </is>
      </c>
      <c r="X150" t="n">
        <v>0.1696889916157563</v>
      </c>
      <c r="Y150" t="inlineStr">
        <is>
          <t>SE</t>
        </is>
      </c>
      <c r="Z150" t="n">
        <v>2019</v>
      </c>
      <c r="AA150" t="n">
        <v>102</v>
      </c>
    </row>
    <row r="151">
      <c r="A151" s="1" t="n">
        <v>8427</v>
      </c>
      <c r="B151" t="inlineStr">
        <is>
          <t>WY</t>
        </is>
      </c>
      <c r="C151" t="inlineStr"/>
      <c r="D151" s="2" t="n">
        <v>43642</v>
      </c>
      <c r="E151" t="inlineStr">
        <is>
          <t>2029-06-26</t>
        </is>
      </c>
      <c r="F151" t="n">
        <v>120</v>
      </c>
      <c r="G151" t="inlineStr">
        <is>
          <t xml:space="preserve">BUREAU OF LAND MANAGEMENT </t>
        </is>
      </c>
      <c r="H151" t="inlineStr">
        <is>
          <t>EDGE ENERGY II</t>
        </is>
      </c>
      <c r="I151" t="n">
        <v>0.125</v>
      </c>
      <c r="J151" t="n">
        <v>106</v>
      </c>
      <c r="K151" t="n">
        <v>2120</v>
      </c>
      <c r="L151" t="n">
        <v>21</v>
      </c>
      <c r="M151" t="n">
        <v>19</v>
      </c>
      <c r="N151" t="inlineStr">
        <is>
          <t xml:space="preserve">N         </t>
        </is>
      </c>
      <c r="O151" t="n">
        <v>66</v>
      </c>
      <c r="P151" t="inlineStr">
        <is>
          <t xml:space="preserve">W         </t>
        </is>
      </c>
      <c r="Q151" t="inlineStr">
        <is>
          <t>WY-192Q-030/NA</t>
        </is>
      </c>
      <c r="R151" t="inlineStr">
        <is>
          <t>WYW188297</t>
        </is>
      </c>
      <c r="S151" t="inlineStr">
        <is>
          <t>LARAMIE (WY)</t>
        </is>
      </c>
      <c r="T151" t="n">
        <v>41.60195747</v>
      </c>
      <c r="U151" t="inlineStr">
        <is>
          <t>NIOBRARA</t>
        </is>
      </c>
      <c r="V151" t="n">
        <v>-104.77762267</v>
      </c>
      <c r="W151" t="inlineStr">
        <is>
          <t>POINT (518531.0935902197 4605607.432304212)</t>
        </is>
      </c>
      <c r="X151" t="n">
        <v>2.415863077943149</v>
      </c>
      <c r="Y151" t="inlineStr">
        <is>
          <t>SE</t>
        </is>
      </c>
      <c r="Z151" t="n">
        <v>2019</v>
      </c>
      <c r="AA151" t="n">
        <v>102</v>
      </c>
    </row>
    <row r="152">
      <c r="A152" s="1" t="n">
        <v>8428</v>
      </c>
      <c r="B152" t="inlineStr">
        <is>
          <t>WY</t>
        </is>
      </c>
      <c r="C152" t="inlineStr"/>
      <c r="D152" s="2" t="n">
        <v>43642</v>
      </c>
      <c r="E152" t="inlineStr">
        <is>
          <t>2029-06-26</t>
        </is>
      </c>
      <c r="F152" t="n">
        <v>120</v>
      </c>
      <c r="G152" t="inlineStr">
        <is>
          <t xml:space="preserve">BUREAU OF LAND MANAGEMENT </t>
        </is>
      </c>
      <c r="H152" t="inlineStr">
        <is>
          <t>EDGE ENERGY II</t>
        </is>
      </c>
      <c r="I152" t="n">
        <v>0.125</v>
      </c>
      <c r="J152" t="n">
        <v>106</v>
      </c>
      <c r="K152" t="n">
        <v>2120</v>
      </c>
      <c r="L152" t="n">
        <v>21</v>
      </c>
      <c r="M152" t="n">
        <v>19</v>
      </c>
      <c r="N152" t="inlineStr">
        <is>
          <t xml:space="preserve">N         </t>
        </is>
      </c>
      <c r="O152" t="n">
        <v>66</v>
      </c>
      <c r="P152" t="inlineStr">
        <is>
          <t xml:space="preserve">W         </t>
        </is>
      </c>
      <c r="Q152" t="inlineStr">
        <is>
          <t>WY-192Q-030/NA</t>
        </is>
      </c>
      <c r="R152" t="inlineStr">
        <is>
          <t>WYW188297</t>
        </is>
      </c>
      <c r="S152" t="inlineStr">
        <is>
          <t>LARAMIE (WY)</t>
        </is>
      </c>
      <c r="T152" t="n">
        <v>41.60195747</v>
      </c>
      <c r="U152" t="inlineStr">
        <is>
          <t>NIOBRARA</t>
        </is>
      </c>
      <c r="V152" t="n">
        <v>-104.77762267</v>
      </c>
      <c r="W152" t="inlineStr">
        <is>
          <t>POINT (518531.0935902197 4605607.432304212)</t>
        </is>
      </c>
      <c r="X152" t="n">
        <v>2.415863077943149</v>
      </c>
      <c r="Y152" t="inlineStr">
        <is>
          <t>SE</t>
        </is>
      </c>
      <c r="Z152" t="n">
        <v>2019</v>
      </c>
      <c r="AA152" t="n">
        <v>102</v>
      </c>
    </row>
    <row r="153">
      <c r="A153" s="1" t="n">
        <v>8430</v>
      </c>
      <c r="B153" t="inlineStr">
        <is>
          <t>WY</t>
        </is>
      </c>
      <c r="C153" t="inlineStr"/>
      <c r="D153" s="2" t="n">
        <v>43642</v>
      </c>
      <c r="E153" t="inlineStr">
        <is>
          <t>2029-06-26</t>
        </is>
      </c>
      <c r="F153" t="n">
        <v>120</v>
      </c>
      <c r="G153" t="inlineStr">
        <is>
          <t xml:space="preserve">BUREAU OF LAND MANAGEMENT </t>
        </is>
      </c>
      <c r="H153" t="inlineStr">
        <is>
          <t>EDGE ENERGY II</t>
        </is>
      </c>
      <c r="I153" t="n">
        <v>0.125</v>
      </c>
      <c r="J153" t="n">
        <v>106</v>
      </c>
      <c r="K153" t="n">
        <v>2120</v>
      </c>
      <c r="L153" t="n">
        <v>19</v>
      </c>
      <c r="M153" t="n">
        <v>19</v>
      </c>
      <c r="N153" t="inlineStr">
        <is>
          <t xml:space="preserve">N         </t>
        </is>
      </c>
      <c r="O153" t="n">
        <v>66</v>
      </c>
      <c r="P153" t="inlineStr">
        <is>
          <t xml:space="preserve">W         </t>
        </is>
      </c>
      <c r="Q153" t="inlineStr">
        <is>
          <t>WY-192Q-030/NA</t>
        </is>
      </c>
      <c r="R153" t="inlineStr">
        <is>
          <t>WYW188297</t>
        </is>
      </c>
      <c r="S153" t="inlineStr">
        <is>
          <t>LARAMIE (WY)</t>
        </is>
      </c>
      <c r="T153" t="n">
        <v>41.60221685</v>
      </c>
      <c r="U153" t="inlineStr">
        <is>
          <t>NIOBRARA</t>
        </is>
      </c>
      <c r="V153" t="n">
        <v>-104.81638091</v>
      </c>
      <c r="W153" t="inlineStr">
        <is>
          <t>POINT (515301.2386126578 4605628.631274169)</t>
        </is>
      </c>
      <c r="X153" t="n">
        <v>1.126039038314769</v>
      </c>
      <c r="Y153" t="inlineStr">
        <is>
          <t>S</t>
        </is>
      </c>
      <c r="Z153" t="n">
        <v>2019</v>
      </c>
      <c r="AA153" t="n">
        <v>102</v>
      </c>
    </row>
    <row r="154">
      <c r="A154" s="1" t="n">
        <v>8432</v>
      </c>
      <c r="B154" t="inlineStr">
        <is>
          <t>WY</t>
        </is>
      </c>
      <c r="C154" t="inlineStr"/>
      <c r="D154" s="2" t="n">
        <v>43642</v>
      </c>
      <c r="E154" t="inlineStr">
        <is>
          <t>2029-06-26</t>
        </is>
      </c>
      <c r="F154" t="n">
        <v>120</v>
      </c>
      <c r="G154" t="inlineStr">
        <is>
          <t xml:space="preserve">BUREAU OF LAND MANAGEMENT </t>
        </is>
      </c>
      <c r="H154" t="inlineStr">
        <is>
          <t>EDGE ENERGY II</t>
        </is>
      </c>
      <c r="I154" t="n">
        <v>0.125</v>
      </c>
      <c r="J154" t="n">
        <v>106</v>
      </c>
      <c r="K154" t="n">
        <v>2120</v>
      </c>
      <c r="L154" t="n">
        <v>21</v>
      </c>
      <c r="M154" t="n">
        <v>19</v>
      </c>
      <c r="N154" t="inlineStr">
        <is>
          <t xml:space="preserve">N         </t>
        </is>
      </c>
      <c r="O154" t="n">
        <v>66</v>
      </c>
      <c r="P154" t="inlineStr">
        <is>
          <t xml:space="preserve">W         </t>
        </is>
      </c>
      <c r="Q154" t="inlineStr">
        <is>
          <t>WY-192Q-030/NA</t>
        </is>
      </c>
      <c r="R154" t="inlineStr">
        <is>
          <t>WYW188297</t>
        </is>
      </c>
      <c r="S154" t="inlineStr">
        <is>
          <t>LARAMIE (WY)</t>
        </is>
      </c>
      <c r="T154" t="n">
        <v>41.60195747</v>
      </c>
      <c r="U154" t="inlineStr">
        <is>
          <t>NIOBRARA</t>
        </is>
      </c>
      <c r="V154" t="n">
        <v>-104.77762267</v>
      </c>
      <c r="W154" t="inlineStr">
        <is>
          <t>POINT (518531.0935902197 4605607.432304212)</t>
        </is>
      </c>
      <c r="X154" t="n">
        <v>2.415863077943149</v>
      </c>
      <c r="Y154" t="inlineStr">
        <is>
          <t>SE</t>
        </is>
      </c>
      <c r="Z154" t="n">
        <v>2019</v>
      </c>
      <c r="AA154" t="n">
        <v>102</v>
      </c>
    </row>
    <row r="155">
      <c r="A155" s="1" t="n">
        <v>8438</v>
      </c>
      <c r="B155" t="inlineStr">
        <is>
          <t>WY</t>
        </is>
      </c>
      <c r="C155" t="inlineStr"/>
      <c r="D155" s="2" t="n">
        <v>43642</v>
      </c>
      <c r="E155" t="inlineStr">
        <is>
          <t>2029-06-26</t>
        </is>
      </c>
      <c r="F155" t="n">
        <v>120</v>
      </c>
      <c r="G155" t="inlineStr">
        <is>
          <t xml:space="preserve">BUREAU OF LAND MANAGEMENT </t>
        </is>
      </c>
      <c r="H155" t="inlineStr">
        <is>
          <t>GUNGNIR RESOURCES</t>
        </is>
      </c>
      <c r="I155" t="n">
        <v>0.125</v>
      </c>
      <c r="J155" t="n">
        <v>111</v>
      </c>
      <c r="K155" t="n">
        <v>2000</v>
      </c>
      <c r="L155" t="n">
        <v>29</v>
      </c>
      <c r="M155" t="n">
        <v>19</v>
      </c>
      <c r="N155" t="inlineStr">
        <is>
          <t xml:space="preserve">N         </t>
        </is>
      </c>
      <c r="O155" t="n">
        <v>66</v>
      </c>
      <c r="P155" t="inlineStr">
        <is>
          <t xml:space="preserve">W         </t>
        </is>
      </c>
      <c r="Q155" t="inlineStr">
        <is>
          <t>WY-192Q-031/NA</t>
        </is>
      </c>
      <c r="R155" t="inlineStr">
        <is>
          <t>WYW188298</t>
        </is>
      </c>
      <c r="S155" t="inlineStr">
        <is>
          <t>LARAMIE (WY)</t>
        </is>
      </c>
      <c r="T155" t="n">
        <v>41.58749242</v>
      </c>
      <c r="U155" t="inlineStr">
        <is>
          <t>NIOBRARA</t>
        </is>
      </c>
      <c r="V155" t="n">
        <v>-104.79689499</v>
      </c>
      <c r="W155" t="inlineStr">
        <is>
          <t>POINT (516928.8756586082 4603997.547608878)</t>
        </is>
      </c>
      <c r="X155" t="n">
        <v>2.417312433729083</v>
      </c>
      <c r="Y155" t="inlineStr">
        <is>
          <t>SE</t>
        </is>
      </c>
      <c r="Z155" t="n">
        <v>2019</v>
      </c>
      <c r="AA155" t="n">
        <v>102</v>
      </c>
    </row>
    <row r="156">
      <c r="A156" s="1" t="n">
        <v>8445</v>
      </c>
      <c r="B156" t="inlineStr">
        <is>
          <t>WY</t>
        </is>
      </c>
      <c r="C156" t="inlineStr"/>
      <c r="D156" s="2" t="n">
        <v>43642</v>
      </c>
      <c r="E156" t="inlineStr">
        <is>
          <t>2029-06-26</t>
        </is>
      </c>
      <c r="F156" t="n">
        <v>120</v>
      </c>
      <c r="G156" t="inlineStr">
        <is>
          <t xml:space="preserve">BUREAU OF LAND MANAGEMENT </t>
        </is>
      </c>
      <c r="H156" t="inlineStr">
        <is>
          <t>GUNGNIR RESOURCES</t>
        </is>
      </c>
      <c r="I156" t="n">
        <v>0.125</v>
      </c>
      <c r="J156" t="n">
        <v>156</v>
      </c>
      <c r="K156" t="n">
        <v>2477.9099121</v>
      </c>
      <c r="L156" t="n">
        <v>30</v>
      </c>
      <c r="M156" t="n">
        <v>19</v>
      </c>
      <c r="N156" t="inlineStr">
        <is>
          <t xml:space="preserve">N         </t>
        </is>
      </c>
      <c r="O156" t="n">
        <v>66</v>
      </c>
      <c r="P156" t="inlineStr">
        <is>
          <t xml:space="preserve">W         </t>
        </is>
      </c>
      <c r="Q156" t="inlineStr">
        <is>
          <t>WY-192Q-032/NA</t>
        </is>
      </c>
      <c r="R156" t="inlineStr">
        <is>
          <t>WYW188299</t>
        </is>
      </c>
      <c r="S156" t="inlineStr">
        <is>
          <t>LARAMIE (WY)</t>
        </is>
      </c>
      <c r="T156" t="n">
        <v>41.58768696</v>
      </c>
      <c r="U156" t="inlineStr">
        <is>
          <t>NIOBRARA</t>
        </is>
      </c>
      <c r="V156" t="n">
        <v>-104.81635041</v>
      </c>
      <c r="W156" t="inlineStr">
        <is>
          <t>POINT (515307.2127433649 4604015.512783468)</t>
        </is>
      </c>
      <c r="X156" t="n">
        <v>2.125210246765152</v>
      </c>
      <c r="Y156" t="inlineStr">
        <is>
          <t>S</t>
        </is>
      </c>
      <c r="Z156" t="n">
        <v>2019</v>
      </c>
      <c r="AA156" t="n">
        <v>102</v>
      </c>
    </row>
    <row r="157">
      <c r="A157" s="1" t="n">
        <v>8447</v>
      </c>
      <c r="B157" t="inlineStr">
        <is>
          <t>WY</t>
        </is>
      </c>
      <c r="C157" t="inlineStr"/>
      <c r="D157" s="2" t="n">
        <v>43642</v>
      </c>
      <c r="E157" t="inlineStr">
        <is>
          <t>2029-06-26</t>
        </is>
      </c>
      <c r="F157" t="n">
        <v>120</v>
      </c>
      <c r="G157" t="inlineStr">
        <is>
          <t xml:space="preserve">BUREAU OF LAND MANAGEMENT </t>
        </is>
      </c>
      <c r="H157" t="inlineStr">
        <is>
          <t>GUNGNIR RESOURCES</t>
        </is>
      </c>
      <c r="I157" t="n">
        <v>0.125</v>
      </c>
      <c r="J157" t="n">
        <v>156</v>
      </c>
      <c r="K157" t="n">
        <v>2477.9099121</v>
      </c>
      <c r="L157" t="n">
        <v>30</v>
      </c>
      <c r="M157" t="n">
        <v>19</v>
      </c>
      <c r="N157" t="inlineStr">
        <is>
          <t xml:space="preserve">N         </t>
        </is>
      </c>
      <c r="O157" t="n">
        <v>66</v>
      </c>
      <c r="P157" t="inlineStr">
        <is>
          <t xml:space="preserve">W         </t>
        </is>
      </c>
      <c r="Q157" t="inlineStr">
        <is>
          <t>WY-192Q-032/NA</t>
        </is>
      </c>
      <c r="R157" t="inlineStr">
        <is>
          <t>WYW188299</t>
        </is>
      </c>
      <c r="S157" t="inlineStr">
        <is>
          <t>LARAMIE (WY)</t>
        </is>
      </c>
      <c r="T157" t="n">
        <v>41.58768696</v>
      </c>
      <c r="U157" t="inlineStr">
        <is>
          <t>NIOBRARA</t>
        </is>
      </c>
      <c r="V157" t="n">
        <v>-104.81635041</v>
      </c>
      <c r="W157" t="inlineStr">
        <is>
          <t>POINT (515307.2127433649 4604015.512783468)</t>
        </is>
      </c>
      <c r="X157" t="n">
        <v>2.125210246765152</v>
      </c>
      <c r="Y157" t="inlineStr">
        <is>
          <t>S</t>
        </is>
      </c>
      <c r="Z157" t="n">
        <v>2019</v>
      </c>
      <c r="AA157" t="n">
        <v>102</v>
      </c>
    </row>
    <row r="158">
      <c r="A158" s="1" t="n">
        <v>8450</v>
      </c>
      <c r="B158" t="inlineStr">
        <is>
          <t>WY</t>
        </is>
      </c>
      <c r="C158" t="inlineStr"/>
      <c r="D158" s="2" t="n">
        <v>43642</v>
      </c>
      <c r="E158" t="inlineStr">
        <is>
          <t>2029-06-26</t>
        </is>
      </c>
      <c r="F158" t="n">
        <v>120</v>
      </c>
      <c r="G158" t="inlineStr">
        <is>
          <t xml:space="preserve">BUREAU OF LAND MANAGEMENT </t>
        </is>
      </c>
      <c r="H158" t="inlineStr">
        <is>
          <t>GUNGNIR RESOURCES</t>
        </is>
      </c>
      <c r="I158" t="n">
        <v>0.125</v>
      </c>
      <c r="J158" t="n">
        <v>156</v>
      </c>
      <c r="K158" t="n">
        <v>2477.9099121</v>
      </c>
      <c r="L158" t="n">
        <v>30</v>
      </c>
      <c r="M158" t="n">
        <v>19</v>
      </c>
      <c r="N158" t="inlineStr">
        <is>
          <t xml:space="preserve">N         </t>
        </is>
      </c>
      <c r="O158" t="n">
        <v>66</v>
      </c>
      <c r="P158" t="inlineStr">
        <is>
          <t xml:space="preserve">W         </t>
        </is>
      </c>
      <c r="Q158" t="inlineStr">
        <is>
          <t>WY-192Q-032/NA</t>
        </is>
      </c>
      <c r="R158" t="inlineStr">
        <is>
          <t>WYW188299</t>
        </is>
      </c>
      <c r="S158" t="inlineStr">
        <is>
          <t>LARAMIE (WY)</t>
        </is>
      </c>
      <c r="T158" t="n">
        <v>41.58768696</v>
      </c>
      <c r="U158" t="inlineStr">
        <is>
          <t>NIOBRARA</t>
        </is>
      </c>
      <c r="V158" t="n">
        <v>-104.81635041</v>
      </c>
      <c r="W158" t="inlineStr">
        <is>
          <t>POINT (515307.2127433649 4604015.512783468)</t>
        </is>
      </c>
      <c r="X158" t="n">
        <v>2.125210246765152</v>
      </c>
      <c r="Y158" t="inlineStr">
        <is>
          <t>S</t>
        </is>
      </c>
      <c r="Z158" t="n">
        <v>2019</v>
      </c>
      <c r="AA158" t="n">
        <v>102</v>
      </c>
    </row>
    <row r="159">
      <c r="A159" s="1" t="n">
        <v>8456</v>
      </c>
      <c r="B159" t="inlineStr">
        <is>
          <t>WY</t>
        </is>
      </c>
      <c r="C159" t="inlineStr"/>
      <c r="D159" s="2" t="n">
        <v>43642</v>
      </c>
      <c r="E159" t="inlineStr">
        <is>
          <t>2029-06-26</t>
        </is>
      </c>
      <c r="F159" t="n">
        <v>120</v>
      </c>
      <c r="G159" t="inlineStr">
        <is>
          <t xml:space="preserve">BUREAU OF LAND MANAGEMENT </t>
        </is>
      </c>
      <c r="H159" t="inlineStr">
        <is>
          <t>GUNGNIR RESOURCES</t>
        </is>
      </c>
      <c r="I159" t="n">
        <v>0.125</v>
      </c>
      <c r="J159" t="n">
        <v>156</v>
      </c>
      <c r="K159" t="n">
        <v>2477.9099121</v>
      </c>
      <c r="L159" t="n">
        <v>30</v>
      </c>
      <c r="M159" t="n">
        <v>19</v>
      </c>
      <c r="N159" t="inlineStr">
        <is>
          <t xml:space="preserve">N         </t>
        </is>
      </c>
      <c r="O159" t="n">
        <v>66</v>
      </c>
      <c r="P159" t="inlineStr">
        <is>
          <t xml:space="preserve">W         </t>
        </is>
      </c>
      <c r="Q159" t="inlineStr">
        <is>
          <t>WY-192Q-032/NA</t>
        </is>
      </c>
      <c r="R159" t="inlineStr">
        <is>
          <t>WYW188299</t>
        </is>
      </c>
      <c r="S159" t="inlineStr">
        <is>
          <t>LARAMIE (WY)</t>
        </is>
      </c>
      <c r="T159" t="n">
        <v>41.58768696</v>
      </c>
      <c r="U159" t="inlineStr">
        <is>
          <t>NIOBRARA</t>
        </is>
      </c>
      <c r="V159" t="n">
        <v>-104.81635041</v>
      </c>
      <c r="W159" t="inlineStr">
        <is>
          <t>POINT (515307.2127433649 4604015.512783468)</t>
        </is>
      </c>
      <c r="X159" t="n">
        <v>2.125210246765152</v>
      </c>
      <c r="Y159" t="inlineStr">
        <is>
          <t>S</t>
        </is>
      </c>
      <c r="Z159" t="n">
        <v>2019</v>
      </c>
      <c r="AA159" t="n">
        <v>102</v>
      </c>
    </row>
    <row r="160">
      <c r="A160" s="1" t="n">
        <v>9299</v>
      </c>
      <c r="B160" t="inlineStr">
        <is>
          <t>WY</t>
        </is>
      </c>
      <c r="C160" s="2" t="n">
        <v>43565</v>
      </c>
      <c r="D160" s="2" t="n">
        <v>43634</v>
      </c>
      <c r="E160" t="inlineStr">
        <is>
          <t>2024-04-10</t>
        </is>
      </c>
      <c r="F160" t="n">
        <v>60</v>
      </c>
      <c r="G160" t="inlineStr">
        <is>
          <t xml:space="preserve">ANDERSON JAMES EARL ET AL </t>
        </is>
      </c>
      <c r="H160" t="inlineStr">
        <is>
          <t>HOOVER &amp; STACY</t>
        </is>
      </c>
      <c r="I160" t="n">
        <v>0.15</v>
      </c>
      <c r="J160" t="inlineStr"/>
      <c r="K160" t="n">
        <v>760</v>
      </c>
      <c r="L160" t="n">
        <v>23</v>
      </c>
      <c r="M160" t="n">
        <v>19</v>
      </c>
      <c r="N160" t="inlineStr">
        <is>
          <t xml:space="preserve">N         </t>
        </is>
      </c>
      <c r="O160" t="n">
        <v>67</v>
      </c>
      <c r="P160" t="inlineStr">
        <is>
          <t xml:space="preserve">W         </t>
        </is>
      </c>
      <c r="Q160" t="inlineStr">
        <is>
          <t>2625/1658</t>
        </is>
      </c>
      <c r="R160" t="inlineStr">
        <is>
          <t>755424</t>
        </is>
      </c>
      <c r="S160" t="inlineStr">
        <is>
          <t>LARAMIE (WY)</t>
        </is>
      </c>
      <c r="T160" t="n">
        <v>41.602831</v>
      </c>
      <c r="U160" t="inlineStr">
        <is>
          <t>NIOBRARA</t>
        </is>
      </c>
      <c r="V160" t="n">
        <v>-104.85517731</v>
      </c>
      <c r="W160" t="inlineStr">
        <is>
          <t>POINT (512068.1643297401 4605690.662516003)</t>
        </is>
      </c>
      <c r="X160" t="n">
        <v>2.169698169059555</v>
      </c>
      <c r="Y160" t="inlineStr">
        <is>
          <t>SW</t>
        </is>
      </c>
      <c r="Z160" t="n">
        <v>2019</v>
      </c>
      <c r="AA160" t="n">
        <v>102</v>
      </c>
    </row>
    <row r="161">
      <c r="A161" s="1" t="n">
        <v>9300</v>
      </c>
      <c r="B161" t="inlineStr">
        <is>
          <t>WY</t>
        </is>
      </c>
      <c r="C161" s="2" t="n">
        <v>43565</v>
      </c>
      <c r="D161" s="2" t="n">
        <v>43634</v>
      </c>
      <c r="E161" t="inlineStr">
        <is>
          <t>2024-04-10</t>
        </is>
      </c>
      <c r="F161" t="n">
        <v>60</v>
      </c>
      <c r="G161" t="inlineStr">
        <is>
          <t xml:space="preserve">ANDERSON JAMES EARL ET AL </t>
        </is>
      </c>
      <c r="H161" t="inlineStr">
        <is>
          <t>HOOVER &amp; STACY</t>
        </is>
      </c>
      <c r="I161" t="n">
        <v>0.15</v>
      </c>
      <c r="J161" t="inlineStr"/>
      <c r="K161" t="n">
        <v>760</v>
      </c>
      <c r="L161" t="n">
        <v>14</v>
      </c>
      <c r="M161" t="n">
        <v>19</v>
      </c>
      <c r="N161" t="inlineStr">
        <is>
          <t xml:space="preserve">N         </t>
        </is>
      </c>
      <c r="O161" t="n">
        <v>67</v>
      </c>
      <c r="P161" t="inlineStr">
        <is>
          <t xml:space="preserve">W         </t>
        </is>
      </c>
      <c r="Q161" t="inlineStr">
        <is>
          <t>2625/1658</t>
        </is>
      </c>
      <c r="R161" t="inlineStr">
        <is>
          <t>755424</t>
        </is>
      </c>
      <c r="S161" t="inlineStr">
        <is>
          <t>LARAMIE (WY)</t>
        </is>
      </c>
      <c r="T161" t="n">
        <v>41.61734183</v>
      </c>
      <c r="U161" t="inlineStr">
        <is>
          <t>NIOBRARA</t>
        </is>
      </c>
      <c r="V161" t="n">
        <v>-104.85531462</v>
      </c>
      <c r="W161" t="inlineStr">
        <is>
          <t>POINT (512054.02068352 4607301.655034075)</t>
        </is>
      </c>
      <c r="X161" t="n">
        <v>1.892095478294869</v>
      </c>
      <c r="Y161" t="inlineStr">
        <is>
          <t>W</t>
        </is>
      </c>
      <c r="Z161" t="n">
        <v>2019</v>
      </c>
      <c r="AA161" t="n">
        <v>102</v>
      </c>
    </row>
    <row r="162">
      <c r="A162" s="1" t="n">
        <v>9301</v>
      </c>
      <c r="B162" t="inlineStr">
        <is>
          <t>WY</t>
        </is>
      </c>
      <c r="C162" s="2" t="n">
        <v>43565</v>
      </c>
      <c r="D162" s="2" t="n">
        <v>43634</v>
      </c>
      <c r="E162" t="inlineStr">
        <is>
          <t>2024-04-10</t>
        </is>
      </c>
      <c r="F162" t="n">
        <v>60</v>
      </c>
      <c r="G162" t="inlineStr">
        <is>
          <t xml:space="preserve">ANDERSON JAMES EARL ET AL </t>
        </is>
      </c>
      <c r="H162" t="inlineStr">
        <is>
          <t>HOOVER &amp; STACY</t>
        </is>
      </c>
      <c r="I162" t="n">
        <v>0.15</v>
      </c>
      <c r="J162" t="inlineStr"/>
      <c r="K162" t="n">
        <v>760</v>
      </c>
      <c r="L162" t="n">
        <v>14</v>
      </c>
      <c r="M162" t="n">
        <v>19</v>
      </c>
      <c r="N162" t="inlineStr">
        <is>
          <t xml:space="preserve">N         </t>
        </is>
      </c>
      <c r="O162" t="n">
        <v>67</v>
      </c>
      <c r="P162" t="inlineStr">
        <is>
          <t xml:space="preserve">W         </t>
        </is>
      </c>
      <c r="Q162" t="inlineStr">
        <is>
          <t>2625/1658</t>
        </is>
      </c>
      <c r="R162" t="inlineStr">
        <is>
          <t>755424</t>
        </is>
      </c>
      <c r="S162" t="inlineStr">
        <is>
          <t>LARAMIE (WY)</t>
        </is>
      </c>
      <c r="T162" t="n">
        <v>41.61734183</v>
      </c>
      <c r="U162" t="inlineStr">
        <is>
          <t>NIOBRARA</t>
        </is>
      </c>
      <c r="V162" t="n">
        <v>-104.85531462</v>
      </c>
      <c r="W162" t="inlineStr">
        <is>
          <t>POINT (512054.02068352 4607301.655034075)</t>
        </is>
      </c>
      <c r="X162" t="n">
        <v>1.892095478294869</v>
      </c>
      <c r="Y162" t="inlineStr">
        <is>
          <t>W</t>
        </is>
      </c>
      <c r="Z162" t="n">
        <v>2019</v>
      </c>
      <c r="AA162" t="n">
        <v>102</v>
      </c>
    </row>
    <row r="163">
      <c r="A163" s="1" t="n">
        <v>9302</v>
      </c>
      <c r="B163" t="inlineStr">
        <is>
          <t>WY</t>
        </is>
      </c>
      <c r="C163" s="2" t="n">
        <v>43565</v>
      </c>
      <c r="D163" s="2" t="n">
        <v>43634</v>
      </c>
      <c r="E163" t="inlineStr">
        <is>
          <t>2024-04-10</t>
        </is>
      </c>
      <c r="F163" t="n">
        <v>60</v>
      </c>
      <c r="G163" t="inlineStr">
        <is>
          <t xml:space="preserve">ANDERSON JAMES EARL ET AL </t>
        </is>
      </c>
      <c r="H163" t="inlineStr">
        <is>
          <t>HOOVER &amp; STACY</t>
        </is>
      </c>
      <c r="I163" t="n">
        <v>0.15</v>
      </c>
      <c r="J163" t="inlineStr"/>
      <c r="K163" t="n">
        <v>760</v>
      </c>
      <c r="L163" t="n">
        <v>23</v>
      </c>
      <c r="M163" t="n">
        <v>19</v>
      </c>
      <c r="N163" t="inlineStr">
        <is>
          <t xml:space="preserve">N         </t>
        </is>
      </c>
      <c r="O163" t="n">
        <v>67</v>
      </c>
      <c r="P163" t="inlineStr">
        <is>
          <t xml:space="preserve">W         </t>
        </is>
      </c>
      <c r="Q163" t="inlineStr">
        <is>
          <t>2625/1658</t>
        </is>
      </c>
      <c r="R163" t="inlineStr">
        <is>
          <t>755424</t>
        </is>
      </c>
      <c r="S163" t="inlineStr">
        <is>
          <t>LARAMIE (WY)</t>
        </is>
      </c>
      <c r="T163" t="n">
        <v>41.602831</v>
      </c>
      <c r="U163" t="inlineStr">
        <is>
          <t>NIOBRARA</t>
        </is>
      </c>
      <c r="V163" t="n">
        <v>-104.85517731</v>
      </c>
      <c r="W163" t="inlineStr">
        <is>
          <t>POINT (512068.1643297401 4605690.662516003)</t>
        </is>
      </c>
      <c r="X163" t="n">
        <v>2.169698169059555</v>
      </c>
      <c r="Y163" t="inlineStr">
        <is>
          <t>SW</t>
        </is>
      </c>
      <c r="Z163" t="n">
        <v>2019</v>
      </c>
      <c r="AA163" t="n">
        <v>102</v>
      </c>
    </row>
    <row r="164">
      <c r="A164" s="1" t="n">
        <v>9306</v>
      </c>
      <c r="B164" t="inlineStr">
        <is>
          <t>WY</t>
        </is>
      </c>
      <c r="C164" s="2" t="n">
        <v>43565</v>
      </c>
      <c r="D164" s="2" t="n">
        <v>43634</v>
      </c>
      <c r="E164" t="inlineStr">
        <is>
          <t>2024-04-10</t>
        </is>
      </c>
      <c r="F164" t="n">
        <v>60</v>
      </c>
      <c r="G164" t="inlineStr">
        <is>
          <t xml:space="preserve">CLINE JOHN </t>
        </is>
      </c>
      <c r="H164" t="inlineStr">
        <is>
          <t>HOOVER &amp; STACY</t>
        </is>
      </c>
      <c r="I164" t="n">
        <v>0.15</v>
      </c>
      <c r="J164" t="inlineStr"/>
      <c r="K164" t="n">
        <v>760</v>
      </c>
      <c r="L164" t="n">
        <v>23</v>
      </c>
      <c r="M164" t="n">
        <v>19</v>
      </c>
      <c r="N164" t="inlineStr">
        <is>
          <t xml:space="preserve">N         </t>
        </is>
      </c>
      <c r="O164" t="n">
        <v>67</v>
      </c>
      <c r="P164" t="inlineStr">
        <is>
          <t xml:space="preserve">W         </t>
        </is>
      </c>
      <c r="Q164" t="inlineStr">
        <is>
          <t>2625/1661</t>
        </is>
      </c>
      <c r="R164" t="inlineStr">
        <is>
          <t>755425</t>
        </is>
      </c>
      <c r="S164" t="inlineStr">
        <is>
          <t>LARAMIE (WY)</t>
        </is>
      </c>
      <c r="T164" t="n">
        <v>41.602831</v>
      </c>
      <c r="U164" t="inlineStr">
        <is>
          <t>NIOBRARA</t>
        </is>
      </c>
      <c r="V164" t="n">
        <v>-104.85517731</v>
      </c>
      <c r="W164" t="inlineStr">
        <is>
          <t>POINT (512068.1643297401 4605690.662516003)</t>
        </is>
      </c>
      <c r="X164" t="n">
        <v>2.169698169059555</v>
      </c>
      <c r="Y164" t="inlineStr">
        <is>
          <t>SW</t>
        </is>
      </c>
      <c r="Z164" t="n">
        <v>2019</v>
      </c>
      <c r="AA164" t="n">
        <v>102</v>
      </c>
    </row>
    <row r="165">
      <c r="A165" s="1" t="n">
        <v>9307</v>
      </c>
      <c r="B165" t="inlineStr">
        <is>
          <t>WY</t>
        </is>
      </c>
      <c r="C165" s="2" t="n">
        <v>43565</v>
      </c>
      <c r="D165" s="2" t="n">
        <v>43634</v>
      </c>
      <c r="E165" t="inlineStr">
        <is>
          <t>2024-04-10</t>
        </is>
      </c>
      <c r="F165" t="n">
        <v>60</v>
      </c>
      <c r="G165" t="inlineStr">
        <is>
          <t xml:space="preserve">CLINE JOHN </t>
        </is>
      </c>
      <c r="H165" t="inlineStr">
        <is>
          <t>HOOVER &amp; STACY</t>
        </is>
      </c>
      <c r="I165" t="n">
        <v>0.15</v>
      </c>
      <c r="J165" t="inlineStr"/>
      <c r="K165" t="n">
        <v>760</v>
      </c>
      <c r="L165" t="n">
        <v>14</v>
      </c>
      <c r="M165" t="n">
        <v>19</v>
      </c>
      <c r="N165" t="inlineStr">
        <is>
          <t xml:space="preserve">N         </t>
        </is>
      </c>
      <c r="O165" t="n">
        <v>67</v>
      </c>
      <c r="P165" t="inlineStr">
        <is>
          <t xml:space="preserve">W         </t>
        </is>
      </c>
      <c r="Q165" t="inlineStr">
        <is>
          <t>2625/1661</t>
        </is>
      </c>
      <c r="R165" t="inlineStr">
        <is>
          <t>755425</t>
        </is>
      </c>
      <c r="S165" t="inlineStr">
        <is>
          <t>LARAMIE (WY)</t>
        </is>
      </c>
      <c r="T165" t="n">
        <v>41.61734183</v>
      </c>
      <c r="U165" t="inlineStr">
        <is>
          <t>NIOBRARA</t>
        </is>
      </c>
      <c r="V165" t="n">
        <v>-104.85531462</v>
      </c>
      <c r="W165" t="inlineStr">
        <is>
          <t>POINT (512054.02068352 4607301.655034075)</t>
        </is>
      </c>
      <c r="X165" t="n">
        <v>1.892095478294869</v>
      </c>
      <c r="Y165" t="inlineStr">
        <is>
          <t>W</t>
        </is>
      </c>
      <c r="Z165" t="n">
        <v>2019</v>
      </c>
      <c r="AA165" t="n">
        <v>102</v>
      </c>
    </row>
    <row r="166">
      <c r="A166" s="1" t="n">
        <v>9308</v>
      </c>
      <c r="B166" t="inlineStr">
        <is>
          <t>WY</t>
        </is>
      </c>
      <c r="C166" s="2" t="n">
        <v>43565</v>
      </c>
      <c r="D166" s="2" t="n">
        <v>43634</v>
      </c>
      <c r="E166" t="inlineStr">
        <is>
          <t>2024-04-10</t>
        </is>
      </c>
      <c r="F166" t="n">
        <v>60</v>
      </c>
      <c r="G166" t="inlineStr">
        <is>
          <t xml:space="preserve">CLINE JOHN </t>
        </is>
      </c>
      <c r="H166" t="inlineStr">
        <is>
          <t>HOOVER &amp; STACY</t>
        </is>
      </c>
      <c r="I166" t="n">
        <v>0.15</v>
      </c>
      <c r="J166" t="inlineStr"/>
      <c r="K166" t="n">
        <v>760</v>
      </c>
      <c r="L166" t="n">
        <v>14</v>
      </c>
      <c r="M166" t="n">
        <v>19</v>
      </c>
      <c r="N166" t="inlineStr">
        <is>
          <t xml:space="preserve">N         </t>
        </is>
      </c>
      <c r="O166" t="n">
        <v>67</v>
      </c>
      <c r="P166" t="inlineStr">
        <is>
          <t xml:space="preserve">W         </t>
        </is>
      </c>
      <c r="Q166" t="inlineStr">
        <is>
          <t>2625/1661</t>
        </is>
      </c>
      <c r="R166" t="inlineStr">
        <is>
          <t>755425</t>
        </is>
      </c>
      <c r="S166" t="inlineStr">
        <is>
          <t>LARAMIE (WY)</t>
        </is>
      </c>
      <c r="T166" t="n">
        <v>41.61734183</v>
      </c>
      <c r="U166" t="inlineStr">
        <is>
          <t>NIOBRARA</t>
        </is>
      </c>
      <c r="V166" t="n">
        <v>-104.85531462</v>
      </c>
      <c r="W166" t="inlineStr">
        <is>
          <t>POINT (512054.02068352 4607301.655034075)</t>
        </is>
      </c>
      <c r="X166" t="n">
        <v>1.892095478294869</v>
      </c>
      <c r="Y166" t="inlineStr">
        <is>
          <t>W</t>
        </is>
      </c>
      <c r="Z166" t="n">
        <v>2019</v>
      </c>
      <c r="AA166" t="n">
        <v>102</v>
      </c>
    </row>
    <row r="167">
      <c r="A167" s="1" t="n">
        <v>9309</v>
      </c>
      <c r="B167" t="inlineStr">
        <is>
          <t>WY</t>
        </is>
      </c>
      <c r="C167" s="2" t="n">
        <v>43565</v>
      </c>
      <c r="D167" s="2" t="n">
        <v>43634</v>
      </c>
      <c r="E167" t="inlineStr">
        <is>
          <t>2024-04-10</t>
        </is>
      </c>
      <c r="F167" t="n">
        <v>60</v>
      </c>
      <c r="G167" t="inlineStr">
        <is>
          <t xml:space="preserve">CLINE JOHN </t>
        </is>
      </c>
      <c r="H167" t="inlineStr">
        <is>
          <t>HOOVER &amp; STACY</t>
        </is>
      </c>
      <c r="I167" t="n">
        <v>0.15</v>
      </c>
      <c r="J167" t="inlineStr"/>
      <c r="K167" t="n">
        <v>760</v>
      </c>
      <c r="L167" t="n">
        <v>23</v>
      </c>
      <c r="M167" t="n">
        <v>19</v>
      </c>
      <c r="N167" t="inlineStr">
        <is>
          <t xml:space="preserve">N         </t>
        </is>
      </c>
      <c r="O167" t="n">
        <v>67</v>
      </c>
      <c r="P167" t="inlineStr">
        <is>
          <t xml:space="preserve">W         </t>
        </is>
      </c>
      <c r="Q167" t="inlineStr">
        <is>
          <t>2625/1661</t>
        </is>
      </c>
      <c r="R167" t="inlineStr">
        <is>
          <t>755425</t>
        </is>
      </c>
      <c r="S167" t="inlineStr">
        <is>
          <t>LARAMIE (WY)</t>
        </is>
      </c>
      <c r="T167" t="n">
        <v>41.602831</v>
      </c>
      <c r="U167" t="inlineStr">
        <is>
          <t>NIOBRARA</t>
        </is>
      </c>
      <c r="V167" t="n">
        <v>-104.85517731</v>
      </c>
      <c r="W167" t="inlineStr">
        <is>
          <t>POINT (512068.1643297401 4605690.662516003)</t>
        </is>
      </c>
      <c r="X167" t="n">
        <v>2.169698169059555</v>
      </c>
      <c r="Y167" t="inlineStr">
        <is>
          <t>SW</t>
        </is>
      </c>
      <c r="Z167" t="n">
        <v>2019</v>
      </c>
      <c r="AA167" t="n">
        <v>102</v>
      </c>
    </row>
    <row r="168">
      <c r="A168" s="1" t="n">
        <v>9313</v>
      </c>
      <c r="B168" t="inlineStr">
        <is>
          <t>WY</t>
        </is>
      </c>
      <c r="C168" s="2" t="n">
        <v>43565</v>
      </c>
      <c r="D168" s="2" t="n">
        <v>43634</v>
      </c>
      <c r="E168" t="inlineStr">
        <is>
          <t>2024-04-10</t>
        </is>
      </c>
      <c r="F168" t="n">
        <v>60</v>
      </c>
      <c r="G168" t="inlineStr">
        <is>
          <t xml:space="preserve">KOLLAS PATRICIA K </t>
        </is>
      </c>
      <c r="H168" t="inlineStr">
        <is>
          <t>HOOVER &amp; STACY</t>
        </is>
      </c>
      <c r="I168" t="n">
        <v>0.15</v>
      </c>
      <c r="J168" t="inlineStr"/>
      <c r="K168" t="n">
        <v>760</v>
      </c>
      <c r="L168" t="n">
        <v>23</v>
      </c>
      <c r="M168" t="n">
        <v>19</v>
      </c>
      <c r="N168" t="inlineStr">
        <is>
          <t xml:space="preserve">N         </t>
        </is>
      </c>
      <c r="O168" t="n">
        <v>67</v>
      </c>
      <c r="P168" t="inlineStr">
        <is>
          <t xml:space="preserve">W         </t>
        </is>
      </c>
      <c r="Q168" t="inlineStr">
        <is>
          <t>2625/1664</t>
        </is>
      </c>
      <c r="R168" t="inlineStr">
        <is>
          <t>755426</t>
        </is>
      </c>
      <c r="S168" t="inlineStr">
        <is>
          <t>LARAMIE (WY)</t>
        </is>
      </c>
      <c r="T168" t="n">
        <v>41.602831</v>
      </c>
      <c r="U168" t="inlineStr">
        <is>
          <t>NIOBRARA</t>
        </is>
      </c>
      <c r="V168" t="n">
        <v>-104.85517731</v>
      </c>
      <c r="W168" t="inlineStr">
        <is>
          <t>POINT (512068.1643297401 4605690.662516003)</t>
        </is>
      </c>
      <c r="X168" t="n">
        <v>2.169698169059555</v>
      </c>
      <c r="Y168" t="inlineStr">
        <is>
          <t>SW</t>
        </is>
      </c>
      <c r="Z168" t="n">
        <v>2019</v>
      </c>
      <c r="AA168" t="n">
        <v>102</v>
      </c>
    </row>
    <row r="169">
      <c r="A169" s="1" t="n">
        <v>9314</v>
      </c>
      <c r="B169" t="inlineStr">
        <is>
          <t>WY</t>
        </is>
      </c>
      <c r="C169" s="2" t="n">
        <v>43565</v>
      </c>
      <c r="D169" s="2" t="n">
        <v>43634</v>
      </c>
      <c r="E169" t="inlineStr">
        <is>
          <t>2024-04-10</t>
        </is>
      </c>
      <c r="F169" t="n">
        <v>60</v>
      </c>
      <c r="G169" t="inlineStr">
        <is>
          <t xml:space="preserve">KOLLAS PATRICIA K </t>
        </is>
      </c>
      <c r="H169" t="inlineStr">
        <is>
          <t>HOOVER &amp; STACY</t>
        </is>
      </c>
      <c r="I169" t="n">
        <v>0.15</v>
      </c>
      <c r="J169" t="inlineStr"/>
      <c r="K169" t="n">
        <v>760</v>
      </c>
      <c r="L169" t="n">
        <v>14</v>
      </c>
      <c r="M169" t="n">
        <v>19</v>
      </c>
      <c r="N169" t="inlineStr">
        <is>
          <t xml:space="preserve">N         </t>
        </is>
      </c>
      <c r="O169" t="n">
        <v>67</v>
      </c>
      <c r="P169" t="inlineStr">
        <is>
          <t xml:space="preserve">W         </t>
        </is>
      </c>
      <c r="Q169" t="inlineStr">
        <is>
          <t>2625/1664</t>
        </is>
      </c>
      <c r="R169" t="inlineStr">
        <is>
          <t>755426</t>
        </is>
      </c>
      <c r="S169" t="inlineStr">
        <is>
          <t>LARAMIE (WY)</t>
        </is>
      </c>
      <c r="T169" t="n">
        <v>41.61734183</v>
      </c>
      <c r="U169" t="inlineStr">
        <is>
          <t>NIOBRARA</t>
        </is>
      </c>
      <c r="V169" t="n">
        <v>-104.85531462</v>
      </c>
      <c r="W169" t="inlineStr">
        <is>
          <t>POINT (512054.02068352 4607301.655034075)</t>
        </is>
      </c>
      <c r="X169" t="n">
        <v>1.892095478294869</v>
      </c>
      <c r="Y169" t="inlineStr">
        <is>
          <t>W</t>
        </is>
      </c>
      <c r="Z169" t="n">
        <v>2019</v>
      </c>
      <c r="AA169" t="n">
        <v>102</v>
      </c>
    </row>
    <row r="170">
      <c r="A170" s="1" t="n">
        <v>9315</v>
      </c>
      <c r="B170" t="inlineStr">
        <is>
          <t>WY</t>
        </is>
      </c>
      <c r="C170" s="2" t="n">
        <v>43565</v>
      </c>
      <c r="D170" s="2" t="n">
        <v>43634</v>
      </c>
      <c r="E170" t="inlineStr">
        <is>
          <t>2024-04-10</t>
        </is>
      </c>
      <c r="F170" t="n">
        <v>60</v>
      </c>
      <c r="G170" t="inlineStr">
        <is>
          <t xml:space="preserve">KOLLAS PATRICIA K </t>
        </is>
      </c>
      <c r="H170" t="inlineStr">
        <is>
          <t>HOOVER &amp; STACY</t>
        </is>
      </c>
      <c r="I170" t="n">
        <v>0.15</v>
      </c>
      <c r="J170" t="inlineStr"/>
      <c r="K170" t="n">
        <v>760</v>
      </c>
      <c r="L170" t="n">
        <v>14</v>
      </c>
      <c r="M170" t="n">
        <v>19</v>
      </c>
      <c r="N170" t="inlineStr">
        <is>
          <t xml:space="preserve">N         </t>
        </is>
      </c>
      <c r="O170" t="n">
        <v>67</v>
      </c>
      <c r="P170" t="inlineStr">
        <is>
          <t xml:space="preserve">W         </t>
        </is>
      </c>
      <c r="Q170" t="inlineStr">
        <is>
          <t>2625/1664</t>
        </is>
      </c>
      <c r="R170" t="inlineStr">
        <is>
          <t>755426</t>
        </is>
      </c>
      <c r="S170" t="inlineStr">
        <is>
          <t>LARAMIE (WY)</t>
        </is>
      </c>
      <c r="T170" t="n">
        <v>41.61734183</v>
      </c>
      <c r="U170" t="inlineStr">
        <is>
          <t>NIOBRARA</t>
        </is>
      </c>
      <c r="V170" t="n">
        <v>-104.85531462</v>
      </c>
      <c r="W170" t="inlineStr">
        <is>
          <t>POINT (512054.02068352 4607301.655034075)</t>
        </is>
      </c>
      <c r="X170" t="n">
        <v>1.892095478294869</v>
      </c>
      <c r="Y170" t="inlineStr">
        <is>
          <t>W</t>
        </is>
      </c>
      <c r="Z170" t="n">
        <v>2019</v>
      </c>
      <c r="AA170" t="n">
        <v>102</v>
      </c>
    </row>
    <row r="171">
      <c r="A171" s="1" t="n">
        <v>9316</v>
      </c>
      <c r="B171" t="inlineStr">
        <is>
          <t>WY</t>
        </is>
      </c>
      <c r="C171" s="2" t="n">
        <v>43565</v>
      </c>
      <c r="D171" s="2" t="n">
        <v>43634</v>
      </c>
      <c r="E171" t="inlineStr">
        <is>
          <t>2024-04-10</t>
        </is>
      </c>
      <c r="F171" t="n">
        <v>60</v>
      </c>
      <c r="G171" t="inlineStr">
        <is>
          <t xml:space="preserve">KOLLAS PATRICIA K </t>
        </is>
      </c>
      <c r="H171" t="inlineStr">
        <is>
          <t>HOOVER &amp; STACY</t>
        </is>
      </c>
      <c r="I171" t="n">
        <v>0.15</v>
      </c>
      <c r="J171" t="inlineStr"/>
      <c r="K171" t="n">
        <v>760</v>
      </c>
      <c r="L171" t="n">
        <v>23</v>
      </c>
      <c r="M171" t="n">
        <v>19</v>
      </c>
      <c r="N171" t="inlineStr">
        <is>
          <t xml:space="preserve">N         </t>
        </is>
      </c>
      <c r="O171" t="n">
        <v>67</v>
      </c>
      <c r="P171" t="inlineStr">
        <is>
          <t xml:space="preserve">W         </t>
        </is>
      </c>
      <c r="Q171" t="inlineStr">
        <is>
          <t>2625/1664</t>
        </is>
      </c>
      <c r="R171" t="inlineStr">
        <is>
          <t>755426</t>
        </is>
      </c>
      <c r="S171" t="inlineStr">
        <is>
          <t>LARAMIE (WY)</t>
        </is>
      </c>
      <c r="T171" t="n">
        <v>41.602831</v>
      </c>
      <c r="U171" t="inlineStr">
        <is>
          <t>NIOBRARA</t>
        </is>
      </c>
      <c r="V171" t="n">
        <v>-104.85517731</v>
      </c>
      <c r="W171" t="inlineStr">
        <is>
          <t>POINT (512068.1643297401 4605690.662516003)</t>
        </is>
      </c>
      <c r="X171" t="n">
        <v>2.169698169059555</v>
      </c>
      <c r="Y171" t="inlineStr">
        <is>
          <t>SW</t>
        </is>
      </c>
      <c r="Z171" t="n">
        <v>2019</v>
      </c>
      <c r="AA171" t="n">
        <v>102</v>
      </c>
    </row>
    <row r="172">
      <c r="A172" s="1" t="n">
        <v>10495</v>
      </c>
      <c r="B172" t="inlineStr">
        <is>
          <t>WY</t>
        </is>
      </c>
      <c r="C172" s="2" t="n">
        <v>43571</v>
      </c>
      <c r="D172" s="2" t="n">
        <v>43609</v>
      </c>
      <c r="E172" t="inlineStr">
        <is>
          <t>2024-04-16</t>
        </is>
      </c>
      <c r="F172" t="n">
        <v>60</v>
      </c>
      <c r="G172" t="inlineStr">
        <is>
          <t xml:space="preserve">WILKERSON KARL R ET AL </t>
        </is>
      </c>
      <c r="H172" t="inlineStr">
        <is>
          <t>BORDER RESOURCES</t>
        </is>
      </c>
      <c r="I172" t="n">
        <v>0.1667</v>
      </c>
      <c r="J172" t="inlineStr"/>
      <c r="K172" t="n">
        <v>2724.88989257</v>
      </c>
      <c r="L172" t="n">
        <v>17</v>
      </c>
      <c r="M172" t="n">
        <v>19</v>
      </c>
      <c r="N172" t="inlineStr">
        <is>
          <t xml:space="preserve">N         </t>
        </is>
      </c>
      <c r="O172" t="n">
        <v>66</v>
      </c>
      <c r="P172" t="inlineStr">
        <is>
          <t xml:space="preserve">W         </t>
        </is>
      </c>
      <c r="Q172" t="inlineStr">
        <is>
          <t>NA/NA</t>
        </is>
      </c>
      <c r="R172" t="inlineStr">
        <is>
          <t>753851</t>
        </is>
      </c>
      <c r="S172" t="inlineStr">
        <is>
          <t>LARAMIE (WY)</t>
        </is>
      </c>
      <c r="T172" t="n">
        <v>41.61654839</v>
      </c>
      <c r="U172" t="inlineStr">
        <is>
          <t>NIOBRARA</t>
        </is>
      </c>
      <c r="V172" t="n">
        <v>-104.79698652</v>
      </c>
      <c r="W172" t="inlineStr">
        <is>
          <t>POINT (516913.6576321125 4607223.358889179)</t>
        </is>
      </c>
      <c r="X172" t="n">
        <v>1.136431040666759</v>
      </c>
      <c r="Y172" t="inlineStr">
        <is>
          <t>E</t>
        </is>
      </c>
      <c r="Z172" t="n">
        <v>2019</v>
      </c>
      <c r="AA172" t="n">
        <v>102</v>
      </c>
    </row>
    <row r="173">
      <c r="A173" s="1" t="n">
        <v>10496</v>
      </c>
      <c r="B173" t="inlineStr">
        <is>
          <t>WY</t>
        </is>
      </c>
      <c r="C173" s="2" t="n">
        <v>43571</v>
      </c>
      <c r="D173" s="2" t="n">
        <v>43609</v>
      </c>
      <c r="E173" t="inlineStr">
        <is>
          <t>2024-04-16</t>
        </is>
      </c>
      <c r="F173" t="n">
        <v>60</v>
      </c>
      <c r="G173" t="inlineStr">
        <is>
          <t xml:space="preserve">WILKERSON KARL R ET AL </t>
        </is>
      </c>
      <c r="H173" t="inlineStr">
        <is>
          <t>BORDER RESOURCES</t>
        </is>
      </c>
      <c r="I173" t="n">
        <v>0.1667</v>
      </c>
      <c r="J173" t="inlineStr"/>
      <c r="K173" t="n">
        <v>2724.88989257</v>
      </c>
      <c r="L173" t="n">
        <v>19</v>
      </c>
      <c r="M173" t="n">
        <v>19</v>
      </c>
      <c r="N173" t="inlineStr">
        <is>
          <t xml:space="preserve">N         </t>
        </is>
      </c>
      <c r="O173" t="n">
        <v>66</v>
      </c>
      <c r="P173" t="inlineStr">
        <is>
          <t xml:space="preserve">W         </t>
        </is>
      </c>
      <c r="Q173" t="inlineStr">
        <is>
          <t>NA/NA</t>
        </is>
      </c>
      <c r="R173" t="inlineStr">
        <is>
          <t>753851</t>
        </is>
      </c>
      <c r="S173" t="inlineStr">
        <is>
          <t>LARAMIE (WY)</t>
        </is>
      </c>
      <c r="T173" t="n">
        <v>41.60221685</v>
      </c>
      <c r="U173" t="inlineStr">
        <is>
          <t>NIOBRARA</t>
        </is>
      </c>
      <c r="V173" t="n">
        <v>-104.81638091</v>
      </c>
      <c r="W173" t="inlineStr">
        <is>
          <t>POINT (515301.2386126578 4605628.631274169)</t>
        </is>
      </c>
      <c r="X173" t="n">
        <v>1.126039038314769</v>
      </c>
      <c r="Y173" t="inlineStr">
        <is>
          <t>S</t>
        </is>
      </c>
      <c r="Z173" t="n">
        <v>2019</v>
      </c>
      <c r="AA173" t="n">
        <v>102</v>
      </c>
    </row>
    <row r="174">
      <c r="A174" s="1" t="n">
        <v>10497</v>
      </c>
      <c r="B174" t="inlineStr">
        <is>
          <t>WY</t>
        </is>
      </c>
      <c r="C174" s="2" t="n">
        <v>43571</v>
      </c>
      <c r="D174" s="2" t="n">
        <v>43609</v>
      </c>
      <c r="E174" t="inlineStr">
        <is>
          <t>2024-04-16</t>
        </is>
      </c>
      <c r="F174" t="n">
        <v>60</v>
      </c>
      <c r="G174" t="inlineStr">
        <is>
          <t xml:space="preserve">WILKERSON KARL R ET AL </t>
        </is>
      </c>
      <c r="H174" t="inlineStr">
        <is>
          <t>BORDER RESOURCES</t>
        </is>
      </c>
      <c r="I174" t="n">
        <v>0.1667</v>
      </c>
      <c r="J174" t="inlineStr"/>
      <c r="K174" t="n">
        <v>2724.88989257</v>
      </c>
      <c r="L174" t="n">
        <v>19</v>
      </c>
      <c r="M174" t="n">
        <v>19</v>
      </c>
      <c r="N174" t="inlineStr">
        <is>
          <t xml:space="preserve">N         </t>
        </is>
      </c>
      <c r="O174" t="n">
        <v>66</v>
      </c>
      <c r="P174" t="inlineStr">
        <is>
          <t xml:space="preserve">W         </t>
        </is>
      </c>
      <c r="Q174" t="inlineStr">
        <is>
          <t>NA/NA</t>
        </is>
      </c>
      <c r="R174" t="inlineStr">
        <is>
          <t>753851</t>
        </is>
      </c>
      <c r="S174" t="inlineStr">
        <is>
          <t>LARAMIE (WY)</t>
        </is>
      </c>
      <c r="T174" t="n">
        <v>41.60221685</v>
      </c>
      <c r="U174" t="inlineStr">
        <is>
          <t>NIOBRARA</t>
        </is>
      </c>
      <c r="V174" t="n">
        <v>-104.81638091</v>
      </c>
      <c r="W174" t="inlineStr">
        <is>
          <t>POINT (515301.2386126578 4605628.631274169)</t>
        </is>
      </c>
      <c r="X174" t="n">
        <v>1.126039038314769</v>
      </c>
      <c r="Y174" t="inlineStr">
        <is>
          <t>S</t>
        </is>
      </c>
      <c r="Z174" t="n">
        <v>2019</v>
      </c>
      <c r="AA174" t="n">
        <v>102</v>
      </c>
    </row>
    <row r="175">
      <c r="A175" s="1" t="n">
        <v>10498</v>
      </c>
      <c r="B175" t="inlineStr">
        <is>
          <t>WY</t>
        </is>
      </c>
      <c r="C175" s="2" t="n">
        <v>43571</v>
      </c>
      <c r="D175" s="2" t="n">
        <v>43609</v>
      </c>
      <c r="E175" t="inlineStr">
        <is>
          <t>2024-04-16</t>
        </is>
      </c>
      <c r="F175" t="n">
        <v>60</v>
      </c>
      <c r="G175" t="inlineStr">
        <is>
          <t xml:space="preserve">WILKERSON KARL R ET AL </t>
        </is>
      </c>
      <c r="H175" t="inlineStr">
        <is>
          <t>BORDER RESOURCES</t>
        </is>
      </c>
      <c r="I175" t="n">
        <v>0.1667</v>
      </c>
      <c r="J175" t="inlineStr"/>
      <c r="K175" t="n">
        <v>2724.88989257</v>
      </c>
      <c r="L175" t="n">
        <v>21</v>
      </c>
      <c r="M175" t="n">
        <v>19</v>
      </c>
      <c r="N175" t="inlineStr">
        <is>
          <t xml:space="preserve">N         </t>
        </is>
      </c>
      <c r="O175" t="n">
        <v>66</v>
      </c>
      <c r="P175" t="inlineStr">
        <is>
          <t xml:space="preserve">W         </t>
        </is>
      </c>
      <c r="Q175" t="inlineStr">
        <is>
          <t>NA/NA</t>
        </is>
      </c>
      <c r="R175" t="inlineStr">
        <is>
          <t>753851</t>
        </is>
      </c>
      <c r="S175" t="inlineStr">
        <is>
          <t>LARAMIE (WY)</t>
        </is>
      </c>
      <c r="T175" t="n">
        <v>41.60195747</v>
      </c>
      <c r="U175" t="inlineStr">
        <is>
          <t>NIOBRARA</t>
        </is>
      </c>
      <c r="V175" t="n">
        <v>-104.77762267</v>
      </c>
      <c r="W175" t="inlineStr">
        <is>
          <t>POINT (518531.0935902197 4605607.432304212)</t>
        </is>
      </c>
      <c r="X175" t="n">
        <v>2.415863077943149</v>
      </c>
      <c r="Y175" t="inlineStr">
        <is>
          <t>SE</t>
        </is>
      </c>
      <c r="Z175" t="n">
        <v>2019</v>
      </c>
      <c r="AA175" t="n">
        <v>102</v>
      </c>
    </row>
    <row r="176">
      <c r="A176" s="1" t="n">
        <v>10499</v>
      </c>
      <c r="B176" t="inlineStr">
        <is>
          <t>WY</t>
        </is>
      </c>
      <c r="C176" s="2" t="n">
        <v>43571</v>
      </c>
      <c r="D176" s="2" t="n">
        <v>43609</v>
      </c>
      <c r="E176" t="inlineStr">
        <is>
          <t>2024-04-16</t>
        </is>
      </c>
      <c r="F176" t="n">
        <v>60</v>
      </c>
      <c r="G176" t="inlineStr">
        <is>
          <t xml:space="preserve">WILKERSON KARL R ET AL </t>
        </is>
      </c>
      <c r="H176" t="inlineStr">
        <is>
          <t>BORDER RESOURCES</t>
        </is>
      </c>
      <c r="I176" t="n">
        <v>0.1667</v>
      </c>
      <c r="J176" t="inlineStr"/>
      <c r="K176" t="n">
        <v>2724.88989257</v>
      </c>
      <c r="L176" t="n">
        <v>17</v>
      </c>
      <c r="M176" t="n">
        <v>19</v>
      </c>
      <c r="N176" t="inlineStr">
        <is>
          <t xml:space="preserve">N         </t>
        </is>
      </c>
      <c r="O176" t="n">
        <v>66</v>
      </c>
      <c r="P176" t="inlineStr">
        <is>
          <t xml:space="preserve">W         </t>
        </is>
      </c>
      <c r="Q176" t="inlineStr">
        <is>
          <t>NA/NA</t>
        </is>
      </c>
      <c r="R176" t="inlineStr">
        <is>
          <t>753851</t>
        </is>
      </c>
      <c r="S176" t="inlineStr">
        <is>
          <t>LARAMIE (WY)</t>
        </is>
      </c>
      <c r="T176" t="n">
        <v>41.61654839</v>
      </c>
      <c r="U176" t="inlineStr">
        <is>
          <t>NIOBRARA</t>
        </is>
      </c>
      <c r="V176" t="n">
        <v>-104.79698652</v>
      </c>
      <c r="W176" t="inlineStr">
        <is>
          <t>POINT (516913.6576321125 4607223.358889179)</t>
        </is>
      </c>
      <c r="X176" t="n">
        <v>1.136431040666759</v>
      </c>
      <c r="Y176" t="inlineStr">
        <is>
          <t>E</t>
        </is>
      </c>
      <c r="Z176" t="n">
        <v>2019</v>
      </c>
      <c r="AA176" t="n">
        <v>102</v>
      </c>
    </row>
    <row r="177">
      <c r="A177" s="1" t="n">
        <v>10501</v>
      </c>
      <c r="B177" t="inlineStr">
        <is>
          <t>WY</t>
        </is>
      </c>
      <c r="C177" s="2" t="n">
        <v>43571</v>
      </c>
      <c r="D177" s="2" t="n">
        <v>43609</v>
      </c>
      <c r="E177" t="inlineStr">
        <is>
          <t>2024-04-16</t>
        </is>
      </c>
      <c r="F177" t="n">
        <v>60</v>
      </c>
      <c r="G177" t="inlineStr">
        <is>
          <t xml:space="preserve">WILKERSON KARL R ET AL </t>
        </is>
      </c>
      <c r="H177" t="inlineStr">
        <is>
          <t>BORDER RESOURCES</t>
        </is>
      </c>
      <c r="I177" t="n">
        <v>0.1667</v>
      </c>
      <c r="J177" t="inlineStr"/>
      <c r="K177" t="n">
        <v>2724.88989257</v>
      </c>
      <c r="L177" t="n">
        <v>20</v>
      </c>
      <c r="M177" t="n">
        <v>19</v>
      </c>
      <c r="N177" t="inlineStr">
        <is>
          <t xml:space="preserve">N         </t>
        </is>
      </c>
      <c r="O177" t="n">
        <v>66</v>
      </c>
      <c r="P177" t="inlineStr">
        <is>
          <t xml:space="preserve">W         </t>
        </is>
      </c>
      <c r="Q177" t="inlineStr">
        <is>
          <t>NA/NA</t>
        </is>
      </c>
      <c r="R177" t="inlineStr">
        <is>
          <t>753851</t>
        </is>
      </c>
      <c r="S177" t="inlineStr">
        <is>
          <t>LARAMIE (WY)</t>
        </is>
      </c>
      <c r="T177" t="n">
        <v>41.60202613</v>
      </c>
      <c r="U177" t="inlineStr">
        <is>
          <t>NIOBRARA</t>
        </is>
      </c>
      <c r="V177" t="n">
        <v>-104.79701705</v>
      </c>
      <c r="W177" t="inlineStr">
        <is>
          <t>POINT (516914.9070485453 4605611.071844974)</t>
        </is>
      </c>
      <c r="X177" t="n">
        <v>1.597862341259272</v>
      </c>
      <c r="Y177" t="inlineStr">
        <is>
          <t>SE</t>
        </is>
      </c>
      <c r="Z177" t="n">
        <v>2019</v>
      </c>
      <c r="AA177" t="n">
        <v>102</v>
      </c>
    </row>
    <row r="178">
      <c r="A178" s="1" t="n">
        <v>10502</v>
      </c>
      <c r="B178" t="inlineStr">
        <is>
          <t>WY</t>
        </is>
      </c>
      <c r="C178" s="2" t="n">
        <v>43571</v>
      </c>
      <c r="D178" s="2" t="n">
        <v>43609</v>
      </c>
      <c r="E178" t="inlineStr">
        <is>
          <t>2024-04-16</t>
        </is>
      </c>
      <c r="F178" t="n">
        <v>60</v>
      </c>
      <c r="G178" t="inlineStr">
        <is>
          <t xml:space="preserve">WILKERSON KARL R ET AL </t>
        </is>
      </c>
      <c r="H178" t="inlineStr">
        <is>
          <t>BORDER RESOURCES</t>
        </is>
      </c>
      <c r="I178" t="n">
        <v>0.1667</v>
      </c>
      <c r="J178" t="inlineStr"/>
      <c r="K178" t="n">
        <v>2724.88989257</v>
      </c>
      <c r="L178" t="n">
        <v>20</v>
      </c>
      <c r="M178" t="n">
        <v>19</v>
      </c>
      <c r="N178" t="inlineStr">
        <is>
          <t xml:space="preserve">N         </t>
        </is>
      </c>
      <c r="O178" t="n">
        <v>66</v>
      </c>
      <c r="P178" t="inlineStr">
        <is>
          <t xml:space="preserve">W         </t>
        </is>
      </c>
      <c r="Q178" t="inlineStr">
        <is>
          <t>NA/NA</t>
        </is>
      </c>
      <c r="R178" t="inlineStr">
        <is>
          <t>753851</t>
        </is>
      </c>
      <c r="S178" t="inlineStr">
        <is>
          <t>LARAMIE (WY)</t>
        </is>
      </c>
      <c r="T178" t="n">
        <v>41.60202613</v>
      </c>
      <c r="U178" t="inlineStr">
        <is>
          <t>NIOBRARA</t>
        </is>
      </c>
      <c r="V178" t="n">
        <v>-104.79701705</v>
      </c>
      <c r="W178" t="inlineStr">
        <is>
          <t>POINT (516914.9070485453 4605611.071844974)</t>
        </is>
      </c>
      <c r="X178" t="n">
        <v>1.597862341259272</v>
      </c>
      <c r="Y178" t="inlineStr">
        <is>
          <t>SE</t>
        </is>
      </c>
      <c r="Z178" t="n">
        <v>2019</v>
      </c>
      <c r="AA178" t="n">
        <v>102</v>
      </c>
    </row>
    <row r="179">
      <c r="A179" s="1" t="n">
        <v>10503</v>
      </c>
      <c r="B179" t="inlineStr">
        <is>
          <t>WY</t>
        </is>
      </c>
      <c r="C179" s="2" t="n">
        <v>43571</v>
      </c>
      <c r="D179" s="2" t="n">
        <v>43609</v>
      </c>
      <c r="E179" t="inlineStr">
        <is>
          <t>2024-04-16</t>
        </is>
      </c>
      <c r="F179" t="n">
        <v>60</v>
      </c>
      <c r="G179" t="inlineStr">
        <is>
          <t xml:space="preserve">WILKERSON KARL R ET AL </t>
        </is>
      </c>
      <c r="H179" t="inlineStr">
        <is>
          <t>BORDER RESOURCES</t>
        </is>
      </c>
      <c r="I179" t="n">
        <v>0.1667</v>
      </c>
      <c r="J179" t="inlineStr"/>
      <c r="K179" t="n">
        <v>2724.88989257</v>
      </c>
      <c r="L179" t="n">
        <v>19</v>
      </c>
      <c r="M179" t="n">
        <v>19</v>
      </c>
      <c r="N179" t="inlineStr">
        <is>
          <t xml:space="preserve">N         </t>
        </is>
      </c>
      <c r="O179" t="n">
        <v>66</v>
      </c>
      <c r="P179" t="inlineStr">
        <is>
          <t xml:space="preserve">W         </t>
        </is>
      </c>
      <c r="Q179" t="inlineStr">
        <is>
          <t>NA/NA</t>
        </is>
      </c>
      <c r="R179" t="inlineStr">
        <is>
          <t>753851</t>
        </is>
      </c>
      <c r="S179" t="inlineStr">
        <is>
          <t>LARAMIE (WY)</t>
        </is>
      </c>
      <c r="T179" t="n">
        <v>41.60221685</v>
      </c>
      <c r="U179" t="inlineStr">
        <is>
          <t>NIOBRARA</t>
        </is>
      </c>
      <c r="V179" t="n">
        <v>-104.81638091</v>
      </c>
      <c r="W179" t="inlineStr">
        <is>
          <t>POINT (515301.2386126578 4605628.631274169)</t>
        </is>
      </c>
      <c r="X179" t="n">
        <v>1.126039038314769</v>
      </c>
      <c r="Y179" t="inlineStr">
        <is>
          <t>S</t>
        </is>
      </c>
      <c r="Z179" t="n">
        <v>2019</v>
      </c>
      <c r="AA179" t="n">
        <v>102</v>
      </c>
    </row>
    <row r="180">
      <c r="A180" s="1" t="n">
        <v>10504</v>
      </c>
      <c r="B180" t="inlineStr">
        <is>
          <t>WY</t>
        </is>
      </c>
      <c r="C180" s="2" t="n">
        <v>43571</v>
      </c>
      <c r="D180" s="2" t="n">
        <v>43609</v>
      </c>
      <c r="E180" t="inlineStr">
        <is>
          <t>2024-04-16</t>
        </is>
      </c>
      <c r="F180" t="n">
        <v>60</v>
      </c>
      <c r="G180" t="inlineStr">
        <is>
          <t xml:space="preserve">WILKERSON KARL R ET AL </t>
        </is>
      </c>
      <c r="H180" t="inlineStr">
        <is>
          <t>BORDER RESOURCES</t>
        </is>
      </c>
      <c r="I180" t="n">
        <v>0.1667</v>
      </c>
      <c r="J180" t="inlineStr"/>
      <c r="K180" t="n">
        <v>2724.88989257</v>
      </c>
      <c r="L180" t="n">
        <v>20</v>
      </c>
      <c r="M180" t="n">
        <v>19</v>
      </c>
      <c r="N180" t="inlineStr">
        <is>
          <t xml:space="preserve">N         </t>
        </is>
      </c>
      <c r="O180" t="n">
        <v>66</v>
      </c>
      <c r="P180" t="inlineStr">
        <is>
          <t xml:space="preserve">W         </t>
        </is>
      </c>
      <c r="Q180" t="inlineStr">
        <is>
          <t>NA/NA</t>
        </is>
      </c>
      <c r="R180" t="inlineStr">
        <is>
          <t>753851</t>
        </is>
      </c>
      <c r="S180" t="inlineStr">
        <is>
          <t>LARAMIE (WY)</t>
        </is>
      </c>
      <c r="T180" t="n">
        <v>41.60202613</v>
      </c>
      <c r="U180" t="inlineStr">
        <is>
          <t>NIOBRARA</t>
        </is>
      </c>
      <c r="V180" t="n">
        <v>-104.79701705</v>
      </c>
      <c r="W180" t="inlineStr">
        <is>
          <t>POINT (516914.9070485453 4605611.071844974)</t>
        </is>
      </c>
      <c r="X180" t="n">
        <v>1.597862341259272</v>
      </c>
      <c r="Y180" t="inlineStr">
        <is>
          <t>SE</t>
        </is>
      </c>
      <c r="Z180" t="n">
        <v>2019</v>
      </c>
      <c r="AA180" t="n">
        <v>102</v>
      </c>
    </row>
    <row r="181">
      <c r="A181" s="1" t="n">
        <v>10505</v>
      </c>
      <c r="B181" t="inlineStr">
        <is>
          <t>WY</t>
        </is>
      </c>
      <c r="C181" s="2" t="n">
        <v>43571</v>
      </c>
      <c r="D181" s="2" t="n">
        <v>43609</v>
      </c>
      <c r="E181" t="inlineStr">
        <is>
          <t>2024-04-16</t>
        </is>
      </c>
      <c r="F181" t="n">
        <v>60</v>
      </c>
      <c r="G181" t="inlineStr">
        <is>
          <t xml:space="preserve">WILKERSON KARL R ET AL </t>
        </is>
      </c>
      <c r="H181" t="inlineStr">
        <is>
          <t>BORDER RESOURCES</t>
        </is>
      </c>
      <c r="I181" t="n">
        <v>0.1667</v>
      </c>
      <c r="J181" t="inlineStr"/>
      <c r="K181" t="n">
        <v>2724.88989257</v>
      </c>
      <c r="L181" t="n">
        <v>19</v>
      </c>
      <c r="M181" t="n">
        <v>19</v>
      </c>
      <c r="N181" t="inlineStr">
        <is>
          <t xml:space="preserve">N         </t>
        </is>
      </c>
      <c r="O181" t="n">
        <v>66</v>
      </c>
      <c r="P181" t="inlineStr">
        <is>
          <t xml:space="preserve">W         </t>
        </is>
      </c>
      <c r="Q181" t="inlineStr">
        <is>
          <t>NA/NA</t>
        </is>
      </c>
      <c r="R181" t="inlineStr">
        <is>
          <t>753851</t>
        </is>
      </c>
      <c r="S181" t="inlineStr">
        <is>
          <t>LARAMIE (WY)</t>
        </is>
      </c>
      <c r="T181" t="n">
        <v>41.60221685</v>
      </c>
      <c r="U181" t="inlineStr">
        <is>
          <t>NIOBRARA</t>
        </is>
      </c>
      <c r="V181" t="n">
        <v>-104.81638091</v>
      </c>
      <c r="W181" t="inlineStr">
        <is>
          <t>POINT (515301.2386126578 4605628.631274169)</t>
        </is>
      </c>
      <c r="X181" t="n">
        <v>1.126039038314769</v>
      </c>
      <c r="Y181" t="inlineStr">
        <is>
          <t>S</t>
        </is>
      </c>
      <c r="Z181" t="n">
        <v>2019</v>
      </c>
      <c r="AA181" t="n">
        <v>102</v>
      </c>
    </row>
    <row r="182">
      <c r="A182" s="1" t="n">
        <v>10506</v>
      </c>
      <c r="B182" t="inlineStr">
        <is>
          <t>WY</t>
        </is>
      </c>
      <c r="C182" s="2" t="n">
        <v>43571</v>
      </c>
      <c r="D182" s="2" t="n">
        <v>43609</v>
      </c>
      <c r="E182" t="inlineStr">
        <is>
          <t>2024-04-16</t>
        </is>
      </c>
      <c r="F182" t="n">
        <v>60</v>
      </c>
      <c r="G182" t="inlineStr">
        <is>
          <t xml:space="preserve">WILKERSON KARL R ET AL </t>
        </is>
      </c>
      <c r="H182" t="inlineStr">
        <is>
          <t>BORDER RESOURCES</t>
        </is>
      </c>
      <c r="I182" t="n">
        <v>0.1667</v>
      </c>
      <c r="J182" t="inlineStr"/>
      <c r="K182" t="n">
        <v>2724.88989257</v>
      </c>
      <c r="L182" t="n">
        <v>19</v>
      </c>
      <c r="M182" t="n">
        <v>19</v>
      </c>
      <c r="N182" t="inlineStr">
        <is>
          <t xml:space="preserve">N         </t>
        </is>
      </c>
      <c r="O182" t="n">
        <v>66</v>
      </c>
      <c r="P182" t="inlineStr">
        <is>
          <t xml:space="preserve">W         </t>
        </is>
      </c>
      <c r="Q182" t="inlineStr">
        <is>
          <t>NA/NA</t>
        </is>
      </c>
      <c r="R182" t="inlineStr">
        <is>
          <t>753851</t>
        </is>
      </c>
      <c r="S182" t="inlineStr">
        <is>
          <t>LARAMIE (WY)</t>
        </is>
      </c>
      <c r="T182" t="n">
        <v>41.60221685</v>
      </c>
      <c r="U182" t="inlineStr">
        <is>
          <t>NIOBRARA</t>
        </is>
      </c>
      <c r="V182" t="n">
        <v>-104.81638091</v>
      </c>
      <c r="W182" t="inlineStr">
        <is>
          <t>POINT (515301.2386126578 4605628.631274169)</t>
        </is>
      </c>
      <c r="X182" t="n">
        <v>1.126039038314769</v>
      </c>
      <c r="Y182" t="inlineStr">
        <is>
          <t>S</t>
        </is>
      </c>
      <c r="Z182" t="n">
        <v>2019</v>
      </c>
      <c r="AA182" t="n">
        <v>102</v>
      </c>
    </row>
    <row r="183">
      <c r="A183" s="1" t="n">
        <v>10507</v>
      </c>
      <c r="B183" t="inlineStr">
        <is>
          <t>WY</t>
        </is>
      </c>
      <c r="C183" s="2" t="n">
        <v>43571</v>
      </c>
      <c r="D183" s="2" t="n">
        <v>43609</v>
      </c>
      <c r="E183" t="inlineStr">
        <is>
          <t>2024-04-16</t>
        </is>
      </c>
      <c r="F183" t="n">
        <v>60</v>
      </c>
      <c r="G183" t="inlineStr">
        <is>
          <t xml:space="preserve">WILKERSON KARL R ET AL </t>
        </is>
      </c>
      <c r="H183" t="inlineStr">
        <is>
          <t>BORDER RESOURCES</t>
        </is>
      </c>
      <c r="I183" t="n">
        <v>0.1667</v>
      </c>
      <c r="J183" t="inlineStr"/>
      <c r="K183" t="n">
        <v>2724.88989257</v>
      </c>
      <c r="L183" t="n">
        <v>17</v>
      </c>
      <c r="M183" t="n">
        <v>19</v>
      </c>
      <c r="N183" t="inlineStr">
        <is>
          <t xml:space="preserve">N         </t>
        </is>
      </c>
      <c r="O183" t="n">
        <v>66</v>
      </c>
      <c r="P183" t="inlineStr">
        <is>
          <t xml:space="preserve">W         </t>
        </is>
      </c>
      <c r="Q183" t="inlineStr">
        <is>
          <t>NA/NA</t>
        </is>
      </c>
      <c r="R183" t="inlineStr">
        <is>
          <t>753851</t>
        </is>
      </c>
      <c r="S183" t="inlineStr">
        <is>
          <t>LARAMIE (WY)</t>
        </is>
      </c>
      <c r="T183" t="n">
        <v>41.61654839</v>
      </c>
      <c r="U183" t="inlineStr">
        <is>
          <t>NIOBRARA</t>
        </is>
      </c>
      <c r="V183" t="n">
        <v>-104.79698652</v>
      </c>
      <c r="W183" t="inlineStr">
        <is>
          <t>POINT (516913.6576321125 4607223.358889179)</t>
        </is>
      </c>
      <c r="X183" t="n">
        <v>1.136431040666759</v>
      </c>
      <c r="Y183" t="inlineStr">
        <is>
          <t>E</t>
        </is>
      </c>
      <c r="Z183" t="n">
        <v>2019</v>
      </c>
      <c r="AA183" t="n">
        <v>102</v>
      </c>
    </row>
    <row r="184">
      <c r="A184" s="1" t="n">
        <v>10508</v>
      </c>
      <c r="B184" t="inlineStr">
        <is>
          <t>WY</t>
        </is>
      </c>
      <c r="C184" s="2" t="n">
        <v>43571</v>
      </c>
      <c r="D184" s="2" t="n">
        <v>43609</v>
      </c>
      <c r="E184" t="inlineStr">
        <is>
          <t>2024-04-16</t>
        </is>
      </c>
      <c r="F184" t="n">
        <v>60</v>
      </c>
      <c r="G184" t="inlineStr">
        <is>
          <t xml:space="preserve">WILKERSON KARL R ET AL </t>
        </is>
      </c>
      <c r="H184" t="inlineStr">
        <is>
          <t>BORDER RESOURCES</t>
        </is>
      </c>
      <c r="I184" t="n">
        <v>0.1667</v>
      </c>
      <c r="J184" t="inlineStr"/>
      <c r="K184" t="n">
        <v>2724.88989257</v>
      </c>
      <c r="L184" t="n">
        <v>29</v>
      </c>
      <c r="M184" t="n">
        <v>19</v>
      </c>
      <c r="N184" t="inlineStr">
        <is>
          <t xml:space="preserve">N         </t>
        </is>
      </c>
      <c r="O184" t="n">
        <v>66</v>
      </c>
      <c r="P184" t="inlineStr">
        <is>
          <t xml:space="preserve">W         </t>
        </is>
      </c>
      <c r="Q184" t="inlineStr">
        <is>
          <t>NA/NA</t>
        </is>
      </c>
      <c r="R184" t="inlineStr">
        <is>
          <t>753851</t>
        </is>
      </c>
      <c r="S184" t="inlineStr">
        <is>
          <t>LARAMIE (WY)</t>
        </is>
      </c>
      <c r="T184" t="n">
        <v>41.58749242</v>
      </c>
      <c r="U184" t="inlineStr">
        <is>
          <t>NIOBRARA</t>
        </is>
      </c>
      <c r="V184" t="n">
        <v>-104.79689499</v>
      </c>
      <c r="W184" t="inlineStr">
        <is>
          <t>POINT (516928.8756586082 4603997.547608878)</t>
        </is>
      </c>
      <c r="X184" t="n">
        <v>2.417312433729083</v>
      </c>
      <c r="Y184" t="inlineStr">
        <is>
          <t>SE</t>
        </is>
      </c>
      <c r="Z184" t="n">
        <v>2019</v>
      </c>
      <c r="AA184" t="n">
        <v>102</v>
      </c>
    </row>
    <row r="185">
      <c r="A185" s="1" t="n">
        <v>10509</v>
      </c>
      <c r="B185" t="inlineStr">
        <is>
          <t>WY</t>
        </is>
      </c>
      <c r="C185" s="2" t="n">
        <v>43571</v>
      </c>
      <c r="D185" s="2" t="n">
        <v>43609</v>
      </c>
      <c r="E185" t="inlineStr">
        <is>
          <t>2024-04-16</t>
        </is>
      </c>
      <c r="F185" t="n">
        <v>60</v>
      </c>
      <c r="G185" t="inlineStr">
        <is>
          <t xml:space="preserve">WILKERSON KARL R ET AL </t>
        </is>
      </c>
      <c r="H185" t="inlineStr">
        <is>
          <t>BORDER RESOURCES</t>
        </is>
      </c>
      <c r="I185" t="n">
        <v>0.1667</v>
      </c>
      <c r="J185" t="inlineStr"/>
      <c r="K185" t="n">
        <v>2724.88989257</v>
      </c>
      <c r="L185" t="n">
        <v>21</v>
      </c>
      <c r="M185" t="n">
        <v>19</v>
      </c>
      <c r="N185" t="inlineStr">
        <is>
          <t xml:space="preserve">N         </t>
        </is>
      </c>
      <c r="O185" t="n">
        <v>66</v>
      </c>
      <c r="P185" t="inlineStr">
        <is>
          <t xml:space="preserve">W         </t>
        </is>
      </c>
      <c r="Q185" t="inlineStr">
        <is>
          <t>NA/NA</t>
        </is>
      </c>
      <c r="R185" t="inlineStr">
        <is>
          <t>753851</t>
        </is>
      </c>
      <c r="S185" t="inlineStr">
        <is>
          <t>LARAMIE (WY)</t>
        </is>
      </c>
      <c r="T185" t="n">
        <v>41.60195747</v>
      </c>
      <c r="U185" t="inlineStr">
        <is>
          <t>NIOBRARA</t>
        </is>
      </c>
      <c r="V185" t="n">
        <v>-104.77762267</v>
      </c>
      <c r="W185" t="inlineStr">
        <is>
          <t>POINT (518531.0935902197 4605607.432304212)</t>
        </is>
      </c>
      <c r="X185" t="n">
        <v>2.415863077943149</v>
      </c>
      <c r="Y185" t="inlineStr">
        <is>
          <t>SE</t>
        </is>
      </c>
      <c r="Z185" t="n">
        <v>2019</v>
      </c>
      <c r="AA185" t="n">
        <v>102</v>
      </c>
    </row>
    <row r="186">
      <c r="A186" s="1" t="n">
        <v>10510</v>
      </c>
      <c r="B186" t="inlineStr">
        <is>
          <t>WY</t>
        </is>
      </c>
      <c r="C186" s="2" t="n">
        <v>43571</v>
      </c>
      <c r="D186" s="2" t="n">
        <v>43609</v>
      </c>
      <c r="E186" t="inlineStr">
        <is>
          <t>2024-04-16</t>
        </is>
      </c>
      <c r="F186" t="n">
        <v>60</v>
      </c>
      <c r="G186" t="inlineStr">
        <is>
          <t xml:space="preserve">WILKERSON KARL R ET AL </t>
        </is>
      </c>
      <c r="H186" t="inlineStr">
        <is>
          <t>BORDER RESOURCES</t>
        </is>
      </c>
      <c r="I186" t="n">
        <v>0.1667</v>
      </c>
      <c r="J186" t="inlineStr"/>
      <c r="K186" t="n">
        <v>2724.88989257</v>
      </c>
      <c r="L186" t="n">
        <v>20</v>
      </c>
      <c r="M186" t="n">
        <v>19</v>
      </c>
      <c r="N186" t="inlineStr">
        <is>
          <t xml:space="preserve">N         </t>
        </is>
      </c>
      <c r="O186" t="n">
        <v>66</v>
      </c>
      <c r="P186" t="inlineStr">
        <is>
          <t xml:space="preserve">W         </t>
        </is>
      </c>
      <c r="Q186" t="inlineStr">
        <is>
          <t>NA/NA</t>
        </is>
      </c>
      <c r="R186" t="inlineStr">
        <is>
          <t>753851</t>
        </is>
      </c>
      <c r="S186" t="inlineStr">
        <is>
          <t>LARAMIE (WY)</t>
        </is>
      </c>
      <c r="T186" t="n">
        <v>41.60202613</v>
      </c>
      <c r="U186" t="inlineStr">
        <is>
          <t>NIOBRARA</t>
        </is>
      </c>
      <c r="V186" t="n">
        <v>-104.79701705</v>
      </c>
      <c r="W186" t="inlineStr">
        <is>
          <t>POINT (516914.9070485453 4605611.071844974)</t>
        </is>
      </c>
      <c r="X186" t="n">
        <v>1.597862341259272</v>
      </c>
      <c r="Y186" t="inlineStr">
        <is>
          <t>SE</t>
        </is>
      </c>
      <c r="Z186" t="n">
        <v>2019</v>
      </c>
      <c r="AA186" t="n">
        <v>102</v>
      </c>
    </row>
    <row r="187">
      <c r="A187" s="1" t="n">
        <v>10511</v>
      </c>
      <c r="B187" t="inlineStr">
        <is>
          <t>WY</t>
        </is>
      </c>
      <c r="C187" s="2" t="n">
        <v>43571</v>
      </c>
      <c r="D187" s="2" t="n">
        <v>43609</v>
      </c>
      <c r="E187" t="inlineStr">
        <is>
          <t>2024-04-16</t>
        </is>
      </c>
      <c r="F187" t="n">
        <v>60</v>
      </c>
      <c r="G187" t="inlineStr">
        <is>
          <t xml:space="preserve">WILKERSON KARL R ET AL </t>
        </is>
      </c>
      <c r="H187" t="inlineStr">
        <is>
          <t>BORDER RESOURCES</t>
        </is>
      </c>
      <c r="I187" t="n">
        <v>0.1667</v>
      </c>
      <c r="J187" t="inlineStr"/>
      <c r="K187" t="n">
        <v>2724.88989257</v>
      </c>
      <c r="L187" t="n">
        <v>29</v>
      </c>
      <c r="M187" t="n">
        <v>19</v>
      </c>
      <c r="N187" t="inlineStr">
        <is>
          <t xml:space="preserve">N         </t>
        </is>
      </c>
      <c r="O187" t="n">
        <v>66</v>
      </c>
      <c r="P187" t="inlineStr">
        <is>
          <t xml:space="preserve">W         </t>
        </is>
      </c>
      <c r="Q187" t="inlineStr">
        <is>
          <t>NA/NA</t>
        </is>
      </c>
      <c r="R187" t="inlineStr">
        <is>
          <t>753851</t>
        </is>
      </c>
      <c r="S187" t="inlineStr">
        <is>
          <t>LARAMIE (WY)</t>
        </is>
      </c>
      <c r="T187" t="n">
        <v>41.58749242</v>
      </c>
      <c r="U187" t="inlineStr">
        <is>
          <t>NIOBRARA</t>
        </is>
      </c>
      <c r="V187" t="n">
        <v>-104.79689499</v>
      </c>
      <c r="W187" t="inlineStr">
        <is>
          <t>POINT (516928.8756586082 4603997.547608878)</t>
        </is>
      </c>
      <c r="X187" t="n">
        <v>2.417312433729083</v>
      </c>
      <c r="Y187" t="inlineStr">
        <is>
          <t>SE</t>
        </is>
      </c>
      <c r="Z187" t="n">
        <v>2019</v>
      </c>
      <c r="AA187" t="n">
        <v>102</v>
      </c>
    </row>
    <row r="188">
      <c r="A188" s="1" t="n">
        <v>10512</v>
      </c>
      <c r="B188" t="inlineStr">
        <is>
          <t>WY</t>
        </is>
      </c>
      <c r="C188" s="2" t="n">
        <v>43571</v>
      </c>
      <c r="D188" s="2" t="n">
        <v>43609</v>
      </c>
      <c r="E188" t="inlineStr">
        <is>
          <t>2024-04-16</t>
        </is>
      </c>
      <c r="F188" t="n">
        <v>60</v>
      </c>
      <c r="G188" t="inlineStr">
        <is>
          <t xml:space="preserve">WILKERSON KARL R ET AL </t>
        </is>
      </c>
      <c r="H188" t="inlineStr">
        <is>
          <t>BORDER RESOURCES</t>
        </is>
      </c>
      <c r="I188" t="n">
        <v>0.1667</v>
      </c>
      <c r="J188" t="inlineStr"/>
      <c r="K188" t="n">
        <v>2724.88989257</v>
      </c>
      <c r="L188" t="n">
        <v>21</v>
      </c>
      <c r="M188" t="n">
        <v>19</v>
      </c>
      <c r="N188" t="inlineStr">
        <is>
          <t xml:space="preserve">N         </t>
        </is>
      </c>
      <c r="O188" t="n">
        <v>66</v>
      </c>
      <c r="P188" t="inlineStr">
        <is>
          <t xml:space="preserve">W         </t>
        </is>
      </c>
      <c r="Q188" t="inlineStr">
        <is>
          <t>NA/NA</t>
        </is>
      </c>
      <c r="R188" t="inlineStr">
        <is>
          <t>753851</t>
        </is>
      </c>
      <c r="S188" t="inlineStr">
        <is>
          <t>LARAMIE (WY)</t>
        </is>
      </c>
      <c r="T188" t="n">
        <v>41.60195747</v>
      </c>
      <c r="U188" t="inlineStr">
        <is>
          <t>NIOBRARA</t>
        </is>
      </c>
      <c r="V188" t="n">
        <v>-104.77762267</v>
      </c>
      <c r="W188" t="inlineStr">
        <is>
          <t>POINT (518531.0935902197 4605607.432304212)</t>
        </is>
      </c>
      <c r="X188" t="n">
        <v>2.415863077943149</v>
      </c>
      <c r="Y188" t="inlineStr">
        <is>
          <t>SE</t>
        </is>
      </c>
      <c r="Z188" t="n">
        <v>2019</v>
      </c>
      <c r="AA188" t="n">
        <v>102</v>
      </c>
    </row>
    <row r="189">
      <c r="A189" s="1" t="n">
        <v>10513</v>
      </c>
      <c r="B189" t="inlineStr">
        <is>
          <t>WY</t>
        </is>
      </c>
      <c r="C189" s="2" t="n">
        <v>43571</v>
      </c>
      <c r="D189" s="2" t="n">
        <v>43609</v>
      </c>
      <c r="E189" t="inlineStr">
        <is>
          <t>2024-04-16</t>
        </is>
      </c>
      <c r="F189" t="n">
        <v>60</v>
      </c>
      <c r="G189" t="inlineStr">
        <is>
          <t xml:space="preserve">WILKERSON KARL R ET AL </t>
        </is>
      </c>
      <c r="H189" t="inlineStr">
        <is>
          <t>BORDER RESOURCES</t>
        </is>
      </c>
      <c r="I189" t="n">
        <v>0.1667</v>
      </c>
      <c r="J189" t="inlineStr"/>
      <c r="K189" t="n">
        <v>2724.88989257</v>
      </c>
      <c r="L189" t="n">
        <v>29</v>
      </c>
      <c r="M189" t="n">
        <v>19</v>
      </c>
      <c r="N189" t="inlineStr">
        <is>
          <t xml:space="preserve">N         </t>
        </is>
      </c>
      <c r="O189" t="n">
        <v>66</v>
      </c>
      <c r="P189" t="inlineStr">
        <is>
          <t xml:space="preserve">W         </t>
        </is>
      </c>
      <c r="Q189" t="inlineStr">
        <is>
          <t>NA/NA</t>
        </is>
      </c>
      <c r="R189" t="inlineStr">
        <is>
          <t>753851</t>
        </is>
      </c>
      <c r="S189" t="inlineStr">
        <is>
          <t>LARAMIE (WY)</t>
        </is>
      </c>
      <c r="T189" t="n">
        <v>41.58749242</v>
      </c>
      <c r="U189" t="inlineStr">
        <is>
          <t>NIOBRARA</t>
        </is>
      </c>
      <c r="V189" t="n">
        <v>-104.79689499</v>
      </c>
      <c r="W189" t="inlineStr">
        <is>
          <t>POINT (516928.8756586082 4603997.547608878)</t>
        </is>
      </c>
      <c r="X189" t="n">
        <v>2.417312433729083</v>
      </c>
      <c r="Y189" t="inlineStr">
        <is>
          <t>SE</t>
        </is>
      </c>
      <c r="Z189" t="n">
        <v>2019</v>
      </c>
      <c r="AA189" t="n">
        <v>102</v>
      </c>
    </row>
    <row r="190">
      <c r="A190" s="1" t="n">
        <v>10751</v>
      </c>
      <c r="B190" t="inlineStr">
        <is>
          <t>WY</t>
        </is>
      </c>
      <c r="C190" s="2" t="n">
        <v>43179</v>
      </c>
      <c r="D190" s="2" t="n">
        <v>43607</v>
      </c>
      <c r="E190" t="inlineStr">
        <is>
          <t>2023-03-20</t>
        </is>
      </c>
      <c r="F190" t="n">
        <v>60</v>
      </c>
      <c r="G190" t="inlineStr">
        <is>
          <t xml:space="preserve">JACOBSEN RANCH LLC </t>
        </is>
      </c>
      <c r="H190" t="inlineStr">
        <is>
          <t>HOOVER &amp; STACY</t>
        </is>
      </c>
      <c r="I190" t="n">
        <v>0.125</v>
      </c>
      <c r="J190" t="inlineStr"/>
      <c r="K190" t="n">
        <v>1237.56994628</v>
      </c>
      <c r="L190" t="n">
        <v>26</v>
      </c>
      <c r="M190" t="n">
        <v>19</v>
      </c>
      <c r="N190" t="inlineStr">
        <is>
          <t xml:space="preserve">N         </t>
        </is>
      </c>
      <c r="O190" t="n">
        <v>67</v>
      </c>
      <c r="P190" t="inlineStr">
        <is>
          <t xml:space="preserve">W         </t>
        </is>
      </c>
      <c r="Q190" t="inlineStr">
        <is>
          <t>2622/1181</t>
        </is>
      </c>
      <c r="R190" t="inlineStr">
        <is>
          <t>753656</t>
        </is>
      </c>
      <c r="S190" t="inlineStr">
        <is>
          <t>LARAMIE (WY)</t>
        </is>
      </c>
      <c r="T190" t="n">
        <v>41.58830492</v>
      </c>
      <c r="U190" t="inlineStr">
        <is>
          <t>NIOBRARA</t>
        </is>
      </c>
      <c r="V190" t="n">
        <v>-104.85506288</v>
      </c>
      <c r="W190" t="inlineStr">
        <is>
          <t>POINT (512080.4081355709 4604077.977820207)</t>
        </is>
      </c>
      <c r="X190" t="n">
        <v>2.801467492513136</v>
      </c>
      <c r="Y190" t="inlineStr">
        <is>
          <t>SW</t>
        </is>
      </c>
      <c r="Z190" t="n">
        <v>2019</v>
      </c>
      <c r="AA190" t="n">
        <v>102</v>
      </c>
    </row>
    <row r="191">
      <c r="A191" s="1" t="n">
        <v>11391</v>
      </c>
      <c r="B191" t="inlineStr">
        <is>
          <t>WY</t>
        </is>
      </c>
      <c r="C191" s="2" t="n">
        <v>43571</v>
      </c>
      <c r="D191" s="2" t="n">
        <v>43595</v>
      </c>
      <c r="E191" t="inlineStr">
        <is>
          <t>2024-04-16</t>
        </is>
      </c>
      <c r="F191" t="n">
        <v>60</v>
      </c>
      <c r="G191" t="inlineStr">
        <is>
          <t xml:space="preserve">GRIES BARBARA E </t>
        </is>
      </c>
      <c r="H191" t="inlineStr">
        <is>
          <t>BORDER RESOURCES</t>
        </is>
      </c>
      <c r="I191" t="n">
        <v>0.1667</v>
      </c>
      <c r="J191" t="inlineStr"/>
      <c r="K191" t="n">
        <v>2724.88989257</v>
      </c>
      <c r="L191" t="n">
        <v>19</v>
      </c>
      <c r="M191" t="n">
        <v>19</v>
      </c>
      <c r="N191" t="inlineStr">
        <is>
          <t xml:space="preserve">N         </t>
        </is>
      </c>
      <c r="O191" t="n">
        <v>66</v>
      </c>
      <c r="P191" t="inlineStr">
        <is>
          <t xml:space="preserve">W         </t>
        </is>
      </c>
      <c r="Q191" t="inlineStr">
        <is>
          <t>2621/0356</t>
        </is>
      </c>
      <c r="R191" t="inlineStr">
        <is>
          <t>753024</t>
        </is>
      </c>
      <c r="S191" t="inlineStr">
        <is>
          <t>LARAMIE (WY)</t>
        </is>
      </c>
      <c r="T191" t="n">
        <v>41.60221685</v>
      </c>
      <c r="U191" t="inlineStr">
        <is>
          <t>NIOBRARA</t>
        </is>
      </c>
      <c r="V191" t="n">
        <v>-104.81638091</v>
      </c>
      <c r="W191" t="inlineStr">
        <is>
          <t>POINT (515301.2386126578 4605628.631274169)</t>
        </is>
      </c>
      <c r="X191" t="n">
        <v>1.126039038314769</v>
      </c>
      <c r="Y191" t="inlineStr">
        <is>
          <t>S</t>
        </is>
      </c>
      <c r="Z191" t="n">
        <v>2019</v>
      </c>
      <c r="AA191" t="n">
        <v>102</v>
      </c>
    </row>
    <row r="192">
      <c r="A192" s="1" t="n">
        <v>11392</v>
      </c>
      <c r="B192" t="inlineStr">
        <is>
          <t>WY</t>
        </is>
      </c>
      <c r="C192" s="2" t="n">
        <v>43571</v>
      </c>
      <c r="D192" s="2" t="n">
        <v>43595</v>
      </c>
      <c r="E192" t="inlineStr">
        <is>
          <t>2024-04-16</t>
        </is>
      </c>
      <c r="F192" t="n">
        <v>60</v>
      </c>
      <c r="G192" t="inlineStr">
        <is>
          <t xml:space="preserve">GRIES BARBARA E </t>
        </is>
      </c>
      <c r="H192" t="inlineStr">
        <is>
          <t>BORDER RESOURCES</t>
        </is>
      </c>
      <c r="I192" t="n">
        <v>0.1667</v>
      </c>
      <c r="J192" t="inlineStr"/>
      <c r="K192" t="n">
        <v>2724.88989257</v>
      </c>
      <c r="L192" t="n">
        <v>29</v>
      </c>
      <c r="M192" t="n">
        <v>19</v>
      </c>
      <c r="N192" t="inlineStr">
        <is>
          <t xml:space="preserve">N         </t>
        </is>
      </c>
      <c r="O192" t="n">
        <v>66</v>
      </c>
      <c r="P192" t="inlineStr">
        <is>
          <t xml:space="preserve">W         </t>
        </is>
      </c>
      <c r="Q192" t="inlineStr">
        <is>
          <t>2621/0356</t>
        </is>
      </c>
      <c r="R192" t="inlineStr">
        <is>
          <t>753024</t>
        </is>
      </c>
      <c r="S192" t="inlineStr">
        <is>
          <t>LARAMIE (WY)</t>
        </is>
      </c>
      <c r="T192" t="n">
        <v>41.58749242</v>
      </c>
      <c r="U192" t="inlineStr">
        <is>
          <t>NIOBRARA</t>
        </is>
      </c>
      <c r="V192" t="n">
        <v>-104.79689499</v>
      </c>
      <c r="W192" t="inlineStr">
        <is>
          <t>POINT (516928.8756586082 4603997.547608878)</t>
        </is>
      </c>
      <c r="X192" t="n">
        <v>2.417312433729083</v>
      </c>
      <c r="Y192" t="inlineStr">
        <is>
          <t>SE</t>
        </is>
      </c>
      <c r="Z192" t="n">
        <v>2019</v>
      </c>
      <c r="AA192" t="n">
        <v>102</v>
      </c>
    </row>
    <row r="193">
      <c r="A193" s="1" t="n">
        <v>11393</v>
      </c>
      <c r="B193" t="inlineStr">
        <is>
          <t>WY</t>
        </is>
      </c>
      <c r="C193" s="2" t="n">
        <v>43571</v>
      </c>
      <c r="D193" s="2" t="n">
        <v>43595</v>
      </c>
      <c r="E193" t="inlineStr">
        <is>
          <t>2024-04-16</t>
        </is>
      </c>
      <c r="F193" t="n">
        <v>60</v>
      </c>
      <c r="G193" t="inlineStr">
        <is>
          <t xml:space="preserve">GRIES BARBARA E </t>
        </is>
      </c>
      <c r="H193" t="inlineStr">
        <is>
          <t>BORDER RESOURCES</t>
        </is>
      </c>
      <c r="I193" t="n">
        <v>0.1667</v>
      </c>
      <c r="J193" t="inlineStr"/>
      <c r="K193" t="n">
        <v>2724.88989257</v>
      </c>
      <c r="L193" t="n">
        <v>17</v>
      </c>
      <c r="M193" t="n">
        <v>19</v>
      </c>
      <c r="N193" t="inlineStr">
        <is>
          <t xml:space="preserve">N         </t>
        </is>
      </c>
      <c r="O193" t="n">
        <v>66</v>
      </c>
      <c r="P193" t="inlineStr">
        <is>
          <t xml:space="preserve">W         </t>
        </is>
      </c>
      <c r="Q193" t="inlineStr">
        <is>
          <t>2621/0356</t>
        </is>
      </c>
      <c r="R193" t="inlineStr">
        <is>
          <t>753024</t>
        </is>
      </c>
      <c r="S193" t="inlineStr">
        <is>
          <t>LARAMIE (WY)</t>
        </is>
      </c>
      <c r="T193" t="n">
        <v>41.61654839</v>
      </c>
      <c r="U193" t="inlineStr">
        <is>
          <t>NIOBRARA</t>
        </is>
      </c>
      <c r="V193" t="n">
        <v>-104.79698652</v>
      </c>
      <c r="W193" t="inlineStr">
        <is>
          <t>POINT (516913.6576321125 4607223.358889179)</t>
        </is>
      </c>
      <c r="X193" t="n">
        <v>1.136431040666759</v>
      </c>
      <c r="Y193" t="inlineStr">
        <is>
          <t>E</t>
        </is>
      </c>
      <c r="Z193" t="n">
        <v>2019</v>
      </c>
      <c r="AA193" t="n">
        <v>102</v>
      </c>
    </row>
    <row r="194">
      <c r="A194" s="1" t="n">
        <v>11394</v>
      </c>
      <c r="B194" t="inlineStr">
        <is>
          <t>WY</t>
        </is>
      </c>
      <c r="C194" s="2" t="n">
        <v>43571</v>
      </c>
      <c r="D194" s="2" t="n">
        <v>43595</v>
      </c>
      <c r="E194" t="inlineStr">
        <is>
          <t>2024-04-16</t>
        </is>
      </c>
      <c r="F194" t="n">
        <v>60</v>
      </c>
      <c r="G194" t="inlineStr">
        <is>
          <t xml:space="preserve">GRIES BARBARA E </t>
        </is>
      </c>
      <c r="H194" t="inlineStr">
        <is>
          <t>BORDER RESOURCES</t>
        </is>
      </c>
      <c r="I194" t="n">
        <v>0.1667</v>
      </c>
      <c r="J194" t="inlineStr"/>
      <c r="K194" t="n">
        <v>2724.88989257</v>
      </c>
      <c r="L194" t="n">
        <v>19</v>
      </c>
      <c r="M194" t="n">
        <v>19</v>
      </c>
      <c r="N194" t="inlineStr">
        <is>
          <t xml:space="preserve">N         </t>
        </is>
      </c>
      <c r="O194" t="n">
        <v>66</v>
      </c>
      <c r="P194" t="inlineStr">
        <is>
          <t xml:space="preserve">W         </t>
        </is>
      </c>
      <c r="Q194" t="inlineStr">
        <is>
          <t>2621/0356</t>
        </is>
      </c>
      <c r="R194" t="inlineStr">
        <is>
          <t>753024</t>
        </is>
      </c>
      <c r="S194" t="inlineStr">
        <is>
          <t>LARAMIE (WY)</t>
        </is>
      </c>
      <c r="T194" t="n">
        <v>41.60221685</v>
      </c>
      <c r="U194" t="inlineStr">
        <is>
          <t>NIOBRARA</t>
        </is>
      </c>
      <c r="V194" t="n">
        <v>-104.81638091</v>
      </c>
      <c r="W194" t="inlineStr">
        <is>
          <t>POINT (515301.2386126578 4605628.631274169)</t>
        </is>
      </c>
      <c r="X194" t="n">
        <v>1.126039038314769</v>
      </c>
      <c r="Y194" t="inlineStr">
        <is>
          <t>S</t>
        </is>
      </c>
      <c r="Z194" t="n">
        <v>2019</v>
      </c>
      <c r="AA194" t="n">
        <v>102</v>
      </c>
    </row>
    <row r="195">
      <c r="A195" s="1" t="n">
        <v>11395</v>
      </c>
      <c r="B195" t="inlineStr">
        <is>
          <t>WY</t>
        </is>
      </c>
      <c r="C195" s="2" t="n">
        <v>43571</v>
      </c>
      <c r="D195" s="2" t="n">
        <v>43595</v>
      </c>
      <c r="E195" t="inlineStr">
        <is>
          <t>2024-04-16</t>
        </is>
      </c>
      <c r="F195" t="n">
        <v>60</v>
      </c>
      <c r="G195" t="inlineStr">
        <is>
          <t xml:space="preserve">GRIES BARBARA E </t>
        </is>
      </c>
      <c r="H195" t="inlineStr">
        <is>
          <t>BORDER RESOURCES</t>
        </is>
      </c>
      <c r="I195" t="n">
        <v>0.1667</v>
      </c>
      <c r="J195" t="inlineStr"/>
      <c r="K195" t="n">
        <v>2724.88989257</v>
      </c>
      <c r="L195" t="n">
        <v>20</v>
      </c>
      <c r="M195" t="n">
        <v>19</v>
      </c>
      <c r="N195" t="inlineStr">
        <is>
          <t xml:space="preserve">N         </t>
        </is>
      </c>
      <c r="O195" t="n">
        <v>66</v>
      </c>
      <c r="P195" t="inlineStr">
        <is>
          <t xml:space="preserve">W         </t>
        </is>
      </c>
      <c r="Q195" t="inlineStr">
        <is>
          <t>2621/0356</t>
        </is>
      </c>
      <c r="R195" t="inlineStr">
        <is>
          <t>753024</t>
        </is>
      </c>
      <c r="S195" t="inlineStr">
        <is>
          <t>LARAMIE (WY)</t>
        </is>
      </c>
      <c r="T195" t="n">
        <v>41.60202613</v>
      </c>
      <c r="U195" t="inlineStr">
        <is>
          <t>NIOBRARA</t>
        </is>
      </c>
      <c r="V195" t="n">
        <v>-104.79701705</v>
      </c>
      <c r="W195" t="inlineStr">
        <is>
          <t>POINT (516914.9070485453 4605611.071844974)</t>
        </is>
      </c>
      <c r="X195" t="n">
        <v>1.597862341259272</v>
      </c>
      <c r="Y195" t="inlineStr">
        <is>
          <t>SE</t>
        </is>
      </c>
      <c r="Z195" t="n">
        <v>2019</v>
      </c>
      <c r="AA195" t="n">
        <v>102</v>
      </c>
    </row>
    <row r="196">
      <c r="A196" s="1" t="n">
        <v>11396</v>
      </c>
      <c r="B196" t="inlineStr">
        <is>
          <t>WY</t>
        </is>
      </c>
      <c r="C196" s="2" t="n">
        <v>43571</v>
      </c>
      <c r="D196" s="2" t="n">
        <v>43595</v>
      </c>
      <c r="E196" t="inlineStr">
        <is>
          <t>2024-04-16</t>
        </is>
      </c>
      <c r="F196" t="n">
        <v>60</v>
      </c>
      <c r="G196" t="inlineStr">
        <is>
          <t xml:space="preserve">GRIES BARBARA E </t>
        </is>
      </c>
      <c r="H196" t="inlineStr">
        <is>
          <t>BORDER RESOURCES</t>
        </is>
      </c>
      <c r="I196" t="n">
        <v>0.1667</v>
      </c>
      <c r="J196" t="inlineStr"/>
      <c r="K196" t="n">
        <v>2724.88989257</v>
      </c>
      <c r="L196" t="n">
        <v>19</v>
      </c>
      <c r="M196" t="n">
        <v>19</v>
      </c>
      <c r="N196" t="inlineStr">
        <is>
          <t xml:space="preserve">N         </t>
        </is>
      </c>
      <c r="O196" t="n">
        <v>66</v>
      </c>
      <c r="P196" t="inlineStr">
        <is>
          <t xml:space="preserve">W         </t>
        </is>
      </c>
      <c r="Q196" t="inlineStr">
        <is>
          <t>2621/0356</t>
        </is>
      </c>
      <c r="R196" t="inlineStr">
        <is>
          <t>753024</t>
        </is>
      </c>
      <c r="S196" t="inlineStr">
        <is>
          <t>LARAMIE (WY)</t>
        </is>
      </c>
      <c r="T196" t="n">
        <v>41.60221685</v>
      </c>
      <c r="U196" t="inlineStr">
        <is>
          <t>NIOBRARA</t>
        </is>
      </c>
      <c r="V196" t="n">
        <v>-104.81638091</v>
      </c>
      <c r="W196" t="inlineStr">
        <is>
          <t>POINT (515301.2386126578 4605628.631274169)</t>
        </is>
      </c>
      <c r="X196" t="n">
        <v>1.126039038314769</v>
      </c>
      <c r="Y196" t="inlineStr">
        <is>
          <t>S</t>
        </is>
      </c>
      <c r="Z196" t="n">
        <v>2019</v>
      </c>
      <c r="AA196" t="n">
        <v>102</v>
      </c>
    </row>
    <row r="197">
      <c r="A197" s="1" t="n">
        <v>11397</v>
      </c>
      <c r="B197" t="inlineStr">
        <is>
          <t>WY</t>
        </is>
      </c>
      <c r="C197" s="2" t="n">
        <v>43571</v>
      </c>
      <c r="D197" s="2" t="n">
        <v>43595</v>
      </c>
      <c r="E197" t="inlineStr">
        <is>
          <t>2024-04-16</t>
        </is>
      </c>
      <c r="F197" t="n">
        <v>60</v>
      </c>
      <c r="G197" t="inlineStr">
        <is>
          <t xml:space="preserve">GRIES BARBARA E </t>
        </is>
      </c>
      <c r="H197" t="inlineStr">
        <is>
          <t>BORDER RESOURCES</t>
        </is>
      </c>
      <c r="I197" t="n">
        <v>0.1667</v>
      </c>
      <c r="J197" t="inlineStr"/>
      <c r="K197" t="n">
        <v>2724.88989257</v>
      </c>
      <c r="L197" t="n">
        <v>21</v>
      </c>
      <c r="M197" t="n">
        <v>19</v>
      </c>
      <c r="N197" t="inlineStr">
        <is>
          <t xml:space="preserve">N         </t>
        </is>
      </c>
      <c r="O197" t="n">
        <v>66</v>
      </c>
      <c r="P197" t="inlineStr">
        <is>
          <t xml:space="preserve">W         </t>
        </is>
      </c>
      <c r="Q197" t="inlineStr">
        <is>
          <t>2621/0356</t>
        </is>
      </c>
      <c r="R197" t="inlineStr">
        <is>
          <t>753024</t>
        </is>
      </c>
      <c r="S197" t="inlineStr">
        <is>
          <t>LARAMIE (WY)</t>
        </is>
      </c>
      <c r="T197" t="n">
        <v>41.60195747</v>
      </c>
      <c r="U197" t="inlineStr">
        <is>
          <t>NIOBRARA</t>
        </is>
      </c>
      <c r="V197" t="n">
        <v>-104.77762267</v>
      </c>
      <c r="W197" t="inlineStr">
        <is>
          <t>POINT (518531.0935902197 4605607.432304212)</t>
        </is>
      </c>
      <c r="X197" t="n">
        <v>2.415863077943149</v>
      </c>
      <c r="Y197" t="inlineStr">
        <is>
          <t>SE</t>
        </is>
      </c>
      <c r="Z197" t="n">
        <v>2019</v>
      </c>
      <c r="AA197" t="n">
        <v>102</v>
      </c>
    </row>
    <row r="198">
      <c r="A198" s="1" t="n">
        <v>11398</v>
      </c>
      <c r="B198" t="inlineStr">
        <is>
          <t>WY</t>
        </is>
      </c>
      <c r="C198" s="2" t="n">
        <v>43571</v>
      </c>
      <c r="D198" s="2" t="n">
        <v>43595</v>
      </c>
      <c r="E198" t="inlineStr">
        <is>
          <t>2024-04-16</t>
        </is>
      </c>
      <c r="F198" t="n">
        <v>60</v>
      </c>
      <c r="G198" t="inlineStr">
        <is>
          <t xml:space="preserve">GRIES BARBARA E </t>
        </is>
      </c>
      <c r="H198" t="inlineStr">
        <is>
          <t>BORDER RESOURCES</t>
        </is>
      </c>
      <c r="I198" t="n">
        <v>0.1667</v>
      </c>
      <c r="J198" t="inlineStr"/>
      <c r="K198" t="n">
        <v>2724.88989257</v>
      </c>
      <c r="L198" t="n">
        <v>20</v>
      </c>
      <c r="M198" t="n">
        <v>19</v>
      </c>
      <c r="N198" t="inlineStr">
        <is>
          <t xml:space="preserve">N         </t>
        </is>
      </c>
      <c r="O198" t="n">
        <v>66</v>
      </c>
      <c r="P198" t="inlineStr">
        <is>
          <t xml:space="preserve">W         </t>
        </is>
      </c>
      <c r="Q198" t="inlineStr">
        <is>
          <t>2621/0356</t>
        </is>
      </c>
      <c r="R198" t="inlineStr">
        <is>
          <t>753024</t>
        </is>
      </c>
      <c r="S198" t="inlineStr">
        <is>
          <t>LARAMIE (WY)</t>
        </is>
      </c>
      <c r="T198" t="n">
        <v>41.60202613</v>
      </c>
      <c r="U198" t="inlineStr">
        <is>
          <t>NIOBRARA</t>
        </is>
      </c>
      <c r="V198" t="n">
        <v>-104.79701705</v>
      </c>
      <c r="W198" t="inlineStr">
        <is>
          <t>POINT (516914.9070485453 4605611.071844974)</t>
        </is>
      </c>
      <c r="X198" t="n">
        <v>1.597862341259272</v>
      </c>
      <c r="Y198" t="inlineStr">
        <is>
          <t>SE</t>
        </is>
      </c>
      <c r="Z198" t="n">
        <v>2019</v>
      </c>
      <c r="AA198" t="n">
        <v>102</v>
      </c>
    </row>
    <row r="199">
      <c r="A199" s="1" t="n">
        <v>11400</v>
      </c>
      <c r="B199" t="inlineStr">
        <is>
          <t>WY</t>
        </is>
      </c>
      <c r="C199" s="2" t="n">
        <v>43571</v>
      </c>
      <c r="D199" s="2" t="n">
        <v>43595</v>
      </c>
      <c r="E199" t="inlineStr">
        <is>
          <t>2024-04-16</t>
        </is>
      </c>
      <c r="F199" t="n">
        <v>60</v>
      </c>
      <c r="G199" t="inlineStr">
        <is>
          <t xml:space="preserve">GRIES BARBARA E </t>
        </is>
      </c>
      <c r="H199" t="inlineStr">
        <is>
          <t>BORDER RESOURCES</t>
        </is>
      </c>
      <c r="I199" t="n">
        <v>0.1667</v>
      </c>
      <c r="J199" t="inlineStr"/>
      <c r="K199" t="n">
        <v>2724.88989257</v>
      </c>
      <c r="L199" t="n">
        <v>19</v>
      </c>
      <c r="M199" t="n">
        <v>19</v>
      </c>
      <c r="N199" t="inlineStr">
        <is>
          <t xml:space="preserve">N         </t>
        </is>
      </c>
      <c r="O199" t="n">
        <v>66</v>
      </c>
      <c r="P199" t="inlineStr">
        <is>
          <t xml:space="preserve">W         </t>
        </is>
      </c>
      <c r="Q199" t="inlineStr">
        <is>
          <t>2621/0356</t>
        </is>
      </c>
      <c r="R199" t="inlineStr">
        <is>
          <t>753024</t>
        </is>
      </c>
      <c r="S199" t="inlineStr">
        <is>
          <t>LARAMIE (WY)</t>
        </is>
      </c>
      <c r="T199" t="n">
        <v>41.60221685</v>
      </c>
      <c r="U199" t="inlineStr">
        <is>
          <t>NIOBRARA</t>
        </is>
      </c>
      <c r="V199" t="n">
        <v>-104.81638091</v>
      </c>
      <c r="W199" t="inlineStr">
        <is>
          <t>POINT (515301.2386126578 4605628.631274169)</t>
        </is>
      </c>
      <c r="X199" t="n">
        <v>1.126039038314769</v>
      </c>
      <c r="Y199" t="inlineStr">
        <is>
          <t>S</t>
        </is>
      </c>
      <c r="Z199" t="n">
        <v>2019</v>
      </c>
      <c r="AA199" t="n">
        <v>102</v>
      </c>
    </row>
    <row r="200">
      <c r="A200" s="1" t="n">
        <v>11401</v>
      </c>
      <c r="B200" t="inlineStr">
        <is>
          <t>WY</t>
        </is>
      </c>
      <c r="C200" s="2" t="n">
        <v>43571</v>
      </c>
      <c r="D200" s="2" t="n">
        <v>43595</v>
      </c>
      <c r="E200" t="inlineStr">
        <is>
          <t>2024-04-16</t>
        </is>
      </c>
      <c r="F200" t="n">
        <v>60</v>
      </c>
      <c r="G200" t="inlineStr">
        <is>
          <t xml:space="preserve">GRIES BARBARA E </t>
        </is>
      </c>
      <c r="H200" t="inlineStr">
        <is>
          <t>BORDER RESOURCES</t>
        </is>
      </c>
      <c r="I200" t="n">
        <v>0.1667</v>
      </c>
      <c r="J200" t="inlineStr"/>
      <c r="K200" t="n">
        <v>2724.88989257</v>
      </c>
      <c r="L200" t="n">
        <v>20</v>
      </c>
      <c r="M200" t="n">
        <v>19</v>
      </c>
      <c r="N200" t="inlineStr">
        <is>
          <t xml:space="preserve">N         </t>
        </is>
      </c>
      <c r="O200" t="n">
        <v>66</v>
      </c>
      <c r="P200" t="inlineStr">
        <is>
          <t xml:space="preserve">W         </t>
        </is>
      </c>
      <c r="Q200" t="inlineStr">
        <is>
          <t>2621/0356</t>
        </is>
      </c>
      <c r="R200" t="inlineStr">
        <is>
          <t>753024</t>
        </is>
      </c>
      <c r="S200" t="inlineStr">
        <is>
          <t>LARAMIE (WY)</t>
        </is>
      </c>
      <c r="T200" t="n">
        <v>41.60202613</v>
      </c>
      <c r="U200" t="inlineStr">
        <is>
          <t>NIOBRARA</t>
        </is>
      </c>
      <c r="V200" t="n">
        <v>-104.79701705</v>
      </c>
      <c r="W200" t="inlineStr">
        <is>
          <t>POINT (516914.9070485453 4605611.071844974)</t>
        </is>
      </c>
      <c r="X200" t="n">
        <v>1.597862341259272</v>
      </c>
      <c r="Y200" t="inlineStr">
        <is>
          <t>SE</t>
        </is>
      </c>
      <c r="Z200" t="n">
        <v>2019</v>
      </c>
      <c r="AA200" t="n">
        <v>102</v>
      </c>
    </row>
    <row r="201">
      <c r="A201" s="1" t="n">
        <v>11402</v>
      </c>
      <c r="B201" t="inlineStr">
        <is>
          <t>WY</t>
        </is>
      </c>
      <c r="C201" s="2" t="n">
        <v>43571</v>
      </c>
      <c r="D201" s="2" t="n">
        <v>43595</v>
      </c>
      <c r="E201" t="inlineStr">
        <is>
          <t>2024-04-16</t>
        </is>
      </c>
      <c r="F201" t="n">
        <v>60</v>
      </c>
      <c r="G201" t="inlineStr">
        <is>
          <t xml:space="preserve">GRIES BARBARA E </t>
        </is>
      </c>
      <c r="H201" t="inlineStr">
        <is>
          <t>BORDER RESOURCES</t>
        </is>
      </c>
      <c r="I201" t="n">
        <v>0.1667</v>
      </c>
      <c r="J201" t="inlineStr"/>
      <c r="K201" t="n">
        <v>2724.88989257</v>
      </c>
      <c r="L201" t="n">
        <v>17</v>
      </c>
      <c r="M201" t="n">
        <v>19</v>
      </c>
      <c r="N201" t="inlineStr">
        <is>
          <t xml:space="preserve">N         </t>
        </is>
      </c>
      <c r="O201" t="n">
        <v>66</v>
      </c>
      <c r="P201" t="inlineStr">
        <is>
          <t xml:space="preserve">W         </t>
        </is>
      </c>
      <c r="Q201" t="inlineStr">
        <is>
          <t>2621/0356</t>
        </is>
      </c>
      <c r="R201" t="inlineStr">
        <is>
          <t>753024</t>
        </is>
      </c>
      <c r="S201" t="inlineStr">
        <is>
          <t>LARAMIE (WY)</t>
        </is>
      </c>
      <c r="T201" t="n">
        <v>41.61654839</v>
      </c>
      <c r="U201" t="inlineStr">
        <is>
          <t>NIOBRARA</t>
        </is>
      </c>
      <c r="V201" t="n">
        <v>-104.79698652</v>
      </c>
      <c r="W201" t="inlineStr">
        <is>
          <t>POINT (516913.6576321125 4607223.358889179)</t>
        </is>
      </c>
      <c r="X201" t="n">
        <v>1.136431040666759</v>
      </c>
      <c r="Y201" t="inlineStr">
        <is>
          <t>E</t>
        </is>
      </c>
      <c r="Z201" t="n">
        <v>2019</v>
      </c>
      <c r="AA201" t="n">
        <v>102</v>
      </c>
    </row>
    <row r="202">
      <c r="A202" s="1" t="n">
        <v>11403</v>
      </c>
      <c r="B202" t="inlineStr">
        <is>
          <t>WY</t>
        </is>
      </c>
      <c r="C202" s="2" t="n">
        <v>43571</v>
      </c>
      <c r="D202" s="2" t="n">
        <v>43595</v>
      </c>
      <c r="E202" t="inlineStr">
        <is>
          <t>2024-04-16</t>
        </is>
      </c>
      <c r="F202" t="n">
        <v>60</v>
      </c>
      <c r="G202" t="inlineStr">
        <is>
          <t xml:space="preserve">GRIES BARBARA E </t>
        </is>
      </c>
      <c r="H202" t="inlineStr">
        <is>
          <t>BORDER RESOURCES</t>
        </is>
      </c>
      <c r="I202" t="n">
        <v>0.1667</v>
      </c>
      <c r="J202" t="inlineStr"/>
      <c r="K202" t="n">
        <v>2724.88989257</v>
      </c>
      <c r="L202" t="n">
        <v>21</v>
      </c>
      <c r="M202" t="n">
        <v>19</v>
      </c>
      <c r="N202" t="inlineStr">
        <is>
          <t xml:space="preserve">N         </t>
        </is>
      </c>
      <c r="O202" t="n">
        <v>66</v>
      </c>
      <c r="P202" t="inlineStr">
        <is>
          <t xml:space="preserve">W         </t>
        </is>
      </c>
      <c r="Q202" t="inlineStr">
        <is>
          <t>2621/0356</t>
        </is>
      </c>
      <c r="R202" t="inlineStr">
        <is>
          <t>753024</t>
        </is>
      </c>
      <c r="S202" t="inlineStr">
        <is>
          <t>LARAMIE (WY)</t>
        </is>
      </c>
      <c r="T202" t="n">
        <v>41.60195747</v>
      </c>
      <c r="U202" t="inlineStr">
        <is>
          <t>NIOBRARA</t>
        </is>
      </c>
      <c r="V202" t="n">
        <v>-104.77762267</v>
      </c>
      <c r="W202" t="inlineStr">
        <is>
          <t>POINT (518531.0935902197 4605607.432304212)</t>
        </is>
      </c>
      <c r="X202" t="n">
        <v>2.415863077943149</v>
      </c>
      <c r="Y202" t="inlineStr">
        <is>
          <t>SE</t>
        </is>
      </c>
      <c r="Z202" t="n">
        <v>2019</v>
      </c>
      <c r="AA202" t="n">
        <v>102</v>
      </c>
    </row>
    <row r="203">
      <c r="A203" s="1" t="n">
        <v>11405</v>
      </c>
      <c r="B203" t="inlineStr">
        <is>
          <t>WY</t>
        </is>
      </c>
      <c r="C203" s="2" t="n">
        <v>43571</v>
      </c>
      <c r="D203" s="2" t="n">
        <v>43595</v>
      </c>
      <c r="E203" t="inlineStr">
        <is>
          <t>2024-04-16</t>
        </is>
      </c>
      <c r="F203" t="n">
        <v>60</v>
      </c>
      <c r="G203" t="inlineStr">
        <is>
          <t xml:space="preserve">GRIES BARBARA E </t>
        </is>
      </c>
      <c r="H203" t="inlineStr">
        <is>
          <t>BORDER RESOURCES</t>
        </is>
      </c>
      <c r="I203" t="n">
        <v>0.1667</v>
      </c>
      <c r="J203" t="inlineStr"/>
      <c r="K203" t="n">
        <v>2724.88989257</v>
      </c>
      <c r="L203" t="n">
        <v>21</v>
      </c>
      <c r="M203" t="n">
        <v>19</v>
      </c>
      <c r="N203" t="inlineStr">
        <is>
          <t xml:space="preserve">N         </t>
        </is>
      </c>
      <c r="O203" t="n">
        <v>66</v>
      </c>
      <c r="P203" t="inlineStr">
        <is>
          <t xml:space="preserve">W         </t>
        </is>
      </c>
      <c r="Q203" t="inlineStr">
        <is>
          <t>2621/0356</t>
        </is>
      </c>
      <c r="R203" t="inlineStr">
        <is>
          <t>753024</t>
        </is>
      </c>
      <c r="S203" t="inlineStr">
        <is>
          <t>LARAMIE (WY)</t>
        </is>
      </c>
      <c r="T203" t="n">
        <v>41.60195747</v>
      </c>
      <c r="U203" t="inlineStr">
        <is>
          <t>NIOBRARA</t>
        </is>
      </c>
      <c r="V203" t="n">
        <v>-104.77762267</v>
      </c>
      <c r="W203" t="inlineStr">
        <is>
          <t>POINT (518531.0935902197 4605607.432304212)</t>
        </is>
      </c>
      <c r="X203" t="n">
        <v>2.415863077943149</v>
      </c>
      <c r="Y203" t="inlineStr">
        <is>
          <t>SE</t>
        </is>
      </c>
      <c r="Z203" t="n">
        <v>2019</v>
      </c>
      <c r="AA203" t="n">
        <v>102</v>
      </c>
    </row>
    <row r="204">
      <c r="A204" s="1" t="n">
        <v>11406</v>
      </c>
      <c r="B204" t="inlineStr">
        <is>
          <t>WY</t>
        </is>
      </c>
      <c r="C204" s="2" t="n">
        <v>43571</v>
      </c>
      <c r="D204" s="2" t="n">
        <v>43595</v>
      </c>
      <c r="E204" t="inlineStr">
        <is>
          <t>2024-04-16</t>
        </is>
      </c>
      <c r="F204" t="n">
        <v>60</v>
      </c>
      <c r="G204" t="inlineStr">
        <is>
          <t xml:space="preserve">GRIES BARBARA E </t>
        </is>
      </c>
      <c r="H204" t="inlineStr">
        <is>
          <t>BORDER RESOURCES</t>
        </is>
      </c>
      <c r="I204" t="n">
        <v>0.1667</v>
      </c>
      <c r="J204" t="inlineStr"/>
      <c r="K204" t="n">
        <v>2724.88989257</v>
      </c>
      <c r="L204" t="n">
        <v>19</v>
      </c>
      <c r="M204" t="n">
        <v>19</v>
      </c>
      <c r="N204" t="inlineStr">
        <is>
          <t xml:space="preserve">N         </t>
        </is>
      </c>
      <c r="O204" t="n">
        <v>66</v>
      </c>
      <c r="P204" t="inlineStr">
        <is>
          <t xml:space="preserve">W         </t>
        </is>
      </c>
      <c r="Q204" t="inlineStr">
        <is>
          <t>2621/0356</t>
        </is>
      </c>
      <c r="R204" t="inlineStr">
        <is>
          <t>753024</t>
        </is>
      </c>
      <c r="S204" t="inlineStr">
        <is>
          <t>LARAMIE (WY)</t>
        </is>
      </c>
      <c r="T204" t="n">
        <v>41.60221685</v>
      </c>
      <c r="U204" t="inlineStr">
        <is>
          <t>NIOBRARA</t>
        </is>
      </c>
      <c r="V204" t="n">
        <v>-104.81638091</v>
      </c>
      <c r="W204" t="inlineStr">
        <is>
          <t>POINT (515301.2386126578 4605628.631274169)</t>
        </is>
      </c>
      <c r="X204" t="n">
        <v>1.126039038314769</v>
      </c>
      <c r="Y204" t="inlineStr">
        <is>
          <t>S</t>
        </is>
      </c>
      <c r="Z204" t="n">
        <v>2019</v>
      </c>
      <c r="AA204" t="n">
        <v>102</v>
      </c>
    </row>
    <row r="205">
      <c r="A205" s="1" t="n">
        <v>11407</v>
      </c>
      <c r="B205" t="inlineStr">
        <is>
          <t>WY</t>
        </is>
      </c>
      <c r="C205" s="2" t="n">
        <v>43571</v>
      </c>
      <c r="D205" s="2" t="n">
        <v>43595</v>
      </c>
      <c r="E205" t="inlineStr">
        <is>
          <t>2024-04-16</t>
        </is>
      </c>
      <c r="F205" t="n">
        <v>60</v>
      </c>
      <c r="G205" t="inlineStr">
        <is>
          <t xml:space="preserve">GRIES BARBARA E </t>
        </is>
      </c>
      <c r="H205" t="inlineStr">
        <is>
          <t>BORDER RESOURCES</t>
        </is>
      </c>
      <c r="I205" t="n">
        <v>0.1667</v>
      </c>
      <c r="J205" t="inlineStr"/>
      <c r="K205" t="n">
        <v>2724.88989257</v>
      </c>
      <c r="L205" t="n">
        <v>29</v>
      </c>
      <c r="M205" t="n">
        <v>19</v>
      </c>
      <c r="N205" t="inlineStr">
        <is>
          <t xml:space="preserve">N         </t>
        </is>
      </c>
      <c r="O205" t="n">
        <v>66</v>
      </c>
      <c r="P205" t="inlineStr">
        <is>
          <t xml:space="preserve">W         </t>
        </is>
      </c>
      <c r="Q205" t="inlineStr">
        <is>
          <t>2621/0356</t>
        </is>
      </c>
      <c r="R205" t="inlineStr">
        <is>
          <t>753024</t>
        </is>
      </c>
      <c r="S205" t="inlineStr">
        <is>
          <t>LARAMIE (WY)</t>
        </is>
      </c>
      <c r="T205" t="n">
        <v>41.58749242</v>
      </c>
      <c r="U205" t="inlineStr">
        <is>
          <t>NIOBRARA</t>
        </is>
      </c>
      <c r="V205" t="n">
        <v>-104.79689499</v>
      </c>
      <c r="W205" t="inlineStr">
        <is>
          <t>POINT (516928.8756586082 4603997.547608878)</t>
        </is>
      </c>
      <c r="X205" t="n">
        <v>2.417312433729083</v>
      </c>
      <c r="Y205" t="inlineStr">
        <is>
          <t>SE</t>
        </is>
      </c>
      <c r="Z205" t="n">
        <v>2019</v>
      </c>
      <c r="AA205" t="n">
        <v>102</v>
      </c>
    </row>
    <row r="206">
      <c r="A206" s="1" t="n">
        <v>11408</v>
      </c>
      <c r="B206" t="inlineStr">
        <is>
          <t>WY</t>
        </is>
      </c>
      <c r="C206" s="2" t="n">
        <v>43571</v>
      </c>
      <c r="D206" s="2" t="n">
        <v>43595</v>
      </c>
      <c r="E206" t="inlineStr">
        <is>
          <t>2024-04-16</t>
        </is>
      </c>
      <c r="F206" t="n">
        <v>60</v>
      </c>
      <c r="G206" t="inlineStr">
        <is>
          <t xml:space="preserve">GRIES BARBARA E </t>
        </is>
      </c>
      <c r="H206" t="inlineStr">
        <is>
          <t>BORDER RESOURCES</t>
        </is>
      </c>
      <c r="I206" t="n">
        <v>0.1667</v>
      </c>
      <c r="J206" t="inlineStr"/>
      <c r="K206" t="n">
        <v>2724.88989257</v>
      </c>
      <c r="L206" t="n">
        <v>20</v>
      </c>
      <c r="M206" t="n">
        <v>19</v>
      </c>
      <c r="N206" t="inlineStr">
        <is>
          <t xml:space="preserve">N         </t>
        </is>
      </c>
      <c r="O206" t="n">
        <v>66</v>
      </c>
      <c r="P206" t="inlineStr">
        <is>
          <t xml:space="preserve">W         </t>
        </is>
      </c>
      <c r="Q206" t="inlineStr">
        <is>
          <t>2621/0356</t>
        </is>
      </c>
      <c r="R206" t="inlineStr">
        <is>
          <t>753024</t>
        </is>
      </c>
      <c r="S206" t="inlineStr">
        <is>
          <t>LARAMIE (WY)</t>
        </is>
      </c>
      <c r="T206" t="n">
        <v>41.60202613</v>
      </c>
      <c r="U206" t="inlineStr">
        <is>
          <t>NIOBRARA</t>
        </is>
      </c>
      <c r="V206" t="n">
        <v>-104.79701705</v>
      </c>
      <c r="W206" t="inlineStr">
        <is>
          <t>POINT (516914.9070485453 4605611.071844974)</t>
        </is>
      </c>
      <c r="X206" t="n">
        <v>1.597862341259272</v>
      </c>
      <c r="Y206" t="inlineStr">
        <is>
          <t>SE</t>
        </is>
      </c>
      <c r="Z206" t="n">
        <v>2019</v>
      </c>
      <c r="AA206" t="n">
        <v>102</v>
      </c>
    </row>
    <row r="207">
      <c r="A207" s="1" t="n">
        <v>11409</v>
      </c>
      <c r="B207" t="inlineStr">
        <is>
          <t>WY</t>
        </is>
      </c>
      <c r="C207" s="2" t="n">
        <v>43571</v>
      </c>
      <c r="D207" s="2" t="n">
        <v>43595</v>
      </c>
      <c r="E207" t="inlineStr">
        <is>
          <t>2024-04-16</t>
        </is>
      </c>
      <c r="F207" t="n">
        <v>60</v>
      </c>
      <c r="G207" t="inlineStr">
        <is>
          <t xml:space="preserve">GRIES BARBARA E </t>
        </is>
      </c>
      <c r="H207" t="inlineStr">
        <is>
          <t>BORDER RESOURCES</t>
        </is>
      </c>
      <c r="I207" t="n">
        <v>0.1667</v>
      </c>
      <c r="J207" t="inlineStr"/>
      <c r="K207" t="n">
        <v>2724.88989257</v>
      </c>
      <c r="L207" t="n">
        <v>17</v>
      </c>
      <c r="M207" t="n">
        <v>19</v>
      </c>
      <c r="N207" t="inlineStr">
        <is>
          <t xml:space="preserve">N         </t>
        </is>
      </c>
      <c r="O207" t="n">
        <v>66</v>
      </c>
      <c r="P207" t="inlineStr">
        <is>
          <t xml:space="preserve">W         </t>
        </is>
      </c>
      <c r="Q207" t="inlineStr">
        <is>
          <t>2621/0356</t>
        </is>
      </c>
      <c r="R207" t="inlineStr">
        <is>
          <t>753024</t>
        </is>
      </c>
      <c r="S207" t="inlineStr">
        <is>
          <t>LARAMIE (WY)</t>
        </is>
      </c>
      <c r="T207" t="n">
        <v>41.61654839</v>
      </c>
      <c r="U207" t="inlineStr">
        <is>
          <t>NIOBRARA</t>
        </is>
      </c>
      <c r="V207" t="n">
        <v>-104.79698652</v>
      </c>
      <c r="W207" t="inlineStr">
        <is>
          <t>POINT (516913.6576321125 4607223.358889179)</t>
        </is>
      </c>
      <c r="X207" t="n">
        <v>1.136431040666759</v>
      </c>
      <c r="Y207" t="inlineStr">
        <is>
          <t>E</t>
        </is>
      </c>
      <c r="Z207" t="n">
        <v>2019</v>
      </c>
      <c r="AA207" t="n">
        <v>102</v>
      </c>
    </row>
    <row r="208">
      <c r="A208" s="1" t="n">
        <v>11410</v>
      </c>
      <c r="B208" t="inlineStr">
        <is>
          <t>WY</t>
        </is>
      </c>
      <c r="C208" s="2" t="n">
        <v>43571</v>
      </c>
      <c r="D208" s="2" t="n">
        <v>43595</v>
      </c>
      <c r="E208" t="inlineStr">
        <is>
          <t>2024-04-16</t>
        </is>
      </c>
      <c r="F208" t="n">
        <v>60</v>
      </c>
      <c r="G208" t="inlineStr">
        <is>
          <t xml:space="preserve">GRIES BARBARA E </t>
        </is>
      </c>
      <c r="H208" t="inlineStr">
        <is>
          <t>BORDER RESOURCES</t>
        </is>
      </c>
      <c r="I208" t="n">
        <v>0.1667</v>
      </c>
      <c r="J208" t="inlineStr"/>
      <c r="K208" t="n">
        <v>2724.88989257</v>
      </c>
      <c r="L208" t="n">
        <v>29</v>
      </c>
      <c r="M208" t="n">
        <v>19</v>
      </c>
      <c r="N208" t="inlineStr">
        <is>
          <t xml:space="preserve">N         </t>
        </is>
      </c>
      <c r="O208" t="n">
        <v>66</v>
      </c>
      <c r="P208" t="inlineStr">
        <is>
          <t xml:space="preserve">W         </t>
        </is>
      </c>
      <c r="Q208" t="inlineStr">
        <is>
          <t>2621/0356</t>
        </is>
      </c>
      <c r="R208" t="inlineStr">
        <is>
          <t>753024</t>
        </is>
      </c>
      <c r="S208" t="inlineStr">
        <is>
          <t>LARAMIE (WY)</t>
        </is>
      </c>
      <c r="T208" t="n">
        <v>41.58749242</v>
      </c>
      <c r="U208" t="inlineStr">
        <is>
          <t>NIOBRARA</t>
        </is>
      </c>
      <c r="V208" t="n">
        <v>-104.79689499</v>
      </c>
      <c r="W208" t="inlineStr">
        <is>
          <t>POINT (516928.8756586082 4603997.547608878)</t>
        </is>
      </c>
      <c r="X208" t="n">
        <v>2.417312433729083</v>
      </c>
      <c r="Y208" t="inlineStr">
        <is>
          <t>SE</t>
        </is>
      </c>
      <c r="Z208" t="n">
        <v>2019</v>
      </c>
      <c r="AA208" t="n">
        <v>102</v>
      </c>
    </row>
    <row r="209">
      <c r="A209" s="1" t="n">
        <v>11886</v>
      </c>
      <c r="B209" t="inlineStr">
        <is>
          <t>WY</t>
        </is>
      </c>
      <c r="C209" s="2" t="n">
        <v>43487</v>
      </c>
      <c r="D209" s="2" t="n">
        <v>43567</v>
      </c>
      <c r="E209" t="inlineStr">
        <is>
          <t>2024-01-22</t>
        </is>
      </c>
      <c r="F209" t="n">
        <v>60</v>
      </c>
      <c r="G209" t="inlineStr">
        <is>
          <t xml:space="preserve">BOXLEY STEPHANIE </t>
        </is>
      </c>
      <c r="H209" t="inlineStr">
        <is>
          <t>HOOVER &amp; STACY</t>
        </is>
      </c>
      <c r="I209" t="n">
        <v>0.125</v>
      </c>
      <c r="J209" t="inlineStr"/>
      <c r="K209" t="n">
        <v>319.88000488</v>
      </c>
      <c r="L209" t="n">
        <v>2</v>
      </c>
      <c r="M209" t="n">
        <v>19</v>
      </c>
      <c r="N209" t="inlineStr">
        <is>
          <t xml:space="preserve">N         </t>
        </is>
      </c>
      <c r="O209" t="n">
        <v>67</v>
      </c>
      <c r="P209" t="inlineStr">
        <is>
          <t xml:space="preserve">W         </t>
        </is>
      </c>
      <c r="Q209" t="inlineStr">
        <is>
          <t>2617/1907</t>
        </is>
      </c>
      <c r="R209" t="inlineStr">
        <is>
          <t>750806</t>
        </is>
      </c>
      <c r="S209" t="inlineStr">
        <is>
          <t>LARAMIE (WY)</t>
        </is>
      </c>
      <c r="T209" t="n">
        <v>41.64639019</v>
      </c>
      <c r="U209" t="inlineStr">
        <is>
          <t>NIOBRARA</t>
        </is>
      </c>
      <c r="V209" t="n">
        <v>-104.85568844</v>
      </c>
      <c r="W209" t="inlineStr">
        <is>
          <t>POINT (512017.4806446306 4610526.60280895)</t>
        </is>
      </c>
      <c r="X209" t="n">
        <v>2.713736413849953</v>
      </c>
      <c r="Y209" t="inlineStr">
        <is>
          <t>NW</t>
        </is>
      </c>
      <c r="Z209" t="n">
        <v>2019</v>
      </c>
      <c r="AA209" t="n">
        <v>102</v>
      </c>
    </row>
    <row r="210">
      <c r="A210" s="1" t="n">
        <v>11887</v>
      </c>
      <c r="B210" t="inlineStr">
        <is>
          <t>WY</t>
        </is>
      </c>
      <c r="C210" s="2" t="n">
        <v>43487</v>
      </c>
      <c r="D210" s="2" t="n">
        <v>43567</v>
      </c>
      <c r="E210" t="inlineStr">
        <is>
          <t>2024-01-22</t>
        </is>
      </c>
      <c r="F210" t="n">
        <v>60</v>
      </c>
      <c r="G210" t="inlineStr">
        <is>
          <t xml:space="preserve">BOXLEY STEPHANIE </t>
        </is>
      </c>
      <c r="H210" t="inlineStr">
        <is>
          <t>HOOVER &amp; STACY</t>
        </is>
      </c>
      <c r="I210" t="n">
        <v>0.125</v>
      </c>
      <c r="J210" t="inlineStr"/>
      <c r="K210" t="n">
        <v>319.88000488</v>
      </c>
      <c r="L210" t="n">
        <v>2</v>
      </c>
      <c r="M210" t="n">
        <v>19</v>
      </c>
      <c r="N210" t="inlineStr">
        <is>
          <t xml:space="preserve">N         </t>
        </is>
      </c>
      <c r="O210" t="n">
        <v>67</v>
      </c>
      <c r="P210" t="inlineStr">
        <is>
          <t xml:space="preserve">W         </t>
        </is>
      </c>
      <c r="Q210" t="inlineStr">
        <is>
          <t>2617/1907</t>
        </is>
      </c>
      <c r="R210" t="inlineStr">
        <is>
          <t>750806</t>
        </is>
      </c>
      <c r="S210" t="inlineStr">
        <is>
          <t>LARAMIE (WY)</t>
        </is>
      </c>
      <c r="T210" t="n">
        <v>41.64639019</v>
      </c>
      <c r="U210" t="inlineStr">
        <is>
          <t>NIOBRARA</t>
        </is>
      </c>
      <c r="V210" t="n">
        <v>-104.85568844</v>
      </c>
      <c r="W210" t="inlineStr">
        <is>
          <t>POINT (512017.4806446306 4610526.60280895)</t>
        </is>
      </c>
      <c r="X210" t="n">
        <v>2.713736413849953</v>
      </c>
      <c r="Y210" t="inlineStr">
        <is>
          <t>NW</t>
        </is>
      </c>
      <c r="Z210" t="n">
        <v>2019</v>
      </c>
      <c r="AA210" t="n">
        <v>102</v>
      </c>
    </row>
    <row r="211">
      <c r="A211" s="1" t="n">
        <v>11888</v>
      </c>
      <c r="B211" t="inlineStr">
        <is>
          <t>WY</t>
        </is>
      </c>
      <c r="C211" s="2" t="n">
        <v>43487</v>
      </c>
      <c r="D211" s="2" t="n">
        <v>43567</v>
      </c>
      <c r="E211" t="inlineStr">
        <is>
          <t>2024-01-22</t>
        </is>
      </c>
      <c r="F211" t="n">
        <v>60</v>
      </c>
      <c r="G211" t="inlineStr">
        <is>
          <t xml:space="preserve">BOXLEY STEPHANIE </t>
        </is>
      </c>
      <c r="H211" t="inlineStr">
        <is>
          <t>HOOVER &amp; STACY</t>
        </is>
      </c>
      <c r="I211" t="n">
        <v>0.125</v>
      </c>
      <c r="J211" t="inlineStr"/>
      <c r="K211" t="n">
        <v>319.88000488</v>
      </c>
      <c r="L211" t="n">
        <v>2</v>
      </c>
      <c r="M211" t="n">
        <v>19</v>
      </c>
      <c r="N211" t="inlineStr">
        <is>
          <t xml:space="preserve">N         </t>
        </is>
      </c>
      <c r="O211" t="n">
        <v>67</v>
      </c>
      <c r="P211" t="inlineStr">
        <is>
          <t xml:space="preserve">W         </t>
        </is>
      </c>
      <c r="Q211" t="inlineStr">
        <is>
          <t>2617/1907</t>
        </is>
      </c>
      <c r="R211" t="inlineStr">
        <is>
          <t>750806</t>
        </is>
      </c>
      <c r="S211" t="inlineStr">
        <is>
          <t>LARAMIE (WY)</t>
        </is>
      </c>
      <c r="T211" t="n">
        <v>41.64639019</v>
      </c>
      <c r="U211" t="inlineStr">
        <is>
          <t>NIOBRARA</t>
        </is>
      </c>
      <c r="V211" t="n">
        <v>-104.85568844</v>
      </c>
      <c r="W211" t="inlineStr">
        <is>
          <t>POINT (512017.4806446306 4610526.60280895)</t>
        </is>
      </c>
      <c r="X211" t="n">
        <v>2.713736413849953</v>
      </c>
      <c r="Y211" t="inlineStr">
        <is>
          <t>NW</t>
        </is>
      </c>
      <c r="Z211" t="n">
        <v>2019</v>
      </c>
      <c r="AA211" t="n">
        <v>102</v>
      </c>
    </row>
    <row r="212">
      <c r="A212" s="1" t="n">
        <v>11889</v>
      </c>
      <c r="B212" t="inlineStr">
        <is>
          <t>WY</t>
        </is>
      </c>
      <c r="C212" s="2" t="n">
        <v>43487</v>
      </c>
      <c r="D212" s="2" t="n">
        <v>43567</v>
      </c>
      <c r="E212" t="inlineStr">
        <is>
          <t>2024-01-22</t>
        </is>
      </c>
      <c r="F212" t="n">
        <v>60</v>
      </c>
      <c r="G212" t="inlineStr">
        <is>
          <t xml:space="preserve">BOXLEY STEPHANIE </t>
        </is>
      </c>
      <c r="H212" t="inlineStr">
        <is>
          <t>HOOVER &amp; STACY</t>
        </is>
      </c>
      <c r="I212" t="n">
        <v>0.125</v>
      </c>
      <c r="J212" t="inlineStr"/>
      <c r="K212" t="n">
        <v>319.88000488</v>
      </c>
      <c r="L212" t="n">
        <v>2</v>
      </c>
      <c r="M212" t="n">
        <v>19</v>
      </c>
      <c r="N212" t="inlineStr">
        <is>
          <t xml:space="preserve">N         </t>
        </is>
      </c>
      <c r="O212" t="n">
        <v>67</v>
      </c>
      <c r="P212" t="inlineStr">
        <is>
          <t xml:space="preserve">W         </t>
        </is>
      </c>
      <c r="Q212" t="inlineStr">
        <is>
          <t>2617/1907</t>
        </is>
      </c>
      <c r="R212" t="inlineStr">
        <is>
          <t>750806</t>
        </is>
      </c>
      <c r="S212" t="inlineStr">
        <is>
          <t>LARAMIE (WY)</t>
        </is>
      </c>
      <c r="T212" t="n">
        <v>41.64639019</v>
      </c>
      <c r="U212" t="inlineStr">
        <is>
          <t>NIOBRARA</t>
        </is>
      </c>
      <c r="V212" t="n">
        <v>-104.85568844</v>
      </c>
      <c r="W212" t="inlineStr">
        <is>
          <t>POINT (512017.4806446306 4610526.60280895)</t>
        </is>
      </c>
      <c r="X212" t="n">
        <v>2.713736413849953</v>
      </c>
      <c r="Y212" t="inlineStr">
        <is>
          <t>NW</t>
        </is>
      </c>
      <c r="Z212" t="n">
        <v>2019</v>
      </c>
      <c r="AA212" t="n">
        <v>102</v>
      </c>
    </row>
    <row r="213">
      <c r="A213" s="1" t="n">
        <v>11890</v>
      </c>
      <c r="B213" t="inlineStr">
        <is>
          <t>WY</t>
        </is>
      </c>
      <c r="C213" s="2" t="n">
        <v>43487</v>
      </c>
      <c r="D213" s="2" t="n">
        <v>43567</v>
      </c>
      <c r="E213" t="inlineStr">
        <is>
          <t>2024-01-22</t>
        </is>
      </c>
      <c r="F213" t="n">
        <v>60</v>
      </c>
      <c r="G213" t="inlineStr">
        <is>
          <t xml:space="preserve">PRITCHARD MARCINE </t>
        </is>
      </c>
      <c r="H213" t="inlineStr">
        <is>
          <t>HOOVER &amp; STACY</t>
        </is>
      </c>
      <c r="I213" t="n">
        <v>0.125</v>
      </c>
      <c r="J213" t="inlineStr"/>
      <c r="K213" t="n">
        <v>319.88000488</v>
      </c>
      <c r="L213" t="n">
        <v>2</v>
      </c>
      <c r="M213" t="n">
        <v>19</v>
      </c>
      <c r="N213" t="inlineStr">
        <is>
          <t xml:space="preserve">N         </t>
        </is>
      </c>
      <c r="O213" t="n">
        <v>67</v>
      </c>
      <c r="P213" t="inlineStr">
        <is>
          <t xml:space="preserve">W         </t>
        </is>
      </c>
      <c r="Q213" t="inlineStr">
        <is>
          <t>NA/NA</t>
        </is>
      </c>
      <c r="R213" t="inlineStr">
        <is>
          <t>750807</t>
        </is>
      </c>
      <c r="S213" t="inlineStr">
        <is>
          <t>LARAMIE (WY)</t>
        </is>
      </c>
      <c r="T213" t="n">
        <v>41.64639019</v>
      </c>
      <c r="U213" t="inlineStr">
        <is>
          <t>NIOBRARA</t>
        </is>
      </c>
      <c r="V213" t="n">
        <v>-104.85568844</v>
      </c>
      <c r="W213" t="inlineStr">
        <is>
          <t>POINT (512017.4806446306 4610526.60280895)</t>
        </is>
      </c>
      <c r="X213" t="n">
        <v>2.713736413849953</v>
      </c>
      <c r="Y213" t="inlineStr">
        <is>
          <t>NW</t>
        </is>
      </c>
      <c r="Z213" t="n">
        <v>2019</v>
      </c>
      <c r="AA213" t="n">
        <v>102</v>
      </c>
    </row>
    <row r="214">
      <c r="A214" s="1" t="n">
        <v>11891</v>
      </c>
      <c r="B214" t="inlineStr">
        <is>
          <t>WY</t>
        </is>
      </c>
      <c r="C214" s="2" t="n">
        <v>43487</v>
      </c>
      <c r="D214" s="2" t="n">
        <v>43567</v>
      </c>
      <c r="E214" t="inlineStr">
        <is>
          <t>2024-01-22</t>
        </is>
      </c>
      <c r="F214" t="n">
        <v>60</v>
      </c>
      <c r="G214" t="inlineStr">
        <is>
          <t xml:space="preserve">PRITCHARD MARCINE </t>
        </is>
      </c>
      <c r="H214" t="inlineStr">
        <is>
          <t>HOOVER &amp; STACY</t>
        </is>
      </c>
      <c r="I214" t="n">
        <v>0.125</v>
      </c>
      <c r="J214" t="inlineStr"/>
      <c r="K214" t="n">
        <v>319.88000488</v>
      </c>
      <c r="L214" t="n">
        <v>2</v>
      </c>
      <c r="M214" t="n">
        <v>19</v>
      </c>
      <c r="N214" t="inlineStr">
        <is>
          <t xml:space="preserve">N         </t>
        </is>
      </c>
      <c r="O214" t="n">
        <v>67</v>
      </c>
      <c r="P214" t="inlineStr">
        <is>
          <t xml:space="preserve">W         </t>
        </is>
      </c>
      <c r="Q214" t="inlineStr">
        <is>
          <t>NA/NA</t>
        </is>
      </c>
      <c r="R214" t="inlineStr">
        <is>
          <t>750807</t>
        </is>
      </c>
      <c r="S214" t="inlineStr">
        <is>
          <t>LARAMIE (WY)</t>
        </is>
      </c>
      <c r="T214" t="n">
        <v>41.64639019</v>
      </c>
      <c r="U214" t="inlineStr">
        <is>
          <t>NIOBRARA</t>
        </is>
      </c>
      <c r="V214" t="n">
        <v>-104.85568844</v>
      </c>
      <c r="W214" t="inlineStr">
        <is>
          <t>POINT (512017.4806446306 4610526.60280895)</t>
        </is>
      </c>
      <c r="X214" t="n">
        <v>2.713736413849953</v>
      </c>
      <c r="Y214" t="inlineStr">
        <is>
          <t>NW</t>
        </is>
      </c>
      <c r="Z214" t="n">
        <v>2019</v>
      </c>
      <c r="AA214" t="n">
        <v>102</v>
      </c>
    </row>
    <row r="215">
      <c r="A215" s="1" t="n">
        <v>11892</v>
      </c>
      <c r="B215" t="inlineStr">
        <is>
          <t>WY</t>
        </is>
      </c>
      <c r="C215" s="2" t="n">
        <v>43487</v>
      </c>
      <c r="D215" s="2" t="n">
        <v>43567</v>
      </c>
      <c r="E215" t="inlineStr">
        <is>
          <t>2024-01-22</t>
        </is>
      </c>
      <c r="F215" t="n">
        <v>60</v>
      </c>
      <c r="G215" t="inlineStr">
        <is>
          <t xml:space="preserve">PRITCHARD MARCINE </t>
        </is>
      </c>
      <c r="H215" t="inlineStr">
        <is>
          <t>HOOVER &amp; STACY</t>
        </is>
      </c>
      <c r="I215" t="n">
        <v>0.125</v>
      </c>
      <c r="J215" t="inlineStr"/>
      <c r="K215" t="n">
        <v>319.88000488</v>
      </c>
      <c r="L215" t="n">
        <v>2</v>
      </c>
      <c r="M215" t="n">
        <v>19</v>
      </c>
      <c r="N215" t="inlineStr">
        <is>
          <t xml:space="preserve">N         </t>
        </is>
      </c>
      <c r="O215" t="n">
        <v>67</v>
      </c>
      <c r="P215" t="inlineStr">
        <is>
          <t xml:space="preserve">W         </t>
        </is>
      </c>
      <c r="Q215" t="inlineStr">
        <is>
          <t>NA/NA</t>
        </is>
      </c>
      <c r="R215" t="inlineStr">
        <is>
          <t>750807</t>
        </is>
      </c>
      <c r="S215" t="inlineStr">
        <is>
          <t>LARAMIE (WY)</t>
        </is>
      </c>
      <c r="T215" t="n">
        <v>41.64639019</v>
      </c>
      <c r="U215" t="inlineStr">
        <is>
          <t>NIOBRARA</t>
        </is>
      </c>
      <c r="V215" t="n">
        <v>-104.85568844</v>
      </c>
      <c r="W215" t="inlineStr">
        <is>
          <t>POINT (512017.4806446306 4610526.60280895)</t>
        </is>
      </c>
      <c r="X215" t="n">
        <v>2.713736413849953</v>
      </c>
      <c r="Y215" t="inlineStr">
        <is>
          <t>NW</t>
        </is>
      </c>
      <c r="Z215" t="n">
        <v>2019</v>
      </c>
      <c r="AA215" t="n">
        <v>102</v>
      </c>
    </row>
    <row r="216">
      <c r="A216" s="1" t="n">
        <v>11893</v>
      </c>
      <c r="B216" t="inlineStr">
        <is>
          <t>WY</t>
        </is>
      </c>
      <c r="C216" s="2" t="n">
        <v>43487</v>
      </c>
      <c r="D216" s="2" t="n">
        <v>43567</v>
      </c>
      <c r="E216" t="inlineStr">
        <is>
          <t>2024-01-22</t>
        </is>
      </c>
      <c r="F216" t="n">
        <v>60</v>
      </c>
      <c r="G216" t="inlineStr">
        <is>
          <t xml:space="preserve">PRITCHARD MARCINE </t>
        </is>
      </c>
      <c r="H216" t="inlineStr">
        <is>
          <t>HOOVER &amp; STACY</t>
        </is>
      </c>
      <c r="I216" t="n">
        <v>0.125</v>
      </c>
      <c r="J216" t="inlineStr"/>
      <c r="K216" t="n">
        <v>319.88000488</v>
      </c>
      <c r="L216" t="n">
        <v>2</v>
      </c>
      <c r="M216" t="n">
        <v>19</v>
      </c>
      <c r="N216" t="inlineStr">
        <is>
          <t xml:space="preserve">N         </t>
        </is>
      </c>
      <c r="O216" t="n">
        <v>67</v>
      </c>
      <c r="P216" t="inlineStr">
        <is>
          <t xml:space="preserve">W         </t>
        </is>
      </c>
      <c r="Q216" t="inlineStr">
        <is>
          <t>NA/NA</t>
        </is>
      </c>
      <c r="R216" t="inlineStr">
        <is>
          <t>750807</t>
        </is>
      </c>
      <c r="S216" t="inlineStr">
        <is>
          <t>LARAMIE (WY)</t>
        </is>
      </c>
      <c r="T216" t="n">
        <v>41.64639019</v>
      </c>
      <c r="U216" t="inlineStr">
        <is>
          <t>NIOBRARA</t>
        </is>
      </c>
      <c r="V216" t="n">
        <v>-104.85568844</v>
      </c>
      <c r="W216" t="inlineStr">
        <is>
          <t>POINT (512017.4806446306 4610526.60280895)</t>
        </is>
      </c>
      <c r="X216" t="n">
        <v>2.713736413849953</v>
      </c>
      <c r="Y216" t="inlineStr">
        <is>
          <t>NW</t>
        </is>
      </c>
      <c r="Z216" t="n">
        <v>2019</v>
      </c>
      <c r="AA216" t="n">
        <v>102</v>
      </c>
    </row>
    <row r="217">
      <c r="A217" s="1" t="n">
        <v>11894</v>
      </c>
      <c r="B217" t="inlineStr">
        <is>
          <t>WY</t>
        </is>
      </c>
      <c r="C217" s="2" t="n">
        <v>43483</v>
      </c>
      <c r="D217" s="2" t="n">
        <v>43567</v>
      </c>
      <c r="E217" t="inlineStr">
        <is>
          <t>2024-01-18</t>
        </is>
      </c>
      <c r="F217" t="n">
        <v>60</v>
      </c>
      <c r="G217" t="inlineStr">
        <is>
          <t xml:space="preserve">FELBER JEANETTE </t>
        </is>
      </c>
      <c r="H217" t="inlineStr">
        <is>
          <t>HOOVER &amp; STACY</t>
        </is>
      </c>
      <c r="I217" t="n">
        <v>0.125</v>
      </c>
      <c r="J217" t="inlineStr"/>
      <c r="K217" t="n">
        <v>319.88000488</v>
      </c>
      <c r="L217" t="n">
        <v>2</v>
      </c>
      <c r="M217" t="n">
        <v>19</v>
      </c>
      <c r="N217" t="inlineStr">
        <is>
          <t xml:space="preserve">N         </t>
        </is>
      </c>
      <c r="O217" t="n">
        <v>67</v>
      </c>
      <c r="P217" t="inlineStr">
        <is>
          <t xml:space="preserve">W         </t>
        </is>
      </c>
      <c r="Q217" t="inlineStr">
        <is>
          <t>2617/1919</t>
        </is>
      </c>
      <c r="R217" t="inlineStr">
        <is>
          <t>750809</t>
        </is>
      </c>
      <c r="S217" t="inlineStr">
        <is>
          <t>LARAMIE (WY)</t>
        </is>
      </c>
      <c r="T217" t="n">
        <v>41.64639019</v>
      </c>
      <c r="U217" t="inlineStr">
        <is>
          <t>NIOBRARA</t>
        </is>
      </c>
      <c r="V217" t="n">
        <v>-104.85568844</v>
      </c>
      <c r="W217" t="inlineStr">
        <is>
          <t>POINT (512017.4806446306 4610526.60280895)</t>
        </is>
      </c>
      <c r="X217" t="n">
        <v>2.713736413849953</v>
      </c>
      <c r="Y217" t="inlineStr">
        <is>
          <t>NW</t>
        </is>
      </c>
      <c r="Z217" t="n">
        <v>2019</v>
      </c>
      <c r="AA217" t="n">
        <v>102</v>
      </c>
    </row>
    <row r="218">
      <c r="A218" s="1" t="n">
        <v>11895</v>
      </c>
      <c r="B218" t="inlineStr">
        <is>
          <t>WY</t>
        </is>
      </c>
      <c r="C218" s="2" t="n">
        <v>43483</v>
      </c>
      <c r="D218" s="2" t="n">
        <v>43567</v>
      </c>
      <c r="E218" t="inlineStr">
        <is>
          <t>2024-01-18</t>
        </is>
      </c>
      <c r="F218" t="n">
        <v>60</v>
      </c>
      <c r="G218" t="inlineStr">
        <is>
          <t xml:space="preserve">FELBER JEANETTE </t>
        </is>
      </c>
      <c r="H218" t="inlineStr">
        <is>
          <t>HOOVER &amp; STACY</t>
        </is>
      </c>
      <c r="I218" t="n">
        <v>0.125</v>
      </c>
      <c r="J218" t="inlineStr"/>
      <c r="K218" t="n">
        <v>319.88000488</v>
      </c>
      <c r="L218" t="n">
        <v>2</v>
      </c>
      <c r="M218" t="n">
        <v>19</v>
      </c>
      <c r="N218" t="inlineStr">
        <is>
          <t xml:space="preserve">N         </t>
        </is>
      </c>
      <c r="O218" t="n">
        <v>67</v>
      </c>
      <c r="P218" t="inlineStr">
        <is>
          <t xml:space="preserve">W         </t>
        </is>
      </c>
      <c r="Q218" t="inlineStr">
        <is>
          <t>2617/1919</t>
        </is>
      </c>
      <c r="R218" t="inlineStr">
        <is>
          <t>750809</t>
        </is>
      </c>
      <c r="S218" t="inlineStr">
        <is>
          <t>LARAMIE (WY)</t>
        </is>
      </c>
      <c r="T218" t="n">
        <v>41.64639019</v>
      </c>
      <c r="U218" t="inlineStr">
        <is>
          <t>NIOBRARA</t>
        </is>
      </c>
      <c r="V218" t="n">
        <v>-104.85568844</v>
      </c>
      <c r="W218" t="inlineStr">
        <is>
          <t>POINT (512017.4806446306 4610526.60280895)</t>
        </is>
      </c>
      <c r="X218" t="n">
        <v>2.713736413849953</v>
      </c>
      <c r="Y218" t="inlineStr">
        <is>
          <t>NW</t>
        </is>
      </c>
      <c r="Z218" t="n">
        <v>2019</v>
      </c>
      <c r="AA218" t="n">
        <v>102</v>
      </c>
    </row>
    <row r="219">
      <c r="A219" s="1" t="n">
        <v>11896</v>
      </c>
      <c r="B219" t="inlineStr">
        <is>
          <t>WY</t>
        </is>
      </c>
      <c r="C219" s="2" t="n">
        <v>43483</v>
      </c>
      <c r="D219" s="2" t="n">
        <v>43567</v>
      </c>
      <c r="E219" t="inlineStr">
        <is>
          <t>2024-01-18</t>
        </is>
      </c>
      <c r="F219" t="n">
        <v>60</v>
      </c>
      <c r="G219" t="inlineStr">
        <is>
          <t xml:space="preserve">FELBER JEANETTE </t>
        </is>
      </c>
      <c r="H219" t="inlineStr">
        <is>
          <t>HOOVER &amp; STACY</t>
        </is>
      </c>
      <c r="I219" t="n">
        <v>0.125</v>
      </c>
      <c r="J219" t="inlineStr"/>
      <c r="K219" t="n">
        <v>319.88000488</v>
      </c>
      <c r="L219" t="n">
        <v>2</v>
      </c>
      <c r="M219" t="n">
        <v>19</v>
      </c>
      <c r="N219" t="inlineStr">
        <is>
          <t xml:space="preserve">N         </t>
        </is>
      </c>
      <c r="O219" t="n">
        <v>67</v>
      </c>
      <c r="P219" t="inlineStr">
        <is>
          <t xml:space="preserve">W         </t>
        </is>
      </c>
      <c r="Q219" t="inlineStr">
        <is>
          <t>2617/1919</t>
        </is>
      </c>
      <c r="R219" t="inlineStr">
        <is>
          <t>750809</t>
        </is>
      </c>
      <c r="S219" t="inlineStr">
        <is>
          <t>LARAMIE (WY)</t>
        </is>
      </c>
      <c r="T219" t="n">
        <v>41.64639019</v>
      </c>
      <c r="U219" t="inlineStr">
        <is>
          <t>NIOBRARA</t>
        </is>
      </c>
      <c r="V219" t="n">
        <v>-104.85568844</v>
      </c>
      <c r="W219" t="inlineStr">
        <is>
          <t>POINT (512017.4806446306 4610526.60280895)</t>
        </is>
      </c>
      <c r="X219" t="n">
        <v>2.713736413849953</v>
      </c>
      <c r="Y219" t="inlineStr">
        <is>
          <t>NW</t>
        </is>
      </c>
      <c r="Z219" t="n">
        <v>2019</v>
      </c>
      <c r="AA219" t="n">
        <v>102</v>
      </c>
    </row>
    <row r="220">
      <c r="A220" s="1" t="n">
        <v>11897</v>
      </c>
      <c r="B220" t="inlineStr">
        <is>
          <t>WY</t>
        </is>
      </c>
      <c r="C220" s="2" t="n">
        <v>43483</v>
      </c>
      <c r="D220" s="2" t="n">
        <v>43567</v>
      </c>
      <c r="E220" t="inlineStr">
        <is>
          <t>2024-01-18</t>
        </is>
      </c>
      <c r="F220" t="n">
        <v>60</v>
      </c>
      <c r="G220" t="inlineStr">
        <is>
          <t xml:space="preserve">FELBER JEANETTE </t>
        </is>
      </c>
      <c r="H220" t="inlineStr">
        <is>
          <t>HOOVER &amp; STACY</t>
        </is>
      </c>
      <c r="I220" t="n">
        <v>0.125</v>
      </c>
      <c r="J220" t="inlineStr"/>
      <c r="K220" t="n">
        <v>319.88000488</v>
      </c>
      <c r="L220" t="n">
        <v>2</v>
      </c>
      <c r="M220" t="n">
        <v>19</v>
      </c>
      <c r="N220" t="inlineStr">
        <is>
          <t xml:space="preserve">N         </t>
        </is>
      </c>
      <c r="O220" t="n">
        <v>67</v>
      </c>
      <c r="P220" t="inlineStr">
        <is>
          <t xml:space="preserve">W         </t>
        </is>
      </c>
      <c r="Q220" t="inlineStr">
        <is>
          <t>2617/1919</t>
        </is>
      </c>
      <c r="R220" t="inlineStr">
        <is>
          <t>750809</t>
        </is>
      </c>
      <c r="S220" t="inlineStr">
        <is>
          <t>LARAMIE (WY)</t>
        </is>
      </c>
      <c r="T220" t="n">
        <v>41.64639019</v>
      </c>
      <c r="U220" t="inlineStr">
        <is>
          <t>NIOBRARA</t>
        </is>
      </c>
      <c r="V220" t="n">
        <v>-104.85568844</v>
      </c>
      <c r="W220" t="inlineStr">
        <is>
          <t>POINT (512017.4806446306 4610526.60280895)</t>
        </is>
      </c>
      <c r="X220" t="n">
        <v>2.713736413849953</v>
      </c>
      <c r="Y220" t="inlineStr">
        <is>
          <t>NW</t>
        </is>
      </c>
      <c r="Z220" t="n">
        <v>2019</v>
      </c>
      <c r="AA220" t="n">
        <v>102</v>
      </c>
    </row>
    <row r="221">
      <c r="A221" s="1" t="n">
        <v>11902</v>
      </c>
      <c r="B221" t="inlineStr">
        <is>
          <t>WY</t>
        </is>
      </c>
      <c r="C221" s="2" t="n">
        <v>43508</v>
      </c>
      <c r="D221" s="2" t="n">
        <v>43567</v>
      </c>
      <c r="E221" t="inlineStr">
        <is>
          <t>2024-02-12</t>
        </is>
      </c>
      <c r="F221" t="n">
        <v>60</v>
      </c>
      <c r="G221" t="inlineStr">
        <is>
          <t xml:space="preserve">EDWARD C BLISS LIVING TRUST ET AL </t>
        </is>
      </c>
      <c r="H221" t="inlineStr">
        <is>
          <t>HOOVER &amp; STACY</t>
        </is>
      </c>
      <c r="I221" t="n">
        <v>0.125</v>
      </c>
      <c r="J221" t="inlineStr"/>
      <c r="K221" t="n">
        <v>2442.86499023</v>
      </c>
      <c r="L221" t="n">
        <v>23</v>
      </c>
      <c r="M221" t="n">
        <v>19</v>
      </c>
      <c r="N221" t="inlineStr">
        <is>
          <t xml:space="preserve">N         </t>
        </is>
      </c>
      <c r="O221" t="n">
        <v>67</v>
      </c>
      <c r="P221" t="inlineStr">
        <is>
          <t xml:space="preserve">W         </t>
        </is>
      </c>
      <c r="Q221" t="inlineStr">
        <is>
          <t>2617/1922</t>
        </is>
      </c>
      <c r="R221" t="inlineStr">
        <is>
          <t>750810</t>
        </is>
      </c>
      <c r="S221" t="inlineStr">
        <is>
          <t>LARAMIE (WY)</t>
        </is>
      </c>
      <c r="T221" t="n">
        <v>41.602831</v>
      </c>
      <c r="U221" t="inlineStr">
        <is>
          <t>NIOBRARA</t>
        </is>
      </c>
      <c r="V221" t="n">
        <v>-104.85517731</v>
      </c>
      <c r="W221" t="inlineStr">
        <is>
          <t>POINT (512068.1643297401 4605690.662516003)</t>
        </is>
      </c>
      <c r="X221" t="n">
        <v>2.169698169059555</v>
      </c>
      <c r="Y221" t="inlineStr">
        <is>
          <t>SW</t>
        </is>
      </c>
      <c r="Z221" t="n">
        <v>2019</v>
      </c>
      <c r="AA221" t="n">
        <v>102</v>
      </c>
    </row>
    <row r="222">
      <c r="A222" s="1" t="n">
        <v>12043</v>
      </c>
      <c r="B222" t="inlineStr">
        <is>
          <t>WY</t>
        </is>
      </c>
      <c r="C222" s="2" t="n">
        <v>43537</v>
      </c>
      <c r="D222" s="2" t="n">
        <v>43563</v>
      </c>
      <c r="E222" t="inlineStr">
        <is>
          <t>2024-03-13</t>
        </is>
      </c>
      <c r="F222" t="n">
        <v>60</v>
      </c>
      <c r="G222" t="inlineStr">
        <is>
          <t xml:space="preserve">VOWERS KAY LYNN </t>
        </is>
      </c>
      <c r="H222" t="inlineStr">
        <is>
          <t>BORDER RESOURCES</t>
        </is>
      </c>
      <c r="I222" t="n">
        <v>0.1667</v>
      </c>
      <c r="J222" t="inlineStr"/>
      <c r="K222" t="n">
        <v>2724.88989257</v>
      </c>
      <c r="L222" t="n">
        <v>17</v>
      </c>
      <c r="M222" t="n">
        <v>19</v>
      </c>
      <c r="N222" t="inlineStr">
        <is>
          <t xml:space="preserve">N         </t>
        </is>
      </c>
      <c r="O222" t="n">
        <v>66</v>
      </c>
      <c r="P222" t="inlineStr">
        <is>
          <t xml:space="preserve">W         </t>
        </is>
      </c>
      <c r="Q222" t="inlineStr">
        <is>
          <t>NA/NA</t>
        </is>
      </c>
      <c r="R222" t="inlineStr">
        <is>
          <t>750448</t>
        </is>
      </c>
      <c r="S222" t="inlineStr">
        <is>
          <t>LARAMIE (WY)</t>
        </is>
      </c>
      <c r="T222" t="n">
        <v>41.61654839</v>
      </c>
      <c r="U222" t="inlineStr">
        <is>
          <t>NIOBRARA</t>
        </is>
      </c>
      <c r="V222" t="n">
        <v>-104.79698652</v>
      </c>
      <c r="W222" t="inlineStr">
        <is>
          <t>POINT (516913.6576321125 4607223.358889179)</t>
        </is>
      </c>
      <c r="X222" t="n">
        <v>1.136431040666759</v>
      </c>
      <c r="Y222" t="inlineStr">
        <is>
          <t>E</t>
        </is>
      </c>
      <c r="Z222" t="n">
        <v>2019</v>
      </c>
      <c r="AA222" t="n">
        <v>102</v>
      </c>
    </row>
    <row r="223">
      <c r="A223" s="1" t="n">
        <v>12044</v>
      </c>
      <c r="B223" t="inlineStr">
        <is>
          <t>WY</t>
        </is>
      </c>
      <c r="C223" s="2" t="n">
        <v>43537</v>
      </c>
      <c r="D223" s="2" t="n">
        <v>43563</v>
      </c>
      <c r="E223" t="inlineStr">
        <is>
          <t>2024-03-13</t>
        </is>
      </c>
      <c r="F223" t="n">
        <v>60</v>
      </c>
      <c r="G223" t="inlineStr">
        <is>
          <t xml:space="preserve">VOWERS KAY LYNN </t>
        </is>
      </c>
      <c r="H223" t="inlineStr">
        <is>
          <t>BORDER RESOURCES</t>
        </is>
      </c>
      <c r="I223" t="n">
        <v>0.1667</v>
      </c>
      <c r="J223" t="inlineStr"/>
      <c r="K223" t="n">
        <v>2724.88989257</v>
      </c>
      <c r="L223" t="n">
        <v>29</v>
      </c>
      <c r="M223" t="n">
        <v>19</v>
      </c>
      <c r="N223" t="inlineStr">
        <is>
          <t xml:space="preserve">N         </t>
        </is>
      </c>
      <c r="O223" t="n">
        <v>66</v>
      </c>
      <c r="P223" t="inlineStr">
        <is>
          <t xml:space="preserve">W         </t>
        </is>
      </c>
      <c r="Q223" t="inlineStr">
        <is>
          <t>NA/NA</t>
        </is>
      </c>
      <c r="R223" t="inlineStr">
        <is>
          <t>750448</t>
        </is>
      </c>
      <c r="S223" t="inlineStr">
        <is>
          <t>LARAMIE (WY)</t>
        </is>
      </c>
      <c r="T223" t="n">
        <v>41.58749242</v>
      </c>
      <c r="U223" t="inlineStr">
        <is>
          <t>NIOBRARA</t>
        </is>
      </c>
      <c r="V223" t="n">
        <v>-104.79689499</v>
      </c>
      <c r="W223" t="inlineStr">
        <is>
          <t>POINT (516928.8756586082 4603997.547608878)</t>
        </is>
      </c>
      <c r="X223" t="n">
        <v>2.417312433729083</v>
      </c>
      <c r="Y223" t="inlineStr">
        <is>
          <t>SE</t>
        </is>
      </c>
      <c r="Z223" t="n">
        <v>2019</v>
      </c>
      <c r="AA223" t="n">
        <v>102</v>
      </c>
    </row>
    <row r="224">
      <c r="A224" s="1" t="n">
        <v>12045</v>
      </c>
      <c r="B224" t="inlineStr">
        <is>
          <t>WY</t>
        </is>
      </c>
      <c r="C224" s="2" t="n">
        <v>43537</v>
      </c>
      <c r="D224" s="2" t="n">
        <v>43563</v>
      </c>
      <c r="E224" t="inlineStr">
        <is>
          <t>2024-03-13</t>
        </is>
      </c>
      <c r="F224" t="n">
        <v>60</v>
      </c>
      <c r="G224" t="inlineStr">
        <is>
          <t xml:space="preserve">VOWERS KAY LYNN </t>
        </is>
      </c>
      <c r="H224" t="inlineStr">
        <is>
          <t>BORDER RESOURCES</t>
        </is>
      </c>
      <c r="I224" t="n">
        <v>0.1667</v>
      </c>
      <c r="J224" t="inlineStr"/>
      <c r="K224" t="n">
        <v>2724.88989257</v>
      </c>
      <c r="L224" t="n">
        <v>21</v>
      </c>
      <c r="M224" t="n">
        <v>19</v>
      </c>
      <c r="N224" t="inlineStr">
        <is>
          <t xml:space="preserve">N         </t>
        </is>
      </c>
      <c r="O224" t="n">
        <v>66</v>
      </c>
      <c r="P224" t="inlineStr">
        <is>
          <t xml:space="preserve">W         </t>
        </is>
      </c>
      <c r="Q224" t="inlineStr">
        <is>
          <t>NA/NA</t>
        </is>
      </c>
      <c r="R224" t="inlineStr">
        <is>
          <t>750448</t>
        </is>
      </c>
      <c r="S224" t="inlineStr">
        <is>
          <t>LARAMIE (WY)</t>
        </is>
      </c>
      <c r="T224" t="n">
        <v>41.60195747</v>
      </c>
      <c r="U224" t="inlineStr">
        <is>
          <t>NIOBRARA</t>
        </is>
      </c>
      <c r="V224" t="n">
        <v>-104.77762267</v>
      </c>
      <c r="W224" t="inlineStr">
        <is>
          <t>POINT (518531.0935902197 4605607.432304212)</t>
        </is>
      </c>
      <c r="X224" t="n">
        <v>2.415863077943149</v>
      </c>
      <c r="Y224" t="inlineStr">
        <is>
          <t>SE</t>
        </is>
      </c>
      <c r="Z224" t="n">
        <v>2019</v>
      </c>
      <c r="AA224" t="n">
        <v>102</v>
      </c>
    </row>
    <row r="225">
      <c r="A225" s="1" t="n">
        <v>12046</v>
      </c>
      <c r="B225" t="inlineStr">
        <is>
          <t>WY</t>
        </is>
      </c>
      <c r="C225" s="2" t="n">
        <v>43537</v>
      </c>
      <c r="D225" s="2" t="n">
        <v>43563</v>
      </c>
      <c r="E225" t="inlineStr">
        <is>
          <t>2024-03-13</t>
        </is>
      </c>
      <c r="F225" t="n">
        <v>60</v>
      </c>
      <c r="G225" t="inlineStr">
        <is>
          <t xml:space="preserve">VOWERS KAY LYNN </t>
        </is>
      </c>
      <c r="H225" t="inlineStr">
        <is>
          <t>BORDER RESOURCES</t>
        </is>
      </c>
      <c r="I225" t="n">
        <v>0.1667</v>
      </c>
      <c r="J225" t="inlineStr"/>
      <c r="K225" t="n">
        <v>2724.88989257</v>
      </c>
      <c r="L225" t="n">
        <v>20</v>
      </c>
      <c r="M225" t="n">
        <v>19</v>
      </c>
      <c r="N225" t="inlineStr">
        <is>
          <t xml:space="preserve">N         </t>
        </is>
      </c>
      <c r="O225" t="n">
        <v>66</v>
      </c>
      <c r="P225" t="inlineStr">
        <is>
          <t xml:space="preserve">W         </t>
        </is>
      </c>
      <c r="Q225" t="inlineStr">
        <is>
          <t>NA/NA</t>
        </is>
      </c>
      <c r="R225" t="inlineStr">
        <is>
          <t>750448</t>
        </is>
      </c>
      <c r="S225" t="inlineStr">
        <is>
          <t>LARAMIE (WY)</t>
        </is>
      </c>
      <c r="T225" t="n">
        <v>41.60202613</v>
      </c>
      <c r="U225" t="inlineStr">
        <is>
          <t>NIOBRARA</t>
        </is>
      </c>
      <c r="V225" t="n">
        <v>-104.79701705</v>
      </c>
      <c r="W225" t="inlineStr">
        <is>
          <t>POINT (516914.9070485453 4605611.071844974)</t>
        </is>
      </c>
      <c r="X225" t="n">
        <v>1.597862341259272</v>
      </c>
      <c r="Y225" t="inlineStr">
        <is>
          <t>SE</t>
        </is>
      </c>
      <c r="Z225" t="n">
        <v>2019</v>
      </c>
      <c r="AA225" t="n">
        <v>102</v>
      </c>
    </row>
    <row r="226">
      <c r="A226" s="1" t="n">
        <v>12048</v>
      </c>
      <c r="B226" t="inlineStr">
        <is>
          <t>WY</t>
        </is>
      </c>
      <c r="C226" s="2" t="n">
        <v>43537</v>
      </c>
      <c r="D226" s="2" t="n">
        <v>43563</v>
      </c>
      <c r="E226" t="inlineStr">
        <is>
          <t>2024-03-13</t>
        </is>
      </c>
      <c r="F226" t="n">
        <v>60</v>
      </c>
      <c r="G226" t="inlineStr">
        <is>
          <t xml:space="preserve">VOWERS KAY LYNN </t>
        </is>
      </c>
      <c r="H226" t="inlineStr">
        <is>
          <t>BORDER RESOURCES</t>
        </is>
      </c>
      <c r="I226" t="n">
        <v>0.1667</v>
      </c>
      <c r="J226" t="inlineStr"/>
      <c r="K226" t="n">
        <v>2724.88989257</v>
      </c>
      <c r="L226" t="n">
        <v>17</v>
      </c>
      <c r="M226" t="n">
        <v>19</v>
      </c>
      <c r="N226" t="inlineStr">
        <is>
          <t xml:space="preserve">N         </t>
        </is>
      </c>
      <c r="O226" t="n">
        <v>66</v>
      </c>
      <c r="P226" t="inlineStr">
        <is>
          <t xml:space="preserve">W         </t>
        </is>
      </c>
      <c r="Q226" t="inlineStr">
        <is>
          <t>NA/NA</t>
        </is>
      </c>
      <c r="R226" t="inlineStr">
        <is>
          <t>750448</t>
        </is>
      </c>
      <c r="S226" t="inlineStr">
        <is>
          <t>LARAMIE (WY)</t>
        </is>
      </c>
      <c r="T226" t="n">
        <v>41.61654839</v>
      </c>
      <c r="U226" t="inlineStr">
        <is>
          <t>NIOBRARA</t>
        </is>
      </c>
      <c r="V226" t="n">
        <v>-104.79698652</v>
      </c>
      <c r="W226" t="inlineStr">
        <is>
          <t>POINT (516913.6576321125 4607223.358889179)</t>
        </is>
      </c>
      <c r="X226" t="n">
        <v>1.136431040666759</v>
      </c>
      <c r="Y226" t="inlineStr">
        <is>
          <t>E</t>
        </is>
      </c>
      <c r="Z226" t="n">
        <v>2019</v>
      </c>
      <c r="AA226" t="n">
        <v>102</v>
      </c>
    </row>
    <row r="227">
      <c r="A227" s="1" t="n">
        <v>12049</v>
      </c>
      <c r="B227" t="inlineStr">
        <is>
          <t>WY</t>
        </is>
      </c>
      <c r="C227" s="2" t="n">
        <v>43537</v>
      </c>
      <c r="D227" s="2" t="n">
        <v>43563</v>
      </c>
      <c r="E227" t="inlineStr">
        <is>
          <t>2024-03-13</t>
        </is>
      </c>
      <c r="F227" t="n">
        <v>60</v>
      </c>
      <c r="G227" t="inlineStr">
        <is>
          <t xml:space="preserve">VOWERS KAY LYNN </t>
        </is>
      </c>
      <c r="H227" t="inlineStr">
        <is>
          <t>BORDER RESOURCES</t>
        </is>
      </c>
      <c r="I227" t="n">
        <v>0.1667</v>
      </c>
      <c r="J227" t="inlineStr"/>
      <c r="K227" t="n">
        <v>2724.88989257</v>
      </c>
      <c r="L227" t="n">
        <v>19</v>
      </c>
      <c r="M227" t="n">
        <v>19</v>
      </c>
      <c r="N227" t="inlineStr">
        <is>
          <t xml:space="preserve">N         </t>
        </is>
      </c>
      <c r="O227" t="n">
        <v>66</v>
      </c>
      <c r="P227" t="inlineStr">
        <is>
          <t xml:space="preserve">W         </t>
        </is>
      </c>
      <c r="Q227" t="inlineStr">
        <is>
          <t>NA/NA</t>
        </is>
      </c>
      <c r="R227" t="inlineStr">
        <is>
          <t>750448</t>
        </is>
      </c>
      <c r="S227" t="inlineStr">
        <is>
          <t>LARAMIE (WY)</t>
        </is>
      </c>
      <c r="T227" t="n">
        <v>41.60221685</v>
      </c>
      <c r="U227" t="inlineStr">
        <is>
          <t>NIOBRARA</t>
        </is>
      </c>
      <c r="V227" t="n">
        <v>-104.81638091</v>
      </c>
      <c r="W227" t="inlineStr">
        <is>
          <t>POINT (515301.2386126578 4605628.631274169)</t>
        </is>
      </c>
      <c r="X227" t="n">
        <v>1.126039038314769</v>
      </c>
      <c r="Y227" t="inlineStr">
        <is>
          <t>S</t>
        </is>
      </c>
      <c r="Z227" t="n">
        <v>2019</v>
      </c>
      <c r="AA227" t="n">
        <v>102</v>
      </c>
    </row>
    <row r="228">
      <c r="A228" s="1" t="n">
        <v>12050</v>
      </c>
      <c r="B228" t="inlineStr">
        <is>
          <t>WY</t>
        </is>
      </c>
      <c r="C228" s="2" t="n">
        <v>43537</v>
      </c>
      <c r="D228" s="2" t="n">
        <v>43563</v>
      </c>
      <c r="E228" t="inlineStr">
        <is>
          <t>2024-03-13</t>
        </is>
      </c>
      <c r="F228" t="n">
        <v>60</v>
      </c>
      <c r="G228" t="inlineStr">
        <is>
          <t xml:space="preserve">VOWERS KAY LYNN </t>
        </is>
      </c>
      <c r="H228" t="inlineStr">
        <is>
          <t>BORDER RESOURCES</t>
        </is>
      </c>
      <c r="I228" t="n">
        <v>0.1667</v>
      </c>
      <c r="J228" t="inlineStr"/>
      <c r="K228" t="n">
        <v>2724.88989257</v>
      </c>
      <c r="L228" t="n">
        <v>19</v>
      </c>
      <c r="M228" t="n">
        <v>19</v>
      </c>
      <c r="N228" t="inlineStr">
        <is>
          <t xml:space="preserve">N         </t>
        </is>
      </c>
      <c r="O228" t="n">
        <v>66</v>
      </c>
      <c r="P228" t="inlineStr">
        <is>
          <t xml:space="preserve">W         </t>
        </is>
      </c>
      <c r="Q228" t="inlineStr">
        <is>
          <t>NA/NA</t>
        </is>
      </c>
      <c r="R228" t="inlineStr">
        <is>
          <t>750448</t>
        </is>
      </c>
      <c r="S228" t="inlineStr">
        <is>
          <t>LARAMIE (WY)</t>
        </is>
      </c>
      <c r="T228" t="n">
        <v>41.60221685</v>
      </c>
      <c r="U228" t="inlineStr">
        <is>
          <t>NIOBRARA</t>
        </is>
      </c>
      <c r="V228" t="n">
        <v>-104.81638091</v>
      </c>
      <c r="W228" t="inlineStr">
        <is>
          <t>POINT (515301.2386126578 4605628.631274169)</t>
        </is>
      </c>
      <c r="X228" t="n">
        <v>1.126039038314769</v>
      </c>
      <c r="Y228" t="inlineStr">
        <is>
          <t>S</t>
        </is>
      </c>
      <c r="Z228" t="n">
        <v>2019</v>
      </c>
      <c r="AA228" t="n">
        <v>102</v>
      </c>
    </row>
    <row r="229">
      <c r="A229" s="1" t="n">
        <v>12051</v>
      </c>
      <c r="B229" t="inlineStr">
        <is>
          <t>WY</t>
        </is>
      </c>
      <c r="C229" s="2" t="n">
        <v>43537</v>
      </c>
      <c r="D229" s="2" t="n">
        <v>43563</v>
      </c>
      <c r="E229" t="inlineStr">
        <is>
          <t>2024-03-13</t>
        </is>
      </c>
      <c r="F229" t="n">
        <v>60</v>
      </c>
      <c r="G229" t="inlineStr">
        <is>
          <t xml:space="preserve">VOWERS KAY LYNN </t>
        </is>
      </c>
      <c r="H229" t="inlineStr">
        <is>
          <t>BORDER RESOURCES</t>
        </is>
      </c>
      <c r="I229" t="n">
        <v>0.1667</v>
      </c>
      <c r="J229" t="inlineStr"/>
      <c r="K229" t="n">
        <v>2724.88989257</v>
      </c>
      <c r="L229" t="n">
        <v>19</v>
      </c>
      <c r="M229" t="n">
        <v>19</v>
      </c>
      <c r="N229" t="inlineStr">
        <is>
          <t xml:space="preserve">N         </t>
        </is>
      </c>
      <c r="O229" t="n">
        <v>66</v>
      </c>
      <c r="P229" t="inlineStr">
        <is>
          <t xml:space="preserve">W         </t>
        </is>
      </c>
      <c r="Q229" t="inlineStr">
        <is>
          <t>NA/NA</t>
        </is>
      </c>
      <c r="R229" t="inlineStr">
        <is>
          <t>750448</t>
        </is>
      </c>
      <c r="S229" t="inlineStr">
        <is>
          <t>LARAMIE (WY)</t>
        </is>
      </c>
      <c r="T229" t="n">
        <v>41.60221685</v>
      </c>
      <c r="U229" t="inlineStr">
        <is>
          <t>NIOBRARA</t>
        </is>
      </c>
      <c r="V229" t="n">
        <v>-104.81638091</v>
      </c>
      <c r="W229" t="inlineStr">
        <is>
          <t>POINT (515301.2386126578 4605628.631274169)</t>
        </is>
      </c>
      <c r="X229" t="n">
        <v>1.126039038314769</v>
      </c>
      <c r="Y229" t="inlineStr">
        <is>
          <t>S</t>
        </is>
      </c>
      <c r="Z229" t="n">
        <v>2019</v>
      </c>
      <c r="AA229" t="n">
        <v>102</v>
      </c>
    </row>
    <row r="230">
      <c r="A230" s="1" t="n">
        <v>12052</v>
      </c>
      <c r="B230" t="inlineStr">
        <is>
          <t>WY</t>
        </is>
      </c>
      <c r="C230" s="2" t="n">
        <v>43537</v>
      </c>
      <c r="D230" s="2" t="n">
        <v>43563</v>
      </c>
      <c r="E230" t="inlineStr">
        <is>
          <t>2024-03-13</t>
        </is>
      </c>
      <c r="F230" t="n">
        <v>60</v>
      </c>
      <c r="G230" t="inlineStr">
        <is>
          <t xml:space="preserve">VOWERS KAY LYNN </t>
        </is>
      </c>
      <c r="H230" t="inlineStr">
        <is>
          <t>BORDER RESOURCES</t>
        </is>
      </c>
      <c r="I230" t="n">
        <v>0.1667</v>
      </c>
      <c r="J230" t="inlineStr"/>
      <c r="K230" t="n">
        <v>2724.88989257</v>
      </c>
      <c r="L230" t="n">
        <v>17</v>
      </c>
      <c r="M230" t="n">
        <v>19</v>
      </c>
      <c r="N230" t="inlineStr">
        <is>
          <t xml:space="preserve">N         </t>
        </is>
      </c>
      <c r="O230" t="n">
        <v>66</v>
      </c>
      <c r="P230" t="inlineStr">
        <is>
          <t xml:space="preserve">W         </t>
        </is>
      </c>
      <c r="Q230" t="inlineStr">
        <is>
          <t>NA/NA</t>
        </is>
      </c>
      <c r="R230" t="inlineStr">
        <is>
          <t>750448</t>
        </is>
      </c>
      <c r="S230" t="inlineStr">
        <is>
          <t>LARAMIE (WY)</t>
        </is>
      </c>
      <c r="T230" t="n">
        <v>41.61654839</v>
      </c>
      <c r="U230" t="inlineStr">
        <is>
          <t>NIOBRARA</t>
        </is>
      </c>
      <c r="V230" t="n">
        <v>-104.79698652</v>
      </c>
      <c r="W230" t="inlineStr">
        <is>
          <t>POINT (516913.6576321125 4607223.358889179)</t>
        </is>
      </c>
      <c r="X230" t="n">
        <v>1.136431040666759</v>
      </c>
      <c r="Y230" t="inlineStr">
        <is>
          <t>E</t>
        </is>
      </c>
      <c r="Z230" t="n">
        <v>2019</v>
      </c>
      <c r="AA230" t="n">
        <v>102</v>
      </c>
    </row>
    <row r="231">
      <c r="A231" s="1" t="n">
        <v>12053</v>
      </c>
      <c r="B231" t="inlineStr">
        <is>
          <t>WY</t>
        </is>
      </c>
      <c r="C231" s="2" t="n">
        <v>43537</v>
      </c>
      <c r="D231" s="2" t="n">
        <v>43563</v>
      </c>
      <c r="E231" t="inlineStr">
        <is>
          <t>2024-03-13</t>
        </is>
      </c>
      <c r="F231" t="n">
        <v>60</v>
      </c>
      <c r="G231" t="inlineStr">
        <is>
          <t xml:space="preserve">VOWERS KAY LYNN </t>
        </is>
      </c>
      <c r="H231" t="inlineStr">
        <is>
          <t>BORDER RESOURCES</t>
        </is>
      </c>
      <c r="I231" t="n">
        <v>0.1667</v>
      </c>
      <c r="J231" t="inlineStr"/>
      <c r="K231" t="n">
        <v>2724.88989257</v>
      </c>
      <c r="L231" t="n">
        <v>21</v>
      </c>
      <c r="M231" t="n">
        <v>19</v>
      </c>
      <c r="N231" t="inlineStr">
        <is>
          <t xml:space="preserve">N         </t>
        </is>
      </c>
      <c r="O231" t="n">
        <v>66</v>
      </c>
      <c r="P231" t="inlineStr">
        <is>
          <t xml:space="preserve">W         </t>
        </is>
      </c>
      <c r="Q231" t="inlineStr">
        <is>
          <t>NA/NA</t>
        </is>
      </c>
      <c r="R231" t="inlineStr">
        <is>
          <t>750448</t>
        </is>
      </c>
      <c r="S231" t="inlineStr">
        <is>
          <t>LARAMIE (WY)</t>
        </is>
      </c>
      <c r="T231" t="n">
        <v>41.60195747</v>
      </c>
      <c r="U231" t="inlineStr">
        <is>
          <t>NIOBRARA</t>
        </is>
      </c>
      <c r="V231" t="n">
        <v>-104.77762267</v>
      </c>
      <c r="W231" t="inlineStr">
        <is>
          <t>POINT (518531.0935902197 4605607.432304212)</t>
        </is>
      </c>
      <c r="X231" t="n">
        <v>2.415863077943149</v>
      </c>
      <c r="Y231" t="inlineStr">
        <is>
          <t>SE</t>
        </is>
      </c>
      <c r="Z231" t="n">
        <v>2019</v>
      </c>
      <c r="AA231" t="n">
        <v>102</v>
      </c>
    </row>
    <row r="232">
      <c r="A232" s="1" t="n">
        <v>12054</v>
      </c>
      <c r="B232" t="inlineStr">
        <is>
          <t>WY</t>
        </is>
      </c>
      <c r="C232" s="2" t="n">
        <v>43537</v>
      </c>
      <c r="D232" s="2" t="n">
        <v>43563</v>
      </c>
      <c r="E232" t="inlineStr">
        <is>
          <t>2024-03-13</t>
        </is>
      </c>
      <c r="F232" t="n">
        <v>60</v>
      </c>
      <c r="G232" t="inlineStr">
        <is>
          <t xml:space="preserve">VOWERS KAY LYNN </t>
        </is>
      </c>
      <c r="H232" t="inlineStr">
        <is>
          <t>BORDER RESOURCES</t>
        </is>
      </c>
      <c r="I232" t="n">
        <v>0.1667</v>
      </c>
      <c r="J232" t="inlineStr"/>
      <c r="K232" t="n">
        <v>2724.88989257</v>
      </c>
      <c r="L232" t="n">
        <v>21</v>
      </c>
      <c r="M232" t="n">
        <v>19</v>
      </c>
      <c r="N232" t="inlineStr">
        <is>
          <t xml:space="preserve">N         </t>
        </is>
      </c>
      <c r="O232" t="n">
        <v>66</v>
      </c>
      <c r="P232" t="inlineStr">
        <is>
          <t xml:space="preserve">W         </t>
        </is>
      </c>
      <c r="Q232" t="inlineStr">
        <is>
          <t>NA/NA</t>
        </is>
      </c>
      <c r="R232" t="inlineStr">
        <is>
          <t>750448</t>
        </is>
      </c>
      <c r="S232" t="inlineStr">
        <is>
          <t>LARAMIE (WY)</t>
        </is>
      </c>
      <c r="T232" t="n">
        <v>41.60195747</v>
      </c>
      <c r="U232" t="inlineStr">
        <is>
          <t>NIOBRARA</t>
        </is>
      </c>
      <c r="V232" t="n">
        <v>-104.77762267</v>
      </c>
      <c r="W232" t="inlineStr">
        <is>
          <t>POINT (518531.0935902197 4605607.432304212)</t>
        </is>
      </c>
      <c r="X232" t="n">
        <v>2.415863077943149</v>
      </c>
      <c r="Y232" t="inlineStr">
        <is>
          <t>SE</t>
        </is>
      </c>
      <c r="Z232" t="n">
        <v>2019</v>
      </c>
      <c r="AA232" t="n">
        <v>102</v>
      </c>
    </row>
    <row r="233">
      <c r="A233" s="1" t="n">
        <v>12055</v>
      </c>
      <c r="B233" t="inlineStr">
        <is>
          <t>WY</t>
        </is>
      </c>
      <c r="C233" s="2" t="n">
        <v>43537</v>
      </c>
      <c r="D233" s="2" t="n">
        <v>43563</v>
      </c>
      <c r="E233" t="inlineStr">
        <is>
          <t>2024-03-13</t>
        </is>
      </c>
      <c r="F233" t="n">
        <v>60</v>
      </c>
      <c r="G233" t="inlineStr">
        <is>
          <t xml:space="preserve">VOWERS KAY LYNN </t>
        </is>
      </c>
      <c r="H233" t="inlineStr">
        <is>
          <t>BORDER RESOURCES</t>
        </is>
      </c>
      <c r="I233" t="n">
        <v>0.1667</v>
      </c>
      <c r="J233" t="inlineStr"/>
      <c r="K233" t="n">
        <v>2724.88989257</v>
      </c>
      <c r="L233" t="n">
        <v>19</v>
      </c>
      <c r="M233" t="n">
        <v>19</v>
      </c>
      <c r="N233" t="inlineStr">
        <is>
          <t xml:space="preserve">N         </t>
        </is>
      </c>
      <c r="O233" t="n">
        <v>66</v>
      </c>
      <c r="P233" t="inlineStr">
        <is>
          <t xml:space="preserve">W         </t>
        </is>
      </c>
      <c r="Q233" t="inlineStr">
        <is>
          <t>NA/NA</t>
        </is>
      </c>
      <c r="R233" t="inlineStr">
        <is>
          <t>750448</t>
        </is>
      </c>
      <c r="S233" t="inlineStr">
        <is>
          <t>LARAMIE (WY)</t>
        </is>
      </c>
      <c r="T233" t="n">
        <v>41.60221685</v>
      </c>
      <c r="U233" t="inlineStr">
        <is>
          <t>NIOBRARA</t>
        </is>
      </c>
      <c r="V233" t="n">
        <v>-104.81638091</v>
      </c>
      <c r="W233" t="inlineStr">
        <is>
          <t>POINT (515301.2386126578 4605628.631274169)</t>
        </is>
      </c>
      <c r="X233" t="n">
        <v>1.126039038314769</v>
      </c>
      <c r="Y233" t="inlineStr">
        <is>
          <t>S</t>
        </is>
      </c>
      <c r="Z233" t="n">
        <v>2019</v>
      </c>
      <c r="AA233" t="n">
        <v>102</v>
      </c>
    </row>
    <row r="234">
      <c r="A234" s="1" t="n">
        <v>12056</v>
      </c>
      <c r="B234" t="inlineStr">
        <is>
          <t>WY</t>
        </is>
      </c>
      <c r="C234" s="2" t="n">
        <v>43537</v>
      </c>
      <c r="D234" s="2" t="n">
        <v>43563</v>
      </c>
      <c r="E234" t="inlineStr">
        <is>
          <t>2024-03-13</t>
        </is>
      </c>
      <c r="F234" t="n">
        <v>60</v>
      </c>
      <c r="G234" t="inlineStr">
        <is>
          <t xml:space="preserve">VOWERS KAY LYNN </t>
        </is>
      </c>
      <c r="H234" t="inlineStr">
        <is>
          <t>BORDER RESOURCES</t>
        </is>
      </c>
      <c r="I234" t="n">
        <v>0.1667</v>
      </c>
      <c r="J234" t="inlineStr"/>
      <c r="K234" t="n">
        <v>2724.88989257</v>
      </c>
      <c r="L234" t="n">
        <v>20</v>
      </c>
      <c r="M234" t="n">
        <v>19</v>
      </c>
      <c r="N234" t="inlineStr">
        <is>
          <t xml:space="preserve">N         </t>
        </is>
      </c>
      <c r="O234" t="n">
        <v>66</v>
      </c>
      <c r="P234" t="inlineStr">
        <is>
          <t xml:space="preserve">W         </t>
        </is>
      </c>
      <c r="Q234" t="inlineStr">
        <is>
          <t>NA/NA</t>
        </is>
      </c>
      <c r="R234" t="inlineStr">
        <is>
          <t>750448</t>
        </is>
      </c>
      <c r="S234" t="inlineStr">
        <is>
          <t>LARAMIE (WY)</t>
        </is>
      </c>
      <c r="T234" t="n">
        <v>41.60202613</v>
      </c>
      <c r="U234" t="inlineStr">
        <is>
          <t>NIOBRARA</t>
        </is>
      </c>
      <c r="V234" t="n">
        <v>-104.79701705</v>
      </c>
      <c r="W234" t="inlineStr">
        <is>
          <t>POINT (516914.9070485453 4605611.071844974)</t>
        </is>
      </c>
      <c r="X234" t="n">
        <v>1.597862341259272</v>
      </c>
      <c r="Y234" t="inlineStr">
        <is>
          <t>SE</t>
        </is>
      </c>
      <c r="Z234" t="n">
        <v>2019</v>
      </c>
      <c r="AA234" t="n">
        <v>102</v>
      </c>
    </row>
    <row r="235">
      <c r="A235" s="1" t="n">
        <v>12057</v>
      </c>
      <c r="B235" t="inlineStr">
        <is>
          <t>WY</t>
        </is>
      </c>
      <c r="C235" s="2" t="n">
        <v>43537</v>
      </c>
      <c r="D235" s="2" t="n">
        <v>43563</v>
      </c>
      <c r="E235" t="inlineStr">
        <is>
          <t>2024-03-13</t>
        </is>
      </c>
      <c r="F235" t="n">
        <v>60</v>
      </c>
      <c r="G235" t="inlineStr">
        <is>
          <t xml:space="preserve">VOWERS KAY LYNN </t>
        </is>
      </c>
      <c r="H235" t="inlineStr">
        <is>
          <t>BORDER RESOURCES</t>
        </is>
      </c>
      <c r="I235" t="n">
        <v>0.1667</v>
      </c>
      <c r="J235" t="inlineStr"/>
      <c r="K235" t="n">
        <v>2724.88989257</v>
      </c>
      <c r="L235" t="n">
        <v>29</v>
      </c>
      <c r="M235" t="n">
        <v>19</v>
      </c>
      <c r="N235" t="inlineStr">
        <is>
          <t xml:space="preserve">N         </t>
        </is>
      </c>
      <c r="O235" t="n">
        <v>66</v>
      </c>
      <c r="P235" t="inlineStr">
        <is>
          <t xml:space="preserve">W         </t>
        </is>
      </c>
      <c r="Q235" t="inlineStr">
        <is>
          <t>NA/NA</t>
        </is>
      </c>
      <c r="R235" t="inlineStr">
        <is>
          <t>750448</t>
        </is>
      </c>
      <c r="S235" t="inlineStr">
        <is>
          <t>LARAMIE (WY)</t>
        </is>
      </c>
      <c r="T235" t="n">
        <v>41.58749242</v>
      </c>
      <c r="U235" t="inlineStr">
        <is>
          <t>NIOBRARA</t>
        </is>
      </c>
      <c r="V235" t="n">
        <v>-104.79689499</v>
      </c>
      <c r="W235" t="inlineStr">
        <is>
          <t>POINT (516928.8756586082 4603997.547608878)</t>
        </is>
      </c>
      <c r="X235" t="n">
        <v>2.417312433729083</v>
      </c>
      <c r="Y235" t="inlineStr">
        <is>
          <t>SE</t>
        </is>
      </c>
      <c r="Z235" t="n">
        <v>2019</v>
      </c>
      <c r="AA235" t="n">
        <v>102</v>
      </c>
    </row>
    <row r="236">
      <c r="A236" s="1" t="n">
        <v>12058</v>
      </c>
      <c r="B236" t="inlineStr">
        <is>
          <t>WY</t>
        </is>
      </c>
      <c r="C236" s="2" t="n">
        <v>43537</v>
      </c>
      <c r="D236" s="2" t="n">
        <v>43563</v>
      </c>
      <c r="E236" t="inlineStr">
        <is>
          <t>2024-03-13</t>
        </is>
      </c>
      <c r="F236" t="n">
        <v>60</v>
      </c>
      <c r="G236" t="inlineStr">
        <is>
          <t xml:space="preserve">VOWERS KAY LYNN </t>
        </is>
      </c>
      <c r="H236" t="inlineStr">
        <is>
          <t>BORDER RESOURCES</t>
        </is>
      </c>
      <c r="I236" t="n">
        <v>0.1667</v>
      </c>
      <c r="J236" t="inlineStr"/>
      <c r="K236" t="n">
        <v>2724.88989257</v>
      </c>
      <c r="L236" t="n">
        <v>29</v>
      </c>
      <c r="M236" t="n">
        <v>19</v>
      </c>
      <c r="N236" t="inlineStr">
        <is>
          <t xml:space="preserve">N         </t>
        </is>
      </c>
      <c r="O236" t="n">
        <v>66</v>
      </c>
      <c r="P236" t="inlineStr">
        <is>
          <t xml:space="preserve">W         </t>
        </is>
      </c>
      <c r="Q236" t="inlineStr">
        <is>
          <t>NA/NA</t>
        </is>
      </c>
      <c r="R236" t="inlineStr">
        <is>
          <t>750448</t>
        </is>
      </c>
      <c r="S236" t="inlineStr">
        <is>
          <t>LARAMIE (WY)</t>
        </is>
      </c>
      <c r="T236" t="n">
        <v>41.58749242</v>
      </c>
      <c r="U236" t="inlineStr">
        <is>
          <t>NIOBRARA</t>
        </is>
      </c>
      <c r="V236" t="n">
        <v>-104.79689499</v>
      </c>
      <c r="W236" t="inlineStr">
        <is>
          <t>POINT (516928.8756586082 4603997.547608878)</t>
        </is>
      </c>
      <c r="X236" t="n">
        <v>2.417312433729083</v>
      </c>
      <c r="Y236" t="inlineStr">
        <is>
          <t>SE</t>
        </is>
      </c>
      <c r="Z236" t="n">
        <v>2019</v>
      </c>
      <c r="AA236" t="n">
        <v>102</v>
      </c>
    </row>
    <row r="237">
      <c r="A237" s="1" t="n">
        <v>12059</v>
      </c>
      <c r="B237" t="inlineStr">
        <is>
          <t>WY</t>
        </is>
      </c>
      <c r="C237" s="2" t="n">
        <v>43537</v>
      </c>
      <c r="D237" s="2" t="n">
        <v>43563</v>
      </c>
      <c r="E237" t="inlineStr">
        <is>
          <t>2024-03-13</t>
        </is>
      </c>
      <c r="F237" t="n">
        <v>60</v>
      </c>
      <c r="G237" t="inlineStr">
        <is>
          <t xml:space="preserve">VOWERS KAY LYNN </t>
        </is>
      </c>
      <c r="H237" t="inlineStr">
        <is>
          <t>BORDER RESOURCES</t>
        </is>
      </c>
      <c r="I237" t="n">
        <v>0.1667</v>
      </c>
      <c r="J237" t="inlineStr"/>
      <c r="K237" t="n">
        <v>2724.88989257</v>
      </c>
      <c r="L237" t="n">
        <v>19</v>
      </c>
      <c r="M237" t="n">
        <v>19</v>
      </c>
      <c r="N237" t="inlineStr">
        <is>
          <t xml:space="preserve">N         </t>
        </is>
      </c>
      <c r="O237" t="n">
        <v>66</v>
      </c>
      <c r="P237" t="inlineStr">
        <is>
          <t xml:space="preserve">W         </t>
        </is>
      </c>
      <c r="Q237" t="inlineStr">
        <is>
          <t>NA/NA</t>
        </is>
      </c>
      <c r="R237" t="inlineStr">
        <is>
          <t>750448</t>
        </is>
      </c>
      <c r="S237" t="inlineStr">
        <is>
          <t>LARAMIE (WY)</t>
        </is>
      </c>
      <c r="T237" t="n">
        <v>41.60221685</v>
      </c>
      <c r="U237" t="inlineStr">
        <is>
          <t>NIOBRARA</t>
        </is>
      </c>
      <c r="V237" t="n">
        <v>-104.81638091</v>
      </c>
      <c r="W237" t="inlineStr">
        <is>
          <t>POINT (515301.2386126578 4605628.631274169)</t>
        </is>
      </c>
      <c r="X237" t="n">
        <v>1.126039038314769</v>
      </c>
      <c r="Y237" t="inlineStr">
        <is>
          <t>S</t>
        </is>
      </c>
      <c r="Z237" t="n">
        <v>2019</v>
      </c>
      <c r="AA237" t="n">
        <v>102</v>
      </c>
    </row>
    <row r="238">
      <c r="A238" s="1" t="n">
        <v>12060</v>
      </c>
      <c r="B238" t="inlineStr">
        <is>
          <t>WY</t>
        </is>
      </c>
      <c r="C238" s="2" t="n">
        <v>43537</v>
      </c>
      <c r="D238" s="2" t="n">
        <v>43563</v>
      </c>
      <c r="E238" t="inlineStr">
        <is>
          <t>2024-03-13</t>
        </is>
      </c>
      <c r="F238" t="n">
        <v>60</v>
      </c>
      <c r="G238" t="inlineStr">
        <is>
          <t xml:space="preserve">VOWERS KAY LYNN </t>
        </is>
      </c>
      <c r="H238" t="inlineStr">
        <is>
          <t>BORDER RESOURCES</t>
        </is>
      </c>
      <c r="I238" t="n">
        <v>0.1667</v>
      </c>
      <c r="J238" t="inlineStr"/>
      <c r="K238" t="n">
        <v>2724.88989257</v>
      </c>
      <c r="L238" t="n">
        <v>20</v>
      </c>
      <c r="M238" t="n">
        <v>19</v>
      </c>
      <c r="N238" t="inlineStr">
        <is>
          <t xml:space="preserve">N         </t>
        </is>
      </c>
      <c r="O238" t="n">
        <v>66</v>
      </c>
      <c r="P238" t="inlineStr">
        <is>
          <t xml:space="preserve">W         </t>
        </is>
      </c>
      <c r="Q238" t="inlineStr">
        <is>
          <t>NA/NA</t>
        </is>
      </c>
      <c r="R238" t="inlineStr">
        <is>
          <t>750448</t>
        </is>
      </c>
      <c r="S238" t="inlineStr">
        <is>
          <t>LARAMIE (WY)</t>
        </is>
      </c>
      <c r="T238" t="n">
        <v>41.60202613</v>
      </c>
      <c r="U238" t="inlineStr">
        <is>
          <t>NIOBRARA</t>
        </is>
      </c>
      <c r="V238" t="n">
        <v>-104.79701705</v>
      </c>
      <c r="W238" t="inlineStr">
        <is>
          <t>POINT (516914.9070485453 4605611.071844974)</t>
        </is>
      </c>
      <c r="X238" t="n">
        <v>1.597862341259272</v>
      </c>
      <c r="Y238" t="inlineStr">
        <is>
          <t>SE</t>
        </is>
      </c>
      <c r="Z238" t="n">
        <v>2019</v>
      </c>
      <c r="AA238" t="n">
        <v>102</v>
      </c>
    </row>
    <row r="239">
      <c r="A239" s="1" t="n">
        <v>12062</v>
      </c>
      <c r="B239" t="inlineStr">
        <is>
          <t>WY</t>
        </is>
      </c>
      <c r="C239" s="2" t="n">
        <v>43536</v>
      </c>
      <c r="D239" s="2" t="n">
        <v>43563</v>
      </c>
      <c r="E239" t="inlineStr">
        <is>
          <t>2024-03-12</t>
        </is>
      </c>
      <c r="F239" t="n">
        <v>60</v>
      </c>
      <c r="G239" t="inlineStr">
        <is>
          <t xml:space="preserve">VOWERS MACK H ET AL </t>
        </is>
      </c>
      <c r="H239" t="inlineStr">
        <is>
          <t>BORDER RESOURCES</t>
        </is>
      </c>
      <c r="I239" t="n">
        <v>0.1667</v>
      </c>
      <c r="J239" t="inlineStr"/>
      <c r="K239" t="n">
        <v>2724.88989257</v>
      </c>
      <c r="L239" t="n">
        <v>17</v>
      </c>
      <c r="M239" t="n">
        <v>19</v>
      </c>
      <c r="N239" t="inlineStr">
        <is>
          <t xml:space="preserve">N         </t>
        </is>
      </c>
      <c r="O239" t="n">
        <v>66</v>
      </c>
      <c r="P239" t="inlineStr">
        <is>
          <t xml:space="preserve">W         </t>
        </is>
      </c>
      <c r="Q239" t="inlineStr">
        <is>
          <t>2617/0544</t>
        </is>
      </c>
      <c r="R239" t="inlineStr">
        <is>
          <t>750449</t>
        </is>
      </c>
      <c r="S239" t="inlineStr">
        <is>
          <t>LARAMIE (WY)</t>
        </is>
      </c>
      <c r="T239" t="n">
        <v>41.61654839</v>
      </c>
      <c r="U239" t="inlineStr">
        <is>
          <t>NIOBRARA</t>
        </is>
      </c>
      <c r="V239" t="n">
        <v>-104.79698652</v>
      </c>
      <c r="W239" t="inlineStr">
        <is>
          <t>POINT (516913.6576321125 4607223.358889179)</t>
        </is>
      </c>
      <c r="X239" t="n">
        <v>1.136431040666759</v>
      </c>
      <c r="Y239" t="inlineStr">
        <is>
          <t>E</t>
        </is>
      </c>
      <c r="Z239" t="n">
        <v>2019</v>
      </c>
      <c r="AA239" t="n">
        <v>102</v>
      </c>
    </row>
    <row r="240">
      <c r="A240" s="1" t="n">
        <v>12063</v>
      </c>
      <c r="B240" t="inlineStr">
        <is>
          <t>WY</t>
        </is>
      </c>
      <c r="C240" s="2" t="n">
        <v>43536</v>
      </c>
      <c r="D240" s="2" t="n">
        <v>43563</v>
      </c>
      <c r="E240" t="inlineStr">
        <is>
          <t>2024-03-12</t>
        </is>
      </c>
      <c r="F240" t="n">
        <v>60</v>
      </c>
      <c r="G240" t="inlineStr">
        <is>
          <t xml:space="preserve">VOWERS MACK H ET AL </t>
        </is>
      </c>
      <c r="H240" t="inlineStr">
        <is>
          <t>BORDER RESOURCES</t>
        </is>
      </c>
      <c r="I240" t="n">
        <v>0.1667</v>
      </c>
      <c r="J240" t="inlineStr"/>
      <c r="K240" t="n">
        <v>2724.88989257</v>
      </c>
      <c r="L240" t="n">
        <v>29</v>
      </c>
      <c r="M240" t="n">
        <v>19</v>
      </c>
      <c r="N240" t="inlineStr">
        <is>
          <t xml:space="preserve">N         </t>
        </is>
      </c>
      <c r="O240" t="n">
        <v>66</v>
      </c>
      <c r="P240" t="inlineStr">
        <is>
          <t xml:space="preserve">W         </t>
        </is>
      </c>
      <c r="Q240" t="inlineStr">
        <is>
          <t>2617/0544</t>
        </is>
      </c>
      <c r="R240" t="inlineStr">
        <is>
          <t>750449</t>
        </is>
      </c>
      <c r="S240" t="inlineStr">
        <is>
          <t>LARAMIE (WY)</t>
        </is>
      </c>
      <c r="T240" t="n">
        <v>41.58749242</v>
      </c>
      <c r="U240" t="inlineStr">
        <is>
          <t>NIOBRARA</t>
        </is>
      </c>
      <c r="V240" t="n">
        <v>-104.79689499</v>
      </c>
      <c r="W240" t="inlineStr">
        <is>
          <t>POINT (516928.8756586082 4603997.547608878)</t>
        </is>
      </c>
      <c r="X240" t="n">
        <v>2.417312433729083</v>
      </c>
      <c r="Y240" t="inlineStr">
        <is>
          <t>SE</t>
        </is>
      </c>
      <c r="Z240" t="n">
        <v>2019</v>
      </c>
      <c r="AA240" t="n">
        <v>102</v>
      </c>
    </row>
    <row r="241">
      <c r="A241" s="1" t="n">
        <v>12064</v>
      </c>
      <c r="B241" t="inlineStr">
        <is>
          <t>WY</t>
        </is>
      </c>
      <c r="C241" s="2" t="n">
        <v>43536</v>
      </c>
      <c r="D241" s="2" t="n">
        <v>43563</v>
      </c>
      <c r="E241" t="inlineStr">
        <is>
          <t>2024-03-12</t>
        </is>
      </c>
      <c r="F241" t="n">
        <v>60</v>
      </c>
      <c r="G241" t="inlineStr">
        <is>
          <t xml:space="preserve">VOWERS MACK H ET AL </t>
        </is>
      </c>
      <c r="H241" t="inlineStr">
        <is>
          <t>BORDER RESOURCES</t>
        </is>
      </c>
      <c r="I241" t="n">
        <v>0.1667</v>
      </c>
      <c r="J241" t="inlineStr"/>
      <c r="K241" t="n">
        <v>2724.88989257</v>
      </c>
      <c r="L241" t="n">
        <v>21</v>
      </c>
      <c r="M241" t="n">
        <v>19</v>
      </c>
      <c r="N241" t="inlineStr">
        <is>
          <t xml:space="preserve">N         </t>
        </is>
      </c>
      <c r="O241" t="n">
        <v>66</v>
      </c>
      <c r="P241" t="inlineStr">
        <is>
          <t xml:space="preserve">W         </t>
        </is>
      </c>
      <c r="Q241" t="inlineStr">
        <is>
          <t>2617/0544</t>
        </is>
      </c>
      <c r="R241" t="inlineStr">
        <is>
          <t>750449</t>
        </is>
      </c>
      <c r="S241" t="inlineStr">
        <is>
          <t>LARAMIE (WY)</t>
        </is>
      </c>
      <c r="T241" t="n">
        <v>41.60195747</v>
      </c>
      <c r="U241" t="inlineStr">
        <is>
          <t>NIOBRARA</t>
        </is>
      </c>
      <c r="V241" t="n">
        <v>-104.77762267</v>
      </c>
      <c r="W241" t="inlineStr">
        <is>
          <t>POINT (518531.0935902197 4605607.432304212)</t>
        </is>
      </c>
      <c r="X241" t="n">
        <v>2.415863077943149</v>
      </c>
      <c r="Y241" t="inlineStr">
        <is>
          <t>SE</t>
        </is>
      </c>
      <c r="Z241" t="n">
        <v>2019</v>
      </c>
      <c r="AA241" t="n">
        <v>102</v>
      </c>
    </row>
    <row r="242">
      <c r="A242" s="1" t="n">
        <v>12065</v>
      </c>
      <c r="B242" t="inlineStr">
        <is>
          <t>WY</t>
        </is>
      </c>
      <c r="C242" s="2" t="n">
        <v>43536</v>
      </c>
      <c r="D242" s="2" t="n">
        <v>43563</v>
      </c>
      <c r="E242" t="inlineStr">
        <is>
          <t>2024-03-12</t>
        </is>
      </c>
      <c r="F242" t="n">
        <v>60</v>
      </c>
      <c r="G242" t="inlineStr">
        <is>
          <t xml:space="preserve">VOWERS MACK H ET AL </t>
        </is>
      </c>
      <c r="H242" t="inlineStr">
        <is>
          <t>BORDER RESOURCES</t>
        </is>
      </c>
      <c r="I242" t="n">
        <v>0.1667</v>
      </c>
      <c r="J242" t="inlineStr"/>
      <c r="K242" t="n">
        <v>2724.88989257</v>
      </c>
      <c r="L242" t="n">
        <v>20</v>
      </c>
      <c r="M242" t="n">
        <v>19</v>
      </c>
      <c r="N242" t="inlineStr">
        <is>
          <t xml:space="preserve">N         </t>
        </is>
      </c>
      <c r="O242" t="n">
        <v>66</v>
      </c>
      <c r="P242" t="inlineStr">
        <is>
          <t xml:space="preserve">W         </t>
        </is>
      </c>
      <c r="Q242" t="inlineStr">
        <is>
          <t>2617/0544</t>
        </is>
      </c>
      <c r="R242" t="inlineStr">
        <is>
          <t>750449</t>
        </is>
      </c>
      <c r="S242" t="inlineStr">
        <is>
          <t>LARAMIE (WY)</t>
        </is>
      </c>
      <c r="T242" t="n">
        <v>41.60202613</v>
      </c>
      <c r="U242" t="inlineStr">
        <is>
          <t>NIOBRARA</t>
        </is>
      </c>
      <c r="V242" t="n">
        <v>-104.79701705</v>
      </c>
      <c r="W242" t="inlineStr">
        <is>
          <t>POINT (516914.9070485453 4605611.071844974)</t>
        </is>
      </c>
      <c r="X242" t="n">
        <v>1.597862341259272</v>
      </c>
      <c r="Y242" t="inlineStr">
        <is>
          <t>SE</t>
        </is>
      </c>
      <c r="Z242" t="n">
        <v>2019</v>
      </c>
      <c r="AA242" t="n">
        <v>102</v>
      </c>
    </row>
    <row r="243">
      <c r="A243" s="1" t="n">
        <v>12066</v>
      </c>
      <c r="B243" t="inlineStr">
        <is>
          <t>WY</t>
        </is>
      </c>
      <c r="C243" s="2" t="n">
        <v>43536</v>
      </c>
      <c r="D243" s="2" t="n">
        <v>43563</v>
      </c>
      <c r="E243" t="inlineStr">
        <is>
          <t>2024-03-12</t>
        </is>
      </c>
      <c r="F243" t="n">
        <v>60</v>
      </c>
      <c r="G243" t="inlineStr">
        <is>
          <t xml:space="preserve">VOWERS MACK H ET AL </t>
        </is>
      </c>
      <c r="H243" t="inlineStr">
        <is>
          <t>BORDER RESOURCES</t>
        </is>
      </c>
      <c r="I243" t="n">
        <v>0.1667</v>
      </c>
      <c r="J243" t="inlineStr"/>
      <c r="K243" t="n">
        <v>2724.88989257</v>
      </c>
      <c r="L243" t="n">
        <v>19</v>
      </c>
      <c r="M243" t="n">
        <v>19</v>
      </c>
      <c r="N243" t="inlineStr">
        <is>
          <t xml:space="preserve">N         </t>
        </is>
      </c>
      <c r="O243" t="n">
        <v>66</v>
      </c>
      <c r="P243" t="inlineStr">
        <is>
          <t xml:space="preserve">W         </t>
        </is>
      </c>
      <c r="Q243" t="inlineStr">
        <is>
          <t>2617/0544</t>
        </is>
      </c>
      <c r="R243" t="inlineStr">
        <is>
          <t>750449</t>
        </is>
      </c>
      <c r="S243" t="inlineStr">
        <is>
          <t>LARAMIE (WY)</t>
        </is>
      </c>
      <c r="T243" t="n">
        <v>41.60221685</v>
      </c>
      <c r="U243" t="inlineStr">
        <is>
          <t>NIOBRARA</t>
        </is>
      </c>
      <c r="V243" t="n">
        <v>-104.81638091</v>
      </c>
      <c r="W243" t="inlineStr">
        <is>
          <t>POINT (515301.2386126578 4605628.631274169)</t>
        </is>
      </c>
      <c r="X243" t="n">
        <v>1.126039038314769</v>
      </c>
      <c r="Y243" t="inlineStr">
        <is>
          <t>S</t>
        </is>
      </c>
      <c r="Z243" t="n">
        <v>2019</v>
      </c>
      <c r="AA243" t="n">
        <v>102</v>
      </c>
    </row>
    <row r="244">
      <c r="A244" s="1" t="n">
        <v>12068</v>
      </c>
      <c r="B244" t="inlineStr">
        <is>
          <t>WY</t>
        </is>
      </c>
      <c r="C244" s="2" t="n">
        <v>43536</v>
      </c>
      <c r="D244" s="2" t="n">
        <v>43563</v>
      </c>
      <c r="E244" t="inlineStr">
        <is>
          <t>2024-03-12</t>
        </is>
      </c>
      <c r="F244" t="n">
        <v>60</v>
      </c>
      <c r="G244" t="inlineStr">
        <is>
          <t xml:space="preserve">VOWERS MACK H ET AL </t>
        </is>
      </c>
      <c r="H244" t="inlineStr">
        <is>
          <t>BORDER RESOURCES</t>
        </is>
      </c>
      <c r="I244" t="n">
        <v>0.1667</v>
      </c>
      <c r="J244" t="inlineStr"/>
      <c r="K244" t="n">
        <v>2724.88989257</v>
      </c>
      <c r="L244" t="n">
        <v>20</v>
      </c>
      <c r="M244" t="n">
        <v>19</v>
      </c>
      <c r="N244" t="inlineStr">
        <is>
          <t xml:space="preserve">N         </t>
        </is>
      </c>
      <c r="O244" t="n">
        <v>66</v>
      </c>
      <c r="P244" t="inlineStr">
        <is>
          <t xml:space="preserve">W         </t>
        </is>
      </c>
      <c r="Q244" t="inlineStr">
        <is>
          <t>2617/0544</t>
        </is>
      </c>
      <c r="R244" t="inlineStr">
        <is>
          <t>750449</t>
        </is>
      </c>
      <c r="S244" t="inlineStr">
        <is>
          <t>LARAMIE (WY)</t>
        </is>
      </c>
      <c r="T244" t="n">
        <v>41.60202613</v>
      </c>
      <c r="U244" t="inlineStr">
        <is>
          <t>NIOBRARA</t>
        </is>
      </c>
      <c r="V244" t="n">
        <v>-104.79701705</v>
      </c>
      <c r="W244" t="inlineStr">
        <is>
          <t>POINT (516914.9070485453 4605611.071844974)</t>
        </is>
      </c>
      <c r="X244" t="n">
        <v>1.597862341259272</v>
      </c>
      <c r="Y244" t="inlineStr">
        <is>
          <t>SE</t>
        </is>
      </c>
      <c r="Z244" t="n">
        <v>2019</v>
      </c>
      <c r="AA244" t="n">
        <v>102</v>
      </c>
    </row>
    <row r="245">
      <c r="A245" s="1" t="n">
        <v>12069</v>
      </c>
      <c r="B245" t="inlineStr">
        <is>
          <t>WY</t>
        </is>
      </c>
      <c r="C245" s="2" t="n">
        <v>43536</v>
      </c>
      <c r="D245" s="2" t="n">
        <v>43563</v>
      </c>
      <c r="E245" t="inlineStr">
        <is>
          <t>2024-03-12</t>
        </is>
      </c>
      <c r="F245" t="n">
        <v>60</v>
      </c>
      <c r="G245" t="inlineStr">
        <is>
          <t xml:space="preserve">VOWERS MACK H ET AL </t>
        </is>
      </c>
      <c r="H245" t="inlineStr">
        <is>
          <t>BORDER RESOURCES</t>
        </is>
      </c>
      <c r="I245" t="n">
        <v>0.1667</v>
      </c>
      <c r="J245" t="inlineStr"/>
      <c r="K245" t="n">
        <v>2724.88989257</v>
      </c>
      <c r="L245" t="n">
        <v>17</v>
      </c>
      <c r="M245" t="n">
        <v>19</v>
      </c>
      <c r="N245" t="inlineStr">
        <is>
          <t xml:space="preserve">N         </t>
        </is>
      </c>
      <c r="O245" t="n">
        <v>66</v>
      </c>
      <c r="P245" t="inlineStr">
        <is>
          <t xml:space="preserve">W         </t>
        </is>
      </c>
      <c r="Q245" t="inlineStr">
        <is>
          <t>2617/0544</t>
        </is>
      </c>
      <c r="R245" t="inlineStr">
        <is>
          <t>750449</t>
        </is>
      </c>
      <c r="S245" t="inlineStr">
        <is>
          <t>LARAMIE (WY)</t>
        </is>
      </c>
      <c r="T245" t="n">
        <v>41.61654839</v>
      </c>
      <c r="U245" t="inlineStr">
        <is>
          <t>NIOBRARA</t>
        </is>
      </c>
      <c r="V245" t="n">
        <v>-104.79698652</v>
      </c>
      <c r="W245" t="inlineStr">
        <is>
          <t>POINT (516913.6576321125 4607223.358889179)</t>
        </is>
      </c>
      <c r="X245" t="n">
        <v>1.136431040666759</v>
      </c>
      <c r="Y245" t="inlineStr">
        <is>
          <t>E</t>
        </is>
      </c>
      <c r="Z245" t="n">
        <v>2019</v>
      </c>
      <c r="AA245" t="n">
        <v>102</v>
      </c>
    </row>
    <row r="246">
      <c r="A246" s="1" t="n">
        <v>12070</v>
      </c>
      <c r="B246" t="inlineStr">
        <is>
          <t>WY</t>
        </is>
      </c>
      <c r="C246" s="2" t="n">
        <v>43536</v>
      </c>
      <c r="D246" s="2" t="n">
        <v>43563</v>
      </c>
      <c r="E246" t="inlineStr">
        <is>
          <t>2024-03-12</t>
        </is>
      </c>
      <c r="F246" t="n">
        <v>60</v>
      </c>
      <c r="G246" t="inlineStr">
        <is>
          <t xml:space="preserve">VOWERS MACK H ET AL </t>
        </is>
      </c>
      <c r="H246" t="inlineStr">
        <is>
          <t>BORDER RESOURCES</t>
        </is>
      </c>
      <c r="I246" t="n">
        <v>0.1667</v>
      </c>
      <c r="J246" t="inlineStr"/>
      <c r="K246" t="n">
        <v>2724.88989257</v>
      </c>
      <c r="L246" t="n">
        <v>19</v>
      </c>
      <c r="M246" t="n">
        <v>19</v>
      </c>
      <c r="N246" t="inlineStr">
        <is>
          <t xml:space="preserve">N         </t>
        </is>
      </c>
      <c r="O246" t="n">
        <v>66</v>
      </c>
      <c r="P246" t="inlineStr">
        <is>
          <t xml:space="preserve">W         </t>
        </is>
      </c>
      <c r="Q246" t="inlineStr">
        <is>
          <t>2617/0544</t>
        </is>
      </c>
      <c r="R246" t="inlineStr">
        <is>
          <t>750449</t>
        </is>
      </c>
      <c r="S246" t="inlineStr">
        <is>
          <t>LARAMIE (WY)</t>
        </is>
      </c>
      <c r="T246" t="n">
        <v>41.60221685</v>
      </c>
      <c r="U246" t="inlineStr">
        <is>
          <t>NIOBRARA</t>
        </is>
      </c>
      <c r="V246" t="n">
        <v>-104.81638091</v>
      </c>
      <c r="W246" t="inlineStr">
        <is>
          <t>POINT (515301.2386126578 4605628.631274169)</t>
        </is>
      </c>
      <c r="X246" t="n">
        <v>1.126039038314769</v>
      </c>
      <c r="Y246" t="inlineStr">
        <is>
          <t>S</t>
        </is>
      </c>
      <c r="Z246" t="n">
        <v>2019</v>
      </c>
      <c r="AA246" t="n">
        <v>102</v>
      </c>
    </row>
    <row r="247">
      <c r="A247" s="1" t="n">
        <v>12071</v>
      </c>
      <c r="B247" t="inlineStr">
        <is>
          <t>WY</t>
        </is>
      </c>
      <c r="C247" s="2" t="n">
        <v>43536</v>
      </c>
      <c r="D247" s="2" t="n">
        <v>43563</v>
      </c>
      <c r="E247" t="inlineStr">
        <is>
          <t>2024-03-12</t>
        </is>
      </c>
      <c r="F247" t="n">
        <v>60</v>
      </c>
      <c r="G247" t="inlineStr">
        <is>
          <t xml:space="preserve">VOWERS MACK H ET AL </t>
        </is>
      </c>
      <c r="H247" t="inlineStr">
        <is>
          <t>BORDER RESOURCES</t>
        </is>
      </c>
      <c r="I247" t="n">
        <v>0.1667</v>
      </c>
      <c r="J247" t="inlineStr"/>
      <c r="K247" t="n">
        <v>2724.88989257</v>
      </c>
      <c r="L247" t="n">
        <v>21</v>
      </c>
      <c r="M247" t="n">
        <v>19</v>
      </c>
      <c r="N247" t="inlineStr">
        <is>
          <t xml:space="preserve">N         </t>
        </is>
      </c>
      <c r="O247" t="n">
        <v>66</v>
      </c>
      <c r="P247" t="inlineStr">
        <is>
          <t xml:space="preserve">W         </t>
        </is>
      </c>
      <c r="Q247" t="inlineStr">
        <is>
          <t>2617/0544</t>
        </is>
      </c>
      <c r="R247" t="inlineStr">
        <is>
          <t>750449</t>
        </is>
      </c>
      <c r="S247" t="inlineStr">
        <is>
          <t>LARAMIE (WY)</t>
        </is>
      </c>
      <c r="T247" t="n">
        <v>41.60195747</v>
      </c>
      <c r="U247" t="inlineStr">
        <is>
          <t>NIOBRARA</t>
        </is>
      </c>
      <c r="V247" t="n">
        <v>-104.77762267</v>
      </c>
      <c r="W247" t="inlineStr">
        <is>
          <t>POINT (518531.0935902197 4605607.432304212)</t>
        </is>
      </c>
      <c r="X247" t="n">
        <v>2.415863077943149</v>
      </c>
      <c r="Y247" t="inlineStr">
        <is>
          <t>SE</t>
        </is>
      </c>
      <c r="Z247" t="n">
        <v>2019</v>
      </c>
      <c r="AA247" t="n">
        <v>102</v>
      </c>
    </row>
    <row r="248">
      <c r="A248" s="1" t="n">
        <v>12072</v>
      </c>
      <c r="B248" t="inlineStr">
        <is>
          <t>WY</t>
        </is>
      </c>
      <c r="C248" s="2" t="n">
        <v>43536</v>
      </c>
      <c r="D248" s="2" t="n">
        <v>43563</v>
      </c>
      <c r="E248" t="inlineStr">
        <is>
          <t>2024-03-12</t>
        </is>
      </c>
      <c r="F248" t="n">
        <v>60</v>
      </c>
      <c r="G248" t="inlineStr">
        <is>
          <t xml:space="preserve">VOWERS MACK H ET AL </t>
        </is>
      </c>
      <c r="H248" t="inlineStr">
        <is>
          <t>BORDER RESOURCES</t>
        </is>
      </c>
      <c r="I248" t="n">
        <v>0.1667</v>
      </c>
      <c r="J248" t="inlineStr"/>
      <c r="K248" t="n">
        <v>2724.88989257</v>
      </c>
      <c r="L248" t="n">
        <v>17</v>
      </c>
      <c r="M248" t="n">
        <v>19</v>
      </c>
      <c r="N248" t="inlineStr">
        <is>
          <t xml:space="preserve">N         </t>
        </is>
      </c>
      <c r="O248" t="n">
        <v>66</v>
      </c>
      <c r="P248" t="inlineStr">
        <is>
          <t xml:space="preserve">W         </t>
        </is>
      </c>
      <c r="Q248" t="inlineStr">
        <is>
          <t>2617/0544</t>
        </is>
      </c>
      <c r="R248" t="inlineStr">
        <is>
          <t>750449</t>
        </is>
      </c>
      <c r="S248" t="inlineStr">
        <is>
          <t>LARAMIE (WY)</t>
        </is>
      </c>
      <c r="T248" t="n">
        <v>41.61654839</v>
      </c>
      <c r="U248" t="inlineStr">
        <is>
          <t>NIOBRARA</t>
        </is>
      </c>
      <c r="V248" t="n">
        <v>-104.79698652</v>
      </c>
      <c r="W248" t="inlineStr">
        <is>
          <t>POINT (516913.6576321125 4607223.358889179)</t>
        </is>
      </c>
      <c r="X248" t="n">
        <v>1.136431040666759</v>
      </c>
      <c r="Y248" t="inlineStr">
        <is>
          <t>E</t>
        </is>
      </c>
      <c r="Z248" t="n">
        <v>2019</v>
      </c>
      <c r="AA248" t="n">
        <v>102</v>
      </c>
    </row>
    <row r="249">
      <c r="A249" s="1" t="n">
        <v>12073</v>
      </c>
      <c r="B249" t="inlineStr">
        <is>
          <t>WY</t>
        </is>
      </c>
      <c r="C249" s="2" t="n">
        <v>43536</v>
      </c>
      <c r="D249" s="2" t="n">
        <v>43563</v>
      </c>
      <c r="E249" t="inlineStr">
        <is>
          <t>2024-03-12</t>
        </is>
      </c>
      <c r="F249" t="n">
        <v>60</v>
      </c>
      <c r="G249" t="inlineStr">
        <is>
          <t xml:space="preserve">VOWERS MACK H ET AL </t>
        </is>
      </c>
      <c r="H249" t="inlineStr">
        <is>
          <t>BORDER RESOURCES</t>
        </is>
      </c>
      <c r="I249" t="n">
        <v>0.1667</v>
      </c>
      <c r="J249" t="inlineStr"/>
      <c r="K249" t="n">
        <v>2724.88989257</v>
      </c>
      <c r="L249" t="n">
        <v>21</v>
      </c>
      <c r="M249" t="n">
        <v>19</v>
      </c>
      <c r="N249" t="inlineStr">
        <is>
          <t xml:space="preserve">N         </t>
        </is>
      </c>
      <c r="O249" t="n">
        <v>66</v>
      </c>
      <c r="P249" t="inlineStr">
        <is>
          <t xml:space="preserve">W         </t>
        </is>
      </c>
      <c r="Q249" t="inlineStr">
        <is>
          <t>2617/0544</t>
        </is>
      </c>
      <c r="R249" t="inlineStr">
        <is>
          <t>750449</t>
        </is>
      </c>
      <c r="S249" t="inlineStr">
        <is>
          <t>LARAMIE (WY)</t>
        </is>
      </c>
      <c r="T249" t="n">
        <v>41.60195747</v>
      </c>
      <c r="U249" t="inlineStr">
        <is>
          <t>NIOBRARA</t>
        </is>
      </c>
      <c r="V249" t="n">
        <v>-104.77762267</v>
      </c>
      <c r="W249" t="inlineStr">
        <is>
          <t>POINT (518531.0935902197 4605607.432304212)</t>
        </is>
      </c>
      <c r="X249" t="n">
        <v>2.415863077943149</v>
      </c>
      <c r="Y249" t="inlineStr">
        <is>
          <t>SE</t>
        </is>
      </c>
      <c r="Z249" t="n">
        <v>2019</v>
      </c>
      <c r="AA249" t="n">
        <v>102</v>
      </c>
    </row>
    <row r="250">
      <c r="A250" s="1" t="n">
        <v>12074</v>
      </c>
      <c r="B250" t="inlineStr">
        <is>
          <t>WY</t>
        </is>
      </c>
      <c r="C250" s="2" t="n">
        <v>43536</v>
      </c>
      <c r="D250" s="2" t="n">
        <v>43563</v>
      </c>
      <c r="E250" t="inlineStr">
        <is>
          <t>2024-03-12</t>
        </is>
      </c>
      <c r="F250" t="n">
        <v>60</v>
      </c>
      <c r="G250" t="inlineStr">
        <is>
          <t xml:space="preserve">VOWERS MACK H ET AL </t>
        </is>
      </c>
      <c r="H250" t="inlineStr">
        <is>
          <t>BORDER RESOURCES</t>
        </is>
      </c>
      <c r="I250" t="n">
        <v>0.1667</v>
      </c>
      <c r="J250" t="inlineStr"/>
      <c r="K250" t="n">
        <v>2724.88989257</v>
      </c>
      <c r="L250" t="n">
        <v>19</v>
      </c>
      <c r="M250" t="n">
        <v>19</v>
      </c>
      <c r="N250" t="inlineStr">
        <is>
          <t xml:space="preserve">N         </t>
        </is>
      </c>
      <c r="O250" t="n">
        <v>66</v>
      </c>
      <c r="P250" t="inlineStr">
        <is>
          <t xml:space="preserve">W         </t>
        </is>
      </c>
      <c r="Q250" t="inlineStr">
        <is>
          <t>2617/0544</t>
        </is>
      </c>
      <c r="R250" t="inlineStr">
        <is>
          <t>750449</t>
        </is>
      </c>
      <c r="S250" t="inlineStr">
        <is>
          <t>LARAMIE (WY)</t>
        </is>
      </c>
      <c r="T250" t="n">
        <v>41.60221685</v>
      </c>
      <c r="U250" t="inlineStr">
        <is>
          <t>NIOBRARA</t>
        </is>
      </c>
      <c r="V250" t="n">
        <v>-104.81638091</v>
      </c>
      <c r="W250" t="inlineStr">
        <is>
          <t>POINT (515301.2386126578 4605628.631274169)</t>
        </is>
      </c>
      <c r="X250" t="n">
        <v>1.126039038314769</v>
      </c>
      <c r="Y250" t="inlineStr">
        <is>
          <t>S</t>
        </is>
      </c>
      <c r="Z250" t="n">
        <v>2019</v>
      </c>
      <c r="AA250" t="n">
        <v>102</v>
      </c>
    </row>
    <row r="251">
      <c r="A251" s="1" t="n">
        <v>12075</v>
      </c>
      <c r="B251" t="inlineStr">
        <is>
          <t>WY</t>
        </is>
      </c>
      <c r="C251" s="2" t="n">
        <v>43536</v>
      </c>
      <c r="D251" s="2" t="n">
        <v>43563</v>
      </c>
      <c r="E251" t="inlineStr">
        <is>
          <t>2024-03-12</t>
        </is>
      </c>
      <c r="F251" t="n">
        <v>60</v>
      </c>
      <c r="G251" t="inlineStr">
        <is>
          <t xml:space="preserve">VOWERS MACK H ET AL </t>
        </is>
      </c>
      <c r="H251" t="inlineStr">
        <is>
          <t>BORDER RESOURCES</t>
        </is>
      </c>
      <c r="I251" t="n">
        <v>0.1667</v>
      </c>
      <c r="J251" t="inlineStr"/>
      <c r="K251" t="n">
        <v>2724.88989257</v>
      </c>
      <c r="L251" t="n">
        <v>19</v>
      </c>
      <c r="M251" t="n">
        <v>19</v>
      </c>
      <c r="N251" t="inlineStr">
        <is>
          <t xml:space="preserve">N         </t>
        </is>
      </c>
      <c r="O251" t="n">
        <v>66</v>
      </c>
      <c r="P251" t="inlineStr">
        <is>
          <t xml:space="preserve">W         </t>
        </is>
      </c>
      <c r="Q251" t="inlineStr">
        <is>
          <t>2617/0544</t>
        </is>
      </c>
      <c r="R251" t="inlineStr">
        <is>
          <t>750449</t>
        </is>
      </c>
      <c r="S251" t="inlineStr">
        <is>
          <t>LARAMIE (WY)</t>
        </is>
      </c>
      <c r="T251" t="n">
        <v>41.60221685</v>
      </c>
      <c r="U251" t="inlineStr">
        <is>
          <t>NIOBRARA</t>
        </is>
      </c>
      <c r="V251" t="n">
        <v>-104.81638091</v>
      </c>
      <c r="W251" t="inlineStr">
        <is>
          <t>POINT (515301.2386126578 4605628.631274169)</t>
        </is>
      </c>
      <c r="X251" t="n">
        <v>1.126039038314769</v>
      </c>
      <c r="Y251" t="inlineStr">
        <is>
          <t>S</t>
        </is>
      </c>
      <c r="Z251" t="n">
        <v>2019</v>
      </c>
      <c r="AA251" t="n">
        <v>102</v>
      </c>
    </row>
    <row r="252">
      <c r="A252" s="1" t="n">
        <v>12076</v>
      </c>
      <c r="B252" t="inlineStr">
        <is>
          <t>WY</t>
        </is>
      </c>
      <c r="C252" s="2" t="n">
        <v>43536</v>
      </c>
      <c r="D252" s="2" t="n">
        <v>43563</v>
      </c>
      <c r="E252" t="inlineStr">
        <is>
          <t>2024-03-12</t>
        </is>
      </c>
      <c r="F252" t="n">
        <v>60</v>
      </c>
      <c r="G252" t="inlineStr">
        <is>
          <t xml:space="preserve">VOWERS MACK H ET AL </t>
        </is>
      </c>
      <c r="H252" t="inlineStr">
        <is>
          <t>BORDER RESOURCES</t>
        </is>
      </c>
      <c r="I252" t="n">
        <v>0.1667</v>
      </c>
      <c r="J252" t="inlineStr"/>
      <c r="K252" t="n">
        <v>2724.88989257</v>
      </c>
      <c r="L252" t="n">
        <v>20</v>
      </c>
      <c r="M252" t="n">
        <v>19</v>
      </c>
      <c r="N252" t="inlineStr">
        <is>
          <t xml:space="preserve">N         </t>
        </is>
      </c>
      <c r="O252" t="n">
        <v>66</v>
      </c>
      <c r="P252" t="inlineStr">
        <is>
          <t xml:space="preserve">W         </t>
        </is>
      </c>
      <c r="Q252" t="inlineStr">
        <is>
          <t>2617/0544</t>
        </is>
      </c>
      <c r="R252" t="inlineStr">
        <is>
          <t>750449</t>
        </is>
      </c>
      <c r="S252" t="inlineStr">
        <is>
          <t>LARAMIE (WY)</t>
        </is>
      </c>
      <c r="T252" t="n">
        <v>41.60202613</v>
      </c>
      <c r="U252" t="inlineStr">
        <is>
          <t>NIOBRARA</t>
        </is>
      </c>
      <c r="V252" t="n">
        <v>-104.79701705</v>
      </c>
      <c r="W252" t="inlineStr">
        <is>
          <t>POINT (516914.9070485453 4605611.071844974)</t>
        </is>
      </c>
      <c r="X252" t="n">
        <v>1.597862341259272</v>
      </c>
      <c r="Y252" t="inlineStr">
        <is>
          <t>SE</t>
        </is>
      </c>
      <c r="Z252" t="n">
        <v>2019</v>
      </c>
      <c r="AA252" t="n">
        <v>102</v>
      </c>
    </row>
    <row r="253">
      <c r="A253" s="1" t="n">
        <v>12077</v>
      </c>
      <c r="B253" t="inlineStr">
        <is>
          <t>WY</t>
        </is>
      </c>
      <c r="C253" s="2" t="n">
        <v>43536</v>
      </c>
      <c r="D253" s="2" t="n">
        <v>43563</v>
      </c>
      <c r="E253" t="inlineStr">
        <is>
          <t>2024-03-12</t>
        </is>
      </c>
      <c r="F253" t="n">
        <v>60</v>
      </c>
      <c r="G253" t="inlineStr">
        <is>
          <t xml:space="preserve">VOWERS MACK H ET AL </t>
        </is>
      </c>
      <c r="H253" t="inlineStr">
        <is>
          <t>BORDER RESOURCES</t>
        </is>
      </c>
      <c r="I253" t="n">
        <v>0.1667</v>
      </c>
      <c r="J253" t="inlineStr"/>
      <c r="K253" t="n">
        <v>2724.88989257</v>
      </c>
      <c r="L253" t="n">
        <v>29</v>
      </c>
      <c r="M253" t="n">
        <v>19</v>
      </c>
      <c r="N253" t="inlineStr">
        <is>
          <t xml:space="preserve">N         </t>
        </is>
      </c>
      <c r="O253" t="n">
        <v>66</v>
      </c>
      <c r="P253" t="inlineStr">
        <is>
          <t xml:space="preserve">W         </t>
        </is>
      </c>
      <c r="Q253" t="inlineStr">
        <is>
          <t>2617/0544</t>
        </is>
      </c>
      <c r="R253" t="inlineStr">
        <is>
          <t>750449</t>
        </is>
      </c>
      <c r="S253" t="inlineStr">
        <is>
          <t>LARAMIE (WY)</t>
        </is>
      </c>
      <c r="T253" t="n">
        <v>41.58749242</v>
      </c>
      <c r="U253" t="inlineStr">
        <is>
          <t>NIOBRARA</t>
        </is>
      </c>
      <c r="V253" t="n">
        <v>-104.79689499</v>
      </c>
      <c r="W253" t="inlineStr">
        <is>
          <t>POINT (516928.8756586082 4603997.547608878)</t>
        </is>
      </c>
      <c r="X253" t="n">
        <v>2.417312433729083</v>
      </c>
      <c r="Y253" t="inlineStr">
        <is>
          <t>SE</t>
        </is>
      </c>
      <c r="Z253" t="n">
        <v>2019</v>
      </c>
      <c r="AA253" t="n">
        <v>102</v>
      </c>
    </row>
    <row r="254">
      <c r="A254" s="1" t="n">
        <v>12078</v>
      </c>
      <c r="B254" t="inlineStr">
        <is>
          <t>WY</t>
        </is>
      </c>
      <c r="C254" s="2" t="n">
        <v>43536</v>
      </c>
      <c r="D254" s="2" t="n">
        <v>43563</v>
      </c>
      <c r="E254" t="inlineStr">
        <is>
          <t>2024-03-12</t>
        </is>
      </c>
      <c r="F254" t="n">
        <v>60</v>
      </c>
      <c r="G254" t="inlineStr">
        <is>
          <t xml:space="preserve">VOWERS MACK H ET AL </t>
        </is>
      </c>
      <c r="H254" t="inlineStr">
        <is>
          <t>BORDER RESOURCES</t>
        </is>
      </c>
      <c r="I254" t="n">
        <v>0.1667</v>
      </c>
      <c r="J254" t="inlineStr"/>
      <c r="K254" t="n">
        <v>2724.88989257</v>
      </c>
      <c r="L254" t="n">
        <v>29</v>
      </c>
      <c r="M254" t="n">
        <v>19</v>
      </c>
      <c r="N254" t="inlineStr">
        <is>
          <t xml:space="preserve">N         </t>
        </is>
      </c>
      <c r="O254" t="n">
        <v>66</v>
      </c>
      <c r="P254" t="inlineStr">
        <is>
          <t xml:space="preserve">W         </t>
        </is>
      </c>
      <c r="Q254" t="inlineStr">
        <is>
          <t>2617/0544</t>
        </is>
      </c>
      <c r="R254" t="inlineStr">
        <is>
          <t>750449</t>
        </is>
      </c>
      <c r="S254" t="inlineStr">
        <is>
          <t>LARAMIE (WY)</t>
        </is>
      </c>
      <c r="T254" t="n">
        <v>41.58749242</v>
      </c>
      <c r="U254" t="inlineStr">
        <is>
          <t>NIOBRARA</t>
        </is>
      </c>
      <c r="V254" t="n">
        <v>-104.79689499</v>
      </c>
      <c r="W254" t="inlineStr">
        <is>
          <t>POINT (516928.8756586082 4603997.547608878)</t>
        </is>
      </c>
      <c r="X254" t="n">
        <v>2.417312433729083</v>
      </c>
      <c r="Y254" t="inlineStr">
        <is>
          <t>SE</t>
        </is>
      </c>
      <c r="Z254" t="n">
        <v>2019</v>
      </c>
      <c r="AA254" t="n">
        <v>102</v>
      </c>
    </row>
    <row r="255">
      <c r="A255" s="1" t="n">
        <v>12079</v>
      </c>
      <c r="B255" t="inlineStr">
        <is>
          <t>WY</t>
        </is>
      </c>
      <c r="C255" s="2" t="n">
        <v>43536</v>
      </c>
      <c r="D255" s="2" t="n">
        <v>43563</v>
      </c>
      <c r="E255" t="inlineStr">
        <is>
          <t>2024-03-12</t>
        </is>
      </c>
      <c r="F255" t="n">
        <v>60</v>
      </c>
      <c r="G255" t="inlineStr">
        <is>
          <t xml:space="preserve">VOWERS MACK H ET AL </t>
        </is>
      </c>
      <c r="H255" t="inlineStr">
        <is>
          <t>BORDER RESOURCES</t>
        </is>
      </c>
      <c r="I255" t="n">
        <v>0.1667</v>
      </c>
      <c r="J255" t="inlineStr"/>
      <c r="K255" t="n">
        <v>2724.88989257</v>
      </c>
      <c r="L255" t="n">
        <v>19</v>
      </c>
      <c r="M255" t="n">
        <v>19</v>
      </c>
      <c r="N255" t="inlineStr">
        <is>
          <t xml:space="preserve">N         </t>
        </is>
      </c>
      <c r="O255" t="n">
        <v>66</v>
      </c>
      <c r="P255" t="inlineStr">
        <is>
          <t xml:space="preserve">W         </t>
        </is>
      </c>
      <c r="Q255" t="inlineStr">
        <is>
          <t>2617/0544</t>
        </is>
      </c>
      <c r="R255" t="inlineStr">
        <is>
          <t>750449</t>
        </is>
      </c>
      <c r="S255" t="inlineStr">
        <is>
          <t>LARAMIE (WY)</t>
        </is>
      </c>
      <c r="T255" t="n">
        <v>41.60221685</v>
      </c>
      <c r="U255" t="inlineStr">
        <is>
          <t>NIOBRARA</t>
        </is>
      </c>
      <c r="V255" t="n">
        <v>-104.81638091</v>
      </c>
      <c r="W255" t="inlineStr">
        <is>
          <t>POINT (515301.2386126578 4605628.631274169)</t>
        </is>
      </c>
      <c r="X255" t="n">
        <v>1.126039038314769</v>
      </c>
      <c r="Y255" t="inlineStr">
        <is>
          <t>S</t>
        </is>
      </c>
      <c r="Z255" t="n">
        <v>2019</v>
      </c>
      <c r="AA255" t="n">
        <v>102</v>
      </c>
    </row>
    <row r="256">
      <c r="A256" s="1" t="n">
        <v>12080</v>
      </c>
      <c r="B256" t="inlineStr">
        <is>
          <t>WY</t>
        </is>
      </c>
      <c r="C256" s="2" t="n">
        <v>43536</v>
      </c>
      <c r="D256" s="2" t="n">
        <v>43563</v>
      </c>
      <c r="E256" t="inlineStr">
        <is>
          <t>2024-03-12</t>
        </is>
      </c>
      <c r="F256" t="n">
        <v>60</v>
      </c>
      <c r="G256" t="inlineStr">
        <is>
          <t xml:space="preserve">VOWERS MACK H ET AL </t>
        </is>
      </c>
      <c r="H256" t="inlineStr">
        <is>
          <t>BORDER RESOURCES</t>
        </is>
      </c>
      <c r="I256" t="n">
        <v>0.1667</v>
      </c>
      <c r="J256" t="inlineStr"/>
      <c r="K256" t="n">
        <v>2724.88989257</v>
      </c>
      <c r="L256" t="n">
        <v>20</v>
      </c>
      <c r="M256" t="n">
        <v>19</v>
      </c>
      <c r="N256" t="inlineStr">
        <is>
          <t xml:space="preserve">N         </t>
        </is>
      </c>
      <c r="O256" t="n">
        <v>66</v>
      </c>
      <c r="P256" t="inlineStr">
        <is>
          <t xml:space="preserve">W         </t>
        </is>
      </c>
      <c r="Q256" t="inlineStr">
        <is>
          <t>2617/0544</t>
        </is>
      </c>
      <c r="R256" t="inlineStr">
        <is>
          <t>750449</t>
        </is>
      </c>
      <c r="S256" t="inlineStr">
        <is>
          <t>LARAMIE (WY)</t>
        </is>
      </c>
      <c r="T256" t="n">
        <v>41.60202613</v>
      </c>
      <c r="U256" t="inlineStr">
        <is>
          <t>NIOBRARA</t>
        </is>
      </c>
      <c r="V256" t="n">
        <v>-104.79701705</v>
      </c>
      <c r="W256" t="inlineStr">
        <is>
          <t>POINT (516914.9070485453 4605611.071844974)</t>
        </is>
      </c>
      <c r="X256" t="n">
        <v>1.597862341259272</v>
      </c>
      <c r="Y256" t="inlineStr">
        <is>
          <t>SE</t>
        </is>
      </c>
      <c r="Z256" t="n">
        <v>2019</v>
      </c>
      <c r="AA256" t="n">
        <v>102</v>
      </c>
    </row>
    <row r="257">
      <c r="A257" s="1" t="n">
        <v>16723</v>
      </c>
      <c r="B257" t="inlineStr">
        <is>
          <t>WY</t>
        </is>
      </c>
      <c r="C257" s="2" t="n">
        <v>43433</v>
      </c>
      <c r="D257" s="2" t="n">
        <v>43511</v>
      </c>
      <c r="E257" t="inlineStr">
        <is>
          <t>2023-11-29</t>
        </is>
      </c>
      <c r="F257" t="n">
        <v>60</v>
      </c>
      <c r="G257" t="inlineStr">
        <is>
          <t xml:space="preserve">REMSTER DELORES I TRUSTEE ET AL </t>
        </is>
      </c>
      <c r="H257" t="inlineStr">
        <is>
          <t>HOOVER &amp; STACY</t>
        </is>
      </c>
      <c r="I257" t="n">
        <v>0.15</v>
      </c>
      <c r="J257" t="inlineStr"/>
      <c r="K257" t="n">
        <v>660.8300170799999</v>
      </c>
      <c r="L257" t="n">
        <v>1</v>
      </c>
      <c r="M257" t="n">
        <v>19</v>
      </c>
      <c r="N257" t="inlineStr">
        <is>
          <t xml:space="preserve">N         </t>
        </is>
      </c>
      <c r="O257" t="n">
        <v>67</v>
      </c>
      <c r="P257" t="inlineStr">
        <is>
          <t xml:space="preserve">W         </t>
        </is>
      </c>
      <c r="Q257" t="inlineStr">
        <is>
          <t>2611/1893</t>
        </is>
      </c>
      <c r="R257" t="inlineStr">
        <is>
          <t>747407</t>
        </is>
      </c>
      <c r="S257" t="inlineStr">
        <is>
          <t>LARAMIE (WY)</t>
        </is>
      </c>
      <c r="T257" t="n">
        <v>41.64615368</v>
      </c>
      <c r="U257" t="inlineStr">
        <is>
          <t>NIOBRARA</t>
        </is>
      </c>
      <c r="V257" t="n">
        <v>-104.83627881</v>
      </c>
      <c r="W257" t="inlineStr">
        <is>
          <t>POINT (513633.859258371 4610503.232275631)</t>
        </is>
      </c>
      <c r="X257" t="n">
        <v>2.115284627928838</v>
      </c>
      <c r="Y257" t="inlineStr">
        <is>
          <t>NW</t>
        </is>
      </c>
      <c r="Z257" t="n">
        <v>2019</v>
      </c>
      <c r="AA257" t="n">
        <v>102</v>
      </c>
    </row>
    <row r="258">
      <c r="A258" s="1" t="n">
        <v>16724</v>
      </c>
      <c r="B258" t="inlineStr">
        <is>
          <t>WY</t>
        </is>
      </c>
      <c r="C258" s="2" t="n">
        <v>43433</v>
      </c>
      <c r="D258" s="2" t="n">
        <v>43511</v>
      </c>
      <c r="E258" t="inlineStr">
        <is>
          <t>2023-11-29</t>
        </is>
      </c>
      <c r="F258" t="n">
        <v>60</v>
      </c>
      <c r="G258" t="inlineStr">
        <is>
          <t xml:space="preserve">REMSTER DELORES I TRUSTEE ET AL </t>
        </is>
      </c>
      <c r="H258" t="inlineStr">
        <is>
          <t>HOOVER &amp; STACY</t>
        </is>
      </c>
      <c r="I258" t="n">
        <v>0.15</v>
      </c>
      <c r="J258" t="inlineStr"/>
      <c r="K258" t="n">
        <v>660.8300170799999</v>
      </c>
      <c r="L258" t="n">
        <v>1</v>
      </c>
      <c r="M258" t="n">
        <v>19</v>
      </c>
      <c r="N258" t="inlineStr">
        <is>
          <t xml:space="preserve">N         </t>
        </is>
      </c>
      <c r="O258" t="n">
        <v>67</v>
      </c>
      <c r="P258" t="inlineStr">
        <is>
          <t xml:space="preserve">W         </t>
        </is>
      </c>
      <c r="Q258" t="inlineStr">
        <is>
          <t>2611/1893</t>
        </is>
      </c>
      <c r="R258" t="inlineStr">
        <is>
          <t>747407</t>
        </is>
      </c>
      <c r="S258" t="inlineStr">
        <is>
          <t>LARAMIE (WY)</t>
        </is>
      </c>
      <c r="T258" t="n">
        <v>41.64615368</v>
      </c>
      <c r="U258" t="inlineStr">
        <is>
          <t>NIOBRARA</t>
        </is>
      </c>
      <c r="V258" t="n">
        <v>-104.83627881</v>
      </c>
      <c r="W258" t="inlineStr">
        <is>
          <t>POINT (513633.859258371 4610503.232275631)</t>
        </is>
      </c>
      <c r="X258" t="n">
        <v>2.115284627928838</v>
      </c>
      <c r="Y258" t="inlineStr">
        <is>
          <t>NW</t>
        </is>
      </c>
      <c r="Z258" t="n">
        <v>2019</v>
      </c>
      <c r="AA258" t="n">
        <v>102</v>
      </c>
    </row>
    <row r="259">
      <c r="A259" s="1" t="n">
        <v>16725</v>
      </c>
      <c r="B259" t="inlineStr">
        <is>
          <t>WY</t>
        </is>
      </c>
      <c r="C259" s="2" t="n">
        <v>43433</v>
      </c>
      <c r="D259" s="2" t="n">
        <v>43511</v>
      </c>
      <c r="E259" t="inlineStr">
        <is>
          <t>2023-11-29</t>
        </is>
      </c>
      <c r="F259" t="n">
        <v>60</v>
      </c>
      <c r="G259" t="inlineStr">
        <is>
          <t xml:space="preserve">REMSTER DELORES I TRUSTEE ET AL </t>
        </is>
      </c>
      <c r="H259" t="inlineStr">
        <is>
          <t>HOOVER &amp; STACY</t>
        </is>
      </c>
      <c r="I259" t="n">
        <v>0.15</v>
      </c>
      <c r="J259" t="inlineStr"/>
      <c r="K259" t="n">
        <v>660.8300170799999</v>
      </c>
      <c r="L259" t="n">
        <v>1</v>
      </c>
      <c r="M259" t="n">
        <v>19</v>
      </c>
      <c r="N259" t="inlineStr">
        <is>
          <t xml:space="preserve">N         </t>
        </is>
      </c>
      <c r="O259" t="n">
        <v>67</v>
      </c>
      <c r="P259" t="inlineStr">
        <is>
          <t xml:space="preserve">W         </t>
        </is>
      </c>
      <c r="Q259" t="inlineStr">
        <is>
          <t>2611/1893</t>
        </is>
      </c>
      <c r="R259" t="inlineStr">
        <is>
          <t>747407</t>
        </is>
      </c>
      <c r="S259" t="inlineStr">
        <is>
          <t>LARAMIE (WY)</t>
        </is>
      </c>
      <c r="T259" t="n">
        <v>41.64615368</v>
      </c>
      <c r="U259" t="inlineStr">
        <is>
          <t>NIOBRARA</t>
        </is>
      </c>
      <c r="V259" t="n">
        <v>-104.83627881</v>
      </c>
      <c r="W259" t="inlineStr">
        <is>
          <t>POINT (513633.859258371 4610503.232275631)</t>
        </is>
      </c>
      <c r="X259" t="n">
        <v>2.115284627928838</v>
      </c>
      <c r="Y259" t="inlineStr">
        <is>
          <t>NW</t>
        </is>
      </c>
      <c r="Z259" t="n">
        <v>2019</v>
      </c>
      <c r="AA259" t="n">
        <v>102</v>
      </c>
    </row>
    <row r="260">
      <c r="A260" s="1" t="n">
        <v>16726</v>
      </c>
      <c r="B260" t="inlineStr">
        <is>
          <t>WY</t>
        </is>
      </c>
      <c r="C260" s="2" t="n">
        <v>43433</v>
      </c>
      <c r="D260" s="2" t="n">
        <v>43511</v>
      </c>
      <c r="E260" t="inlineStr">
        <is>
          <t>2023-11-29</t>
        </is>
      </c>
      <c r="F260" t="n">
        <v>60</v>
      </c>
      <c r="G260" t="inlineStr">
        <is>
          <t xml:space="preserve">REMSTER DELORES I TRUSTEE ET AL </t>
        </is>
      </c>
      <c r="H260" t="inlineStr">
        <is>
          <t>HOOVER &amp; STACY</t>
        </is>
      </c>
      <c r="I260" t="n">
        <v>0.15</v>
      </c>
      <c r="J260" t="inlineStr"/>
      <c r="K260" t="n">
        <v>660.8300170799999</v>
      </c>
      <c r="L260" t="n">
        <v>1</v>
      </c>
      <c r="M260" t="n">
        <v>19</v>
      </c>
      <c r="N260" t="inlineStr">
        <is>
          <t xml:space="preserve">N         </t>
        </is>
      </c>
      <c r="O260" t="n">
        <v>67</v>
      </c>
      <c r="P260" t="inlineStr">
        <is>
          <t xml:space="preserve">W         </t>
        </is>
      </c>
      <c r="Q260" t="inlineStr">
        <is>
          <t>2611/1893</t>
        </is>
      </c>
      <c r="R260" t="inlineStr">
        <is>
          <t>747407</t>
        </is>
      </c>
      <c r="S260" t="inlineStr">
        <is>
          <t>LARAMIE (WY)</t>
        </is>
      </c>
      <c r="T260" t="n">
        <v>41.64615368</v>
      </c>
      <c r="U260" t="inlineStr">
        <is>
          <t>NIOBRARA</t>
        </is>
      </c>
      <c r="V260" t="n">
        <v>-104.83627881</v>
      </c>
      <c r="W260" t="inlineStr">
        <is>
          <t>POINT (513633.859258371 4610503.232275631)</t>
        </is>
      </c>
      <c r="X260" t="n">
        <v>2.115284627928838</v>
      </c>
      <c r="Y260" t="inlineStr">
        <is>
          <t>NW</t>
        </is>
      </c>
      <c r="Z260" t="n">
        <v>2019</v>
      </c>
      <c r="AA260" t="n">
        <v>102</v>
      </c>
    </row>
    <row r="261">
      <c r="A261" s="1" t="n">
        <v>16727</v>
      </c>
      <c r="B261" t="inlineStr">
        <is>
          <t>WY</t>
        </is>
      </c>
      <c r="C261" s="2" t="n">
        <v>43433</v>
      </c>
      <c r="D261" s="2" t="n">
        <v>43511</v>
      </c>
      <c r="E261" t="inlineStr">
        <is>
          <t>2023-11-29</t>
        </is>
      </c>
      <c r="F261" t="n">
        <v>60</v>
      </c>
      <c r="G261" t="inlineStr">
        <is>
          <t xml:space="preserve">REMSTER DELORES I TRUSTEE ET AL </t>
        </is>
      </c>
      <c r="H261" t="inlineStr">
        <is>
          <t>HOOVER &amp; STACY</t>
        </is>
      </c>
      <c r="I261" t="n">
        <v>0.15</v>
      </c>
      <c r="J261" t="inlineStr"/>
      <c r="K261" t="n">
        <v>660.8300170799999</v>
      </c>
      <c r="L261" t="n">
        <v>1</v>
      </c>
      <c r="M261" t="n">
        <v>19</v>
      </c>
      <c r="N261" t="inlineStr">
        <is>
          <t xml:space="preserve">N         </t>
        </is>
      </c>
      <c r="O261" t="n">
        <v>67</v>
      </c>
      <c r="P261" t="inlineStr">
        <is>
          <t xml:space="preserve">W         </t>
        </is>
      </c>
      <c r="Q261" t="inlineStr">
        <is>
          <t>2611/1893</t>
        </is>
      </c>
      <c r="R261" t="inlineStr">
        <is>
          <t>747407</t>
        </is>
      </c>
      <c r="S261" t="inlineStr">
        <is>
          <t>LARAMIE (WY)</t>
        </is>
      </c>
      <c r="T261" t="n">
        <v>41.64615368</v>
      </c>
      <c r="U261" t="inlineStr">
        <is>
          <t>NIOBRARA</t>
        </is>
      </c>
      <c r="V261" t="n">
        <v>-104.83627881</v>
      </c>
      <c r="W261" t="inlineStr">
        <is>
          <t>POINT (513633.859258371 4610503.232275631)</t>
        </is>
      </c>
      <c r="X261" t="n">
        <v>2.115284627928838</v>
      </c>
      <c r="Y261" t="inlineStr">
        <is>
          <t>NW</t>
        </is>
      </c>
      <c r="Z261" t="n">
        <v>2019</v>
      </c>
      <c r="AA261" t="n">
        <v>102</v>
      </c>
    </row>
    <row r="262">
      <c r="A262" s="1" t="n">
        <v>16728</v>
      </c>
      <c r="B262" t="inlineStr">
        <is>
          <t>WY</t>
        </is>
      </c>
      <c r="C262" s="2" t="n">
        <v>43433</v>
      </c>
      <c r="D262" s="2" t="n">
        <v>43511</v>
      </c>
      <c r="E262" t="inlineStr">
        <is>
          <t>2023-11-29</t>
        </is>
      </c>
      <c r="F262" t="n">
        <v>60</v>
      </c>
      <c r="G262" t="inlineStr">
        <is>
          <t xml:space="preserve">REMSTER DELORES I TRUSTEE ET AL </t>
        </is>
      </c>
      <c r="H262" t="inlineStr">
        <is>
          <t>HOOVER &amp; STACY</t>
        </is>
      </c>
      <c r="I262" t="n">
        <v>0.15</v>
      </c>
      <c r="J262" t="inlineStr"/>
      <c r="K262" t="n">
        <v>660.8300170799999</v>
      </c>
      <c r="L262" t="n">
        <v>1</v>
      </c>
      <c r="M262" t="n">
        <v>19</v>
      </c>
      <c r="N262" t="inlineStr">
        <is>
          <t xml:space="preserve">N         </t>
        </is>
      </c>
      <c r="O262" t="n">
        <v>67</v>
      </c>
      <c r="P262" t="inlineStr">
        <is>
          <t xml:space="preserve">W         </t>
        </is>
      </c>
      <c r="Q262" t="inlineStr">
        <is>
          <t>2611/1893</t>
        </is>
      </c>
      <c r="R262" t="inlineStr">
        <is>
          <t>747407</t>
        </is>
      </c>
      <c r="S262" t="inlineStr">
        <is>
          <t>LARAMIE (WY)</t>
        </is>
      </c>
      <c r="T262" t="n">
        <v>41.64615368</v>
      </c>
      <c r="U262" t="inlineStr">
        <is>
          <t>NIOBRARA</t>
        </is>
      </c>
      <c r="V262" t="n">
        <v>-104.83627881</v>
      </c>
      <c r="W262" t="inlineStr">
        <is>
          <t>POINT (513633.859258371 4610503.232275631)</t>
        </is>
      </c>
      <c r="X262" t="n">
        <v>2.115284627928838</v>
      </c>
      <c r="Y262" t="inlineStr">
        <is>
          <t>NW</t>
        </is>
      </c>
      <c r="Z262" t="n">
        <v>2019</v>
      </c>
      <c r="AA262" t="n">
        <v>102</v>
      </c>
    </row>
    <row r="263">
      <c r="A263" s="1" t="n">
        <v>16868</v>
      </c>
      <c r="B263" t="inlineStr">
        <is>
          <t>WY</t>
        </is>
      </c>
      <c r="C263" s="2" t="n">
        <v>43433</v>
      </c>
      <c r="D263" s="2" t="n">
        <v>43502</v>
      </c>
      <c r="E263" t="inlineStr">
        <is>
          <t>2023-11-29</t>
        </is>
      </c>
      <c r="F263" t="n">
        <v>60</v>
      </c>
      <c r="G263" t="inlineStr">
        <is>
          <t xml:space="preserve">REMSTER JAMES E TRUSTEE ET AL </t>
        </is>
      </c>
      <c r="H263" t="inlineStr">
        <is>
          <t>HOOVER &amp; STACY</t>
        </is>
      </c>
      <c r="I263" t="n">
        <v>0.15</v>
      </c>
      <c r="J263" t="inlineStr"/>
      <c r="K263" t="n">
        <v>660.8300170799999</v>
      </c>
      <c r="L263" t="n">
        <v>11</v>
      </c>
      <c r="M263" t="n">
        <v>19</v>
      </c>
      <c r="N263" t="inlineStr">
        <is>
          <t xml:space="preserve">N         </t>
        </is>
      </c>
      <c r="O263" t="n">
        <v>67</v>
      </c>
      <c r="P263" t="inlineStr">
        <is>
          <t xml:space="preserve">W         </t>
        </is>
      </c>
      <c r="Q263" t="inlineStr">
        <is>
          <t>2611/0006</t>
        </is>
      </c>
      <c r="R263" t="inlineStr">
        <is>
          <t>746982</t>
        </is>
      </c>
      <c r="S263" t="inlineStr">
        <is>
          <t>LARAMIE (WY)</t>
        </is>
      </c>
      <c r="T263" t="n">
        <v>41.63186029</v>
      </c>
      <c r="U263" t="inlineStr">
        <is>
          <t>NIOBRARA</t>
        </is>
      </c>
      <c r="V263" t="n">
        <v>-104.85545957</v>
      </c>
      <c r="W263" t="inlineStr">
        <is>
          <t>POINT (512039.2436081533 4608913.497675456)</t>
        </is>
      </c>
      <c r="X263" t="n">
        <v>2.111680299516951</v>
      </c>
      <c r="Y263" t="inlineStr">
        <is>
          <t>NW</t>
        </is>
      </c>
      <c r="Z263" t="n">
        <v>2019</v>
      </c>
      <c r="AA263" t="n">
        <v>102</v>
      </c>
    </row>
    <row r="264">
      <c r="A264" s="1" t="n">
        <v>16869</v>
      </c>
      <c r="B264" t="inlineStr">
        <is>
          <t>WY</t>
        </is>
      </c>
      <c r="C264" s="2" t="n">
        <v>43433</v>
      </c>
      <c r="D264" s="2" t="n">
        <v>43502</v>
      </c>
      <c r="E264" t="inlineStr">
        <is>
          <t>2023-11-29</t>
        </is>
      </c>
      <c r="F264" t="n">
        <v>60</v>
      </c>
      <c r="G264" t="inlineStr">
        <is>
          <t xml:space="preserve">REMSTER JAMES E TRUSTEE ET AL </t>
        </is>
      </c>
      <c r="H264" t="inlineStr">
        <is>
          <t>HOOVER &amp; STACY</t>
        </is>
      </c>
      <c r="I264" t="n">
        <v>0.15</v>
      </c>
      <c r="J264" t="inlineStr"/>
      <c r="K264" t="n">
        <v>660.8300170799999</v>
      </c>
      <c r="L264" t="n">
        <v>1</v>
      </c>
      <c r="M264" t="n">
        <v>19</v>
      </c>
      <c r="N264" t="inlineStr">
        <is>
          <t xml:space="preserve">N         </t>
        </is>
      </c>
      <c r="O264" t="n">
        <v>67</v>
      </c>
      <c r="P264" t="inlineStr">
        <is>
          <t xml:space="preserve">W         </t>
        </is>
      </c>
      <c r="Q264" t="inlineStr">
        <is>
          <t>2611/0006</t>
        </is>
      </c>
      <c r="R264" t="inlineStr">
        <is>
          <t>746982</t>
        </is>
      </c>
      <c r="S264" t="inlineStr">
        <is>
          <t>LARAMIE (WY)</t>
        </is>
      </c>
      <c r="T264" t="n">
        <v>41.64615368</v>
      </c>
      <c r="U264" t="inlineStr">
        <is>
          <t>NIOBRARA</t>
        </is>
      </c>
      <c r="V264" t="n">
        <v>-104.83627881</v>
      </c>
      <c r="W264" t="inlineStr">
        <is>
          <t>POINT (513633.859258371 4610503.232275631)</t>
        </is>
      </c>
      <c r="X264" t="n">
        <v>2.115284627928838</v>
      </c>
      <c r="Y264" t="inlineStr">
        <is>
          <t>NW</t>
        </is>
      </c>
      <c r="Z264" t="n">
        <v>2019</v>
      </c>
      <c r="AA264" t="n">
        <v>102</v>
      </c>
    </row>
    <row r="265">
      <c r="A265" s="1" t="n">
        <v>16870</v>
      </c>
      <c r="B265" t="inlineStr">
        <is>
          <t>WY</t>
        </is>
      </c>
      <c r="C265" s="2" t="n">
        <v>43433</v>
      </c>
      <c r="D265" s="2" t="n">
        <v>43502</v>
      </c>
      <c r="E265" t="inlineStr">
        <is>
          <t>2023-11-29</t>
        </is>
      </c>
      <c r="F265" t="n">
        <v>60</v>
      </c>
      <c r="G265" t="inlineStr">
        <is>
          <t xml:space="preserve">REMSTER JAMES E TRUSTEE ET AL </t>
        </is>
      </c>
      <c r="H265" t="inlineStr">
        <is>
          <t>HOOVER &amp; STACY</t>
        </is>
      </c>
      <c r="I265" t="n">
        <v>0.15</v>
      </c>
      <c r="J265" t="inlineStr"/>
      <c r="K265" t="n">
        <v>660.8300170799999</v>
      </c>
      <c r="L265" t="n">
        <v>1</v>
      </c>
      <c r="M265" t="n">
        <v>19</v>
      </c>
      <c r="N265" t="inlineStr">
        <is>
          <t xml:space="preserve">N         </t>
        </is>
      </c>
      <c r="O265" t="n">
        <v>67</v>
      </c>
      <c r="P265" t="inlineStr">
        <is>
          <t xml:space="preserve">W         </t>
        </is>
      </c>
      <c r="Q265" t="inlineStr">
        <is>
          <t>2611/0006</t>
        </is>
      </c>
      <c r="R265" t="inlineStr">
        <is>
          <t>746982</t>
        </is>
      </c>
      <c r="S265" t="inlineStr">
        <is>
          <t>LARAMIE (WY)</t>
        </is>
      </c>
      <c r="T265" t="n">
        <v>41.64615368</v>
      </c>
      <c r="U265" t="inlineStr">
        <is>
          <t>NIOBRARA</t>
        </is>
      </c>
      <c r="V265" t="n">
        <v>-104.83627881</v>
      </c>
      <c r="W265" t="inlineStr">
        <is>
          <t>POINT (513633.859258371 4610503.232275631)</t>
        </is>
      </c>
      <c r="X265" t="n">
        <v>2.115284627928838</v>
      </c>
      <c r="Y265" t="inlineStr">
        <is>
          <t>NW</t>
        </is>
      </c>
      <c r="Z265" t="n">
        <v>2019</v>
      </c>
      <c r="AA265" t="n">
        <v>102</v>
      </c>
    </row>
    <row r="266">
      <c r="A266" s="1" t="n">
        <v>16871</v>
      </c>
      <c r="B266" t="inlineStr">
        <is>
          <t>WY</t>
        </is>
      </c>
      <c r="C266" s="2" t="n">
        <v>43433</v>
      </c>
      <c r="D266" s="2" t="n">
        <v>43502</v>
      </c>
      <c r="E266" t="inlineStr">
        <is>
          <t>2023-11-29</t>
        </is>
      </c>
      <c r="F266" t="n">
        <v>60</v>
      </c>
      <c r="G266" t="inlineStr">
        <is>
          <t xml:space="preserve">REMSTER JAMES E TRUSTEE ET AL </t>
        </is>
      </c>
      <c r="H266" t="inlineStr">
        <is>
          <t>HOOVER &amp; STACY</t>
        </is>
      </c>
      <c r="I266" t="n">
        <v>0.15</v>
      </c>
      <c r="J266" t="inlineStr"/>
      <c r="K266" t="n">
        <v>660.8300170799999</v>
      </c>
      <c r="L266" t="n">
        <v>1</v>
      </c>
      <c r="M266" t="n">
        <v>19</v>
      </c>
      <c r="N266" t="inlineStr">
        <is>
          <t xml:space="preserve">N         </t>
        </is>
      </c>
      <c r="O266" t="n">
        <v>67</v>
      </c>
      <c r="P266" t="inlineStr">
        <is>
          <t xml:space="preserve">W         </t>
        </is>
      </c>
      <c r="Q266" t="inlineStr">
        <is>
          <t>2611/0006</t>
        </is>
      </c>
      <c r="R266" t="inlineStr">
        <is>
          <t>746982</t>
        </is>
      </c>
      <c r="S266" t="inlineStr">
        <is>
          <t>LARAMIE (WY)</t>
        </is>
      </c>
      <c r="T266" t="n">
        <v>41.64615368</v>
      </c>
      <c r="U266" t="inlineStr">
        <is>
          <t>NIOBRARA</t>
        </is>
      </c>
      <c r="V266" t="n">
        <v>-104.83627881</v>
      </c>
      <c r="W266" t="inlineStr">
        <is>
          <t>POINT (513633.859258371 4610503.232275631)</t>
        </is>
      </c>
      <c r="X266" t="n">
        <v>2.115284627928838</v>
      </c>
      <c r="Y266" t="inlineStr">
        <is>
          <t>NW</t>
        </is>
      </c>
      <c r="Z266" t="n">
        <v>2019</v>
      </c>
      <c r="AA266" t="n">
        <v>102</v>
      </c>
    </row>
    <row r="267">
      <c r="A267" s="1" t="n">
        <v>16872</v>
      </c>
      <c r="B267" t="inlineStr">
        <is>
          <t>WY</t>
        </is>
      </c>
      <c r="C267" s="2" t="n">
        <v>43433</v>
      </c>
      <c r="D267" s="2" t="n">
        <v>43502</v>
      </c>
      <c r="E267" t="inlineStr">
        <is>
          <t>2023-11-29</t>
        </is>
      </c>
      <c r="F267" t="n">
        <v>60</v>
      </c>
      <c r="G267" t="inlineStr">
        <is>
          <t xml:space="preserve">REMSTER JAMES E TRUSTEE ET AL </t>
        </is>
      </c>
      <c r="H267" t="inlineStr">
        <is>
          <t>HOOVER &amp; STACY</t>
        </is>
      </c>
      <c r="I267" t="n">
        <v>0.15</v>
      </c>
      <c r="J267" t="inlineStr"/>
      <c r="K267" t="n">
        <v>660.8300170799999</v>
      </c>
      <c r="L267" t="n">
        <v>1</v>
      </c>
      <c r="M267" t="n">
        <v>19</v>
      </c>
      <c r="N267" t="inlineStr">
        <is>
          <t xml:space="preserve">N         </t>
        </is>
      </c>
      <c r="O267" t="n">
        <v>67</v>
      </c>
      <c r="P267" t="inlineStr">
        <is>
          <t xml:space="preserve">W         </t>
        </is>
      </c>
      <c r="Q267" t="inlineStr">
        <is>
          <t>2611/0006</t>
        </is>
      </c>
      <c r="R267" t="inlineStr">
        <is>
          <t>746982</t>
        </is>
      </c>
      <c r="S267" t="inlineStr">
        <is>
          <t>LARAMIE (WY)</t>
        </is>
      </c>
      <c r="T267" t="n">
        <v>41.64615368</v>
      </c>
      <c r="U267" t="inlineStr">
        <is>
          <t>NIOBRARA</t>
        </is>
      </c>
      <c r="V267" t="n">
        <v>-104.83627881</v>
      </c>
      <c r="W267" t="inlineStr">
        <is>
          <t>POINT (513633.859258371 4610503.232275631)</t>
        </is>
      </c>
      <c r="X267" t="n">
        <v>2.115284627928838</v>
      </c>
      <c r="Y267" t="inlineStr">
        <is>
          <t>NW</t>
        </is>
      </c>
      <c r="Z267" t="n">
        <v>2019</v>
      </c>
      <c r="AA267" t="n">
        <v>102</v>
      </c>
    </row>
    <row r="268">
      <c r="A268" s="1" t="n">
        <v>16873</v>
      </c>
      <c r="B268" t="inlineStr">
        <is>
          <t>WY</t>
        </is>
      </c>
      <c r="C268" s="2" t="n">
        <v>43433</v>
      </c>
      <c r="D268" s="2" t="n">
        <v>43502</v>
      </c>
      <c r="E268" t="inlineStr">
        <is>
          <t>2023-11-29</t>
        </is>
      </c>
      <c r="F268" t="n">
        <v>60</v>
      </c>
      <c r="G268" t="inlineStr">
        <is>
          <t xml:space="preserve">REMSTER JAMES E TRUSTEE ET AL </t>
        </is>
      </c>
      <c r="H268" t="inlineStr">
        <is>
          <t>HOOVER &amp; STACY</t>
        </is>
      </c>
      <c r="I268" t="n">
        <v>0.15</v>
      </c>
      <c r="J268" t="inlineStr"/>
      <c r="K268" t="n">
        <v>660.8300170799999</v>
      </c>
      <c r="L268" t="n">
        <v>1</v>
      </c>
      <c r="M268" t="n">
        <v>19</v>
      </c>
      <c r="N268" t="inlineStr">
        <is>
          <t xml:space="preserve">N         </t>
        </is>
      </c>
      <c r="O268" t="n">
        <v>67</v>
      </c>
      <c r="P268" t="inlineStr">
        <is>
          <t xml:space="preserve">W         </t>
        </is>
      </c>
      <c r="Q268" t="inlineStr">
        <is>
          <t>2611/0006</t>
        </is>
      </c>
      <c r="R268" t="inlineStr">
        <is>
          <t>746982</t>
        </is>
      </c>
      <c r="S268" t="inlineStr">
        <is>
          <t>LARAMIE (WY)</t>
        </is>
      </c>
      <c r="T268" t="n">
        <v>41.64615368</v>
      </c>
      <c r="U268" t="inlineStr">
        <is>
          <t>NIOBRARA</t>
        </is>
      </c>
      <c r="V268" t="n">
        <v>-104.83627881</v>
      </c>
      <c r="W268" t="inlineStr">
        <is>
          <t>POINT (513633.859258371 4610503.232275631)</t>
        </is>
      </c>
      <c r="X268" t="n">
        <v>2.115284627928838</v>
      </c>
      <c r="Y268" t="inlineStr">
        <is>
          <t>NW</t>
        </is>
      </c>
      <c r="Z268" t="n">
        <v>2019</v>
      </c>
      <c r="AA268" t="n">
        <v>102</v>
      </c>
    </row>
    <row r="269">
      <c r="A269" s="1" t="n">
        <v>16874</v>
      </c>
      <c r="B269" t="inlineStr">
        <is>
          <t>WY</t>
        </is>
      </c>
      <c r="C269" s="2" t="n">
        <v>43433</v>
      </c>
      <c r="D269" s="2" t="n">
        <v>43502</v>
      </c>
      <c r="E269" t="inlineStr">
        <is>
          <t>2023-11-29</t>
        </is>
      </c>
      <c r="F269" t="n">
        <v>60</v>
      </c>
      <c r="G269" t="inlineStr">
        <is>
          <t xml:space="preserve">REMSTER JAMES E TRUSTEE ET AL </t>
        </is>
      </c>
      <c r="H269" t="inlineStr">
        <is>
          <t>HOOVER &amp; STACY</t>
        </is>
      </c>
      <c r="I269" t="n">
        <v>0.15</v>
      </c>
      <c r="J269" t="inlineStr"/>
      <c r="K269" t="n">
        <v>660.8300170799999</v>
      </c>
      <c r="L269" t="n">
        <v>1</v>
      </c>
      <c r="M269" t="n">
        <v>19</v>
      </c>
      <c r="N269" t="inlineStr">
        <is>
          <t xml:space="preserve">N         </t>
        </is>
      </c>
      <c r="O269" t="n">
        <v>67</v>
      </c>
      <c r="P269" t="inlineStr">
        <is>
          <t xml:space="preserve">W         </t>
        </is>
      </c>
      <c r="Q269" t="inlineStr">
        <is>
          <t>2611/0006</t>
        </is>
      </c>
      <c r="R269" t="inlineStr">
        <is>
          <t>746982</t>
        </is>
      </c>
      <c r="S269" t="inlineStr">
        <is>
          <t>LARAMIE (WY)</t>
        </is>
      </c>
      <c r="T269" t="n">
        <v>41.64615368</v>
      </c>
      <c r="U269" t="inlineStr">
        <is>
          <t>NIOBRARA</t>
        </is>
      </c>
      <c r="V269" t="n">
        <v>-104.83627881</v>
      </c>
      <c r="W269" t="inlineStr">
        <is>
          <t>POINT (513633.859258371 4610503.232275631)</t>
        </is>
      </c>
      <c r="X269" t="n">
        <v>2.115284627928838</v>
      </c>
      <c r="Y269" t="inlineStr">
        <is>
          <t>NW</t>
        </is>
      </c>
      <c r="Z269" t="n">
        <v>2019</v>
      </c>
      <c r="AA269" t="n">
        <v>102</v>
      </c>
    </row>
    <row r="270">
      <c r="A270" s="1" t="n">
        <v>16875</v>
      </c>
      <c r="B270" t="inlineStr">
        <is>
          <t>WY</t>
        </is>
      </c>
      <c r="C270" s="2" t="n">
        <v>43433</v>
      </c>
      <c r="D270" s="2" t="n">
        <v>43502</v>
      </c>
      <c r="E270" t="inlineStr">
        <is>
          <t>2021-11-29</t>
        </is>
      </c>
      <c r="F270" t="n">
        <v>36</v>
      </c>
      <c r="G270" t="inlineStr">
        <is>
          <t xml:space="preserve">REMSTER DELORES I TRUSTEE ET AL </t>
        </is>
      </c>
      <c r="H270" t="inlineStr">
        <is>
          <t>HOOVER &amp; STACY</t>
        </is>
      </c>
      <c r="I270" t="n">
        <v>0.15</v>
      </c>
      <c r="J270" t="inlineStr"/>
      <c r="K270" t="n">
        <v>660.8300170799999</v>
      </c>
      <c r="L270" t="n">
        <v>11</v>
      </c>
      <c r="M270" t="n">
        <v>19</v>
      </c>
      <c r="N270" t="inlineStr">
        <is>
          <t xml:space="preserve">N         </t>
        </is>
      </c>
      <c r="O270" t="n">
        <v>67</v>
      </c>
      <c r="P270" t="inlineStr">
        <is>
          <t xml:space="preserve">W         </t>
        </is>
      </c>
      <c r="Q270" t="inlineStr">
        <is>
          <t>2611/0010</t>
        </is>
      </c>
      <c r="R270" t="inlineStr">
        <is>
          <t>746983</t>
        </is>
      </c>
      <c r="S270" t="inlineStr">
        <is>
          <t>LARAMIE (WY)</t>
        </is>
      </c>
      <c r="T270" t="n">
        <v>41.63186029</v>
      </c>
      <c r="U270" t="inlineStr">
        <is>
          <t>NIOBRARA</t>
        </is>
      </c>
      <c r="V270" t="n">
        <v>-104.85545957</v>
      </c>
      <c r="W270" t="inlineStr">
        <is>
          <t>POINT (512039.2436081533 4608913.497675456)</t>
        </is>
      </c>
      <c r="X270" t="n">
        <v>2.111680299516951</v>
      </c>
      <c r="Y270" t="inlineStr">
        <is>
          <t>NW</t>
        </is>
      </c>
      <c r="Z270" t="n">
        <v>2019</v>
      </c>
      <c r="AA270" t="n">
        <v>102</v>
      </c>
    </row>
    <row r="271">
      <c r="A271" s="1" t="n">
        <v>16876</v>
      </c>
      <c r="B271" t="inlineStr">
        <is>
          <t>WY</t>
        </is>
      </c>
      <c r="C271" s="2" t="n">
        <v>43433</v>
      </c>
      <c r="D271" s="2" t="n">
        <v>43502</v>
      </c>
      <c r="E271" t="inlineStr">
        <is>
          <t>2021-11-29</t>
        </is>
      </c>
      <c r="F271" t="n">
        <v>36</v>
      </c>
      <c r="G271" t="inlineStr">
        <is>
          <t xml:space="preserve">REMSTER DELORES I TRUSTEE ET AL </t>
        </is>
      </c>
      <c r="H271" t="inlineStr">
        <is>
          <t>HOOVER &amp; STACY</t>
        </is>
      </c>
      <c r="I271" t="n">
        <v>0.15</v>
      </c>
      <c r="J271" t="inlineStr"/>
      <c r="K271" t="n">
        <v>660.8300170799999</v>
      </c>
      <c r="L271" t="n">
        <v>1</v>
      </c>
      <c r="M271" t="n">
        <v>19</v>
      </c>
      <c r="N271" t="inlineStr">
        <is>
          <t xml:space="preserve">N         </t>
        </is>
      </c>
      <c r="O271" t="n">
        <v>67</v>
      </c>
      <c r="P271" t="inlineStr">
        <is>
          <t xml:space="preserve">W         </t>
        </is>
      </c>
      <c r="Q271" t="inlineStr">
        <is>
          <t>2611/0010</t>
        </is>
      </c>
      <c r="R271" t="inlineStr">
        <is>
          <t>746983</t>
        </is>
      </c>
      <c r="S271" t="inlineStr">
        <is>
          <t>LARAMIE (WY)</t>
        </is>
      </c>
      <c r="T271" t="n">
        <v>41.64615368</v>
      </c>
      <c r="U271" t="inlineStr">
        <is>
          <t>NIOBRARA</t>
        </is>
      </c>
      <c r="V271" t="n">
        <v>-104.83627881</v>
      </c>
      <c r="W271" t="inlineStr">
        <is>
          <t>POINT (513633.859258371 4610503.232275631)</t>
        </is>
      </c>
      <c r="X271" t="n">
        <v>2.115284627928838</v>
      </c>
      <c r="Y271" t="inlineStr">
        <is>
          <t>NW</t>
        </is>
      </c>
      <c r="Z271" t="n">
        <v>2019</v>
      </c>
      <c r="AA271" t="n">
        <v>102</v>
      </c>
    </row>
    <row r="272">
      <c r="A272" s="1" t="n">
        <v>16877</v>
      </c>
      <c r="B272" t="inlineStr">
        <is>
          <t>WY</t>
        </is>
      </c>
      <c r="C272" s="2" t="n">
        <v>43433</v>
      </c>
      <c r="D272" s="2" t="n">
        <v>43502</v>
      </c>
      <c r="E272" t="inlineStr">
        <is>
          <t>2021-11-29</t>
        </is>
      </c>
      <c r="F272" t="n">
        <v>36</v>
      </c>
      <c r="G272" t="inlineStr">
        <is>
          <t xml:space="preserve">REMSTER DELORES I TRUSTEE ET AL </t>
        </is>
      </c>
      <c r="H272" t="inlineStr">
        <is>
          <t>HOOVER &amp; STACY</t>
        </is>
      </c>
      <c r="I272" t="n">
        <v>0.15</v>
      </c>
      <c r="J272" t="inlineStr"/>
      <c r="K272" t="n">
        <v>660.8300170799999</v>
      </c>
      <c r="L272" t="n">
        <v>1</v>
      </c>
      <c r="M272" t="n">
        <v>19</v>
      </c>
      <c r="N272" t="inlineStr">
        <is>
          <t xml:space="preserve">N         </t>
        </is>
      </c>
      <c r="O272" t="n">
        <v>67</v>
      </c>
      <c r="P272" t="inlineStr">
        <is>
          <t xml:space="preserve">W         </t>
        </is>
      </c>
      <c r="Q272" t="inlineStr">
        <is>
          <t>2611/0010</t>
        </is>
      </c>
      <c r="R272" t="inlineStr">
        <is>
          <t>746983</t>
        </is>
      </c>
      <c r="S272" t="inlineStr">
        <is>
          <t>LARAMIE (WY)</t>
        </is>
      </c>
      <c r="T272" t="n">
        <v>41.64615368</v>
      </c>
      <c r="U272" t="inlineStr">
        <is>
          <t>NIOBRARA</t>
        </is>
      </c>
      <c r="V272" t="n">
        <v>-104.83627881</v>
      </c>
      <c r="W272" t="inlineStr">
        <is>
          <t>POINT (513633.859258371 4610503.232275631)</t>
        </is>
      </c>
      <c r="X272" t="n">
        <v>2.115284627928838</v>
      </c>
      <c r="Y272" t="inlineStr">
        <is>
          <t>NW</t>
        </is>
      </c>
      <c r="Z272" t="n">
        <v>2019</v>
      </c>
      <c r="AA272" t="n">
        <v>102</v>
      </c>
    </row>
    <row r="273">
      <c r="A273" s="1" t="n">
        <v>16878</v>
      </c>
      <c r="B273" t="inlineStr">
        <is>
          <t>WY</t>
        </is>
      </c>
      <c r="C273" s="2" t="n">
        <v>43433</v>
      </c>
      <c r="D273" s="2" t="n">
        <v>43502</v>
      </c>
      <c r="E273" t="inlineStr">
        <is>
          <t>2021-11-29</t>
        </is>
      </c>
      <c r="F273" t="n">
        <v>36</v>
      </c>
      <c r="G273" t="inlineStr">
        <is>
          <t xml:space="preserve">REMSTER DELORES I TRUSTEE ET AL </t>
        </is>
      </c>
      <c r="H273" t="inlineStr">
        <is>
          <t>HOOVER &amp; STACY</t>
        </is>
      </c>
      <c r="I273" t="n">
        <v>0.15</v>
      </c>
      <c r="J273" t="inlineStr"/>
      <c r="K273" t="n">
        <v>660.8300170799999</v>
      </c>
      <c r="L273" t="n">
        <v>1</v>
      </c>
      <c r="M273" t="n">
        <v>19</v>
      </c>
      <c r="N273" t="inlineStr">
        <is>
          <t xml:space="preserve">N         </t>
        </is>
      </c>
      <c r="O273" t="n">
        <v>67</v>
      </c>
      <c r="P273" t="inlineStr">
        <is>
          <t xml:space="preserve">W         </t>
        </is>
      </c>
      <c r="Q273" t="inlineStr">
        <is>
          <t>2611/0010</t>
        </is>
      </c>
      <c r="R273" t="inlineStr">
        <is>
          <t>746983</t>
        </is>
      </c>
      <c r="S273" t="inlineStr">
        <is>
          <t>LARAMIE (WY)</t>
        </is>
      </c>
      <c r="T273" t="n">
        <v>41.64615368</v>
      </c>
      <c r="U273" t="inlineStr">
        <is>
          <t>NIOBRARA</t>
        </is>
      </c>
      <c r="V273" t="n">
        <v>-104.83627881</v>
      </c>
      <c r="W273" t="inlineStr">
        <is>
          <t>POINT (513633.859258371 4610503.232275631)</t>
        </is>
      </c>
      <c r="X273" t="n">
        <v>2.115284627928838</v>
      </c>
      <c r="Y273" t="inlineStr">
        <is>
          <t>NW</t>
        </is>
      </c>
      <c r="Z273" t="n">
        <v>2019</v>
      </c>
      <c r="AA273" t="n">
        <v>102</v>
      </c>
    </row>
    <row r="274">
      <c r="A274" s="1" t="n">
        <v>16879</v>
      </c>
      <c r="B274" t="inlineStr">
        <is>
          <t>WY</t>
        </is>
      </c>
      <c r="C274" s="2" t="n">
        <v>43433</v>
      </c>
      <c r="D274" s="2" t="n">
        <v>43502</v>
      </c>
      <c r="E274" t="inlineStr">
        <is>
          <t>2021-11-29</t>
        </is>
      </c>
      <c r="F274" t="n">
        <v>36</v>
      </c>
      <c r="G274" t="inlineStr">
        <is>
          <t xml:space="preserve">REMSTER DELORES I TRUSTEE ET AL </t>
        </is>
      </c>
      <c r="H274" t="inlineStr">
        <is>
          <t>HOOVER &amp; STACY</t>
        </is>
      </c>
      <c r="I274" t="n">
        <v>0.15</v>
      </c>
      <c r="J274" t="inlineStr"/>
      <c r="K274" t="n">
        <v>660.8300170799999</v>
      </c>
      <c r="L274" t="n">
        <v>1</v>
      </c>
      <c r="M274" t="n">
        <v>19</v>
      </c>
      <c r="N274" t="inlineStr">
        <is>
          <t xml:space="preserve">N         </t>
        </is>
      </c>
      <c r="O274" t="n">
        <v>67</v>
      </c>
      <c r="P274" t="inlineStr">
        <is>
          <t xml:space="preserve">W         </t>
        </is>
      </c>
      <c r="Q274" t="inlineStr">
        <is>
          <t>2611/0010</t>
        </is>
      </c>
      <c r="R274" t="inlineStr">
        <is>
          <t>746983</t>
        </is>
      </c>
      <c r="S274" t="inlineStr">
        <is>
          <t>LARAMIE (WY)</t>
        </is>
      </c>
      <c r="T274" t="n">
        <v>41.64615368</v>
      </c>
      <c r="U274" t="inlineStr">
        <is>
          <t>NIOBRARA</t>
        </is>
      </c>
      <c r="V274" t="n">
        <v>-104.83627881</v>
      </c>
      <c r="W274" t="inlineStr">
        <is>
          <t>POINT (513633.859258371 4610503.232275631)</t>
        </is>
      </c>
      <c r="X274" t="n">
        <v>2.115284627928838</v>
      </c>
      <c r="Y274" t="inlineStr">
        <is>
          <t>NW</t>
        </is>
      </c>
      <c r="Z274" t="n">
        <v>2019</v>
      </c>
      <c r="AA274" t="n">
        <v>102</v>
      </c>
    </row>
    <row r="275">
      <c r="A275" s="1" t="n">
        <v>16880</v>
      </c>
      <c r="B275" t="inlineStr">
        <is>
          <t>WY</t>
        </is>
      </c>
      <c r="C275" s="2" t="n">
        <v>43433</v>
      </c>
      <c r="D275" s="2" t="n">
        <v>43502</v>
      </c>
      <c r="E275" t="inlineStr">
        <is>
          <t>2021-11-29</t>
        </is>
      </c>
      <c r="F275" t="n">
        <v>36</v>
      </c>
      <c r="G275" t="inlineStr">
        <is>
          <t xml:space="preserve">REMSTER DELORES I TRUSTEE ET AL </t>
        </is>
      </c>
      <c r="H275" t="inlineStr">
        <is>
          <t>HOOVER &amp; STACY</t>
        </is>
      </c>
      <c r="I275" t="n">
        <v>0.15</v>
      </c>
      <c r="J275" t="inlineStr"/>
      <c r="K275" t="n">
        <v>660.8300170799999</v>
      </c>
      <c r="L275" t="n">
        <v>1</v>
      </c>
      <c r="M275" t="n">
        <v>19</v>
      </c>
      <c r="N275" t="inlineStr">
        <is>
          <t xml:space="preserve">N         </t>
        </is>
      </c>
      <c r="O275" t="n">
        <v>67</v>
      </c>
      <c r="P275" t="inlineStr">
        <is>
          <t xml:space="preserve">W         </t>
        </is>
      </c>
      <c r="Q275" t="inlineStr">
        <is>
          <t>2611/0010</t>
        </is>
      </c>
      <c r="R275" t="inlineStr">
        <is>
          <t>746983</t>
        </is>
      </c>
      <c r="S275" t="inlineStr">
        <is>
          <t>LARAMIE (WY)</t>
        </is>
      </c>
      <c r="T275" t="n">
        <v>41.64615368</v>
      </c>
      <c r="U275" t="inlineStr">
        <is>
          <t>NIOBRARA</t>
        </is>
      </c>
      <c r="V275" t="n">
        <v>-104.83627881</v>
      </c>
      <c r="W275" t="inlineStr">
        <is>
          <t>POINT (513633.859258371 4610503.232275631)</t>
        </is>
      </c>
      <c r="X275" t="n">
        <v>2.115284627928838</v>
      </c>
      <c r="Y275" t="inlineStr">
        <is>
          <t>NW</t>
        </is>
      </c>
      <c r="Z275" t="n">
        <v>2019</v>
      </c>
      <c r="AA275" t="n">
        <v>102</v>
      </c>
    </row>
    <row r="276">
      <c r="A276" s="1" t="n">
        <v>16881</v>
      </c>
      <c r="B276" t="inlineStr">
        <is>
          <t>WY</t>
        </is>
      </c>
      <c r="C276" s="2" t="n">
        <v>43433</v>
      </c>
      <c r="D276" s="2" t="n">
        <v>43502</v>
      </c>
      <c r="E276" t="inlineStr">
        <is>
          <t>2021-11-29</t>
        </is>
      </c>
      <c r="F276" t="n">
        <v>36</v>
      </c>
      <c r="G276" t="inlineStr">
        <is>
          <t xml:space="preserve">REMSTER DELORES I TRUSTEE ET AL </t>
        </is>
      </c>
      <c r="H276" t="inlineStr">
        <is>
          <t>HOOVER &amp; STACY</t>
        </is>
      </c>
      <c r="I276" t="n">
        <v>0.15</v>
      </c>
      <c r="J276" t="inlineStr"/>
      <c r="K276" t="n">
        <v>660.8300170799999</v>
      </c>
      <c r="L276" t="n">
        <v>1</v>
      </c>
      <c r="M276" t="n">
        <v>19</v>
      </c>
      <c r="N276" t="inlineStr">
        <is>
          <t xml:space="preserve">N         </t>
        </is>
      </c>
      <c r="O276" t="n">
        <v>67</v>
      </c>
      <c r="P276" t="inlineStr">
        <is>
          <t xml:space="preserve">W         </t>
        </is>
      </c>
      <c r="Q276" t="inlineStr">
        <is>
          <t>2611/0010</t>
        </is>
      </c>
      <c r="R276" t="inlineStr">
        <is>
          <t>746983</t>
        </is>
      </c>
      <c r="S276" t="inlineStr">
        <is>
          <t>LARAMIE (WY)</t>
        </is>
      </c>
      <c r="T276" t="n">
        <v>41.64615368</v>
      </c>
      <c r="U276" t="inlineStr">
        <is>
          <t>NIOBRARA</t>
        </is>
      </c>
      <c r="V276" t="n">
        <v>-104.83627881</v>
      </c>
      <c r="W276" t="inlineStr">
        <is>
          <t>POINT (513633.859258371 4610503.232275631)</t>
        </is>
      </c>
      <c r="X276" t="n">
        <v>2.115284627928838</v>
      </c>
      <c r="Y276" t="inlineStr">
        <is>
          <t>NW</t>
        </is>
      </c>
      <c r="Z276" t="n">
        <v>2019</v>
      </c>
      <c r="AA276" t="n">
        <v>102</v>
      </c>
    </row>
    <row r="277">
      <c r="A277" s="1" t="n">
        <v>48731</v>
      </c>
      <c r="B277" t="inlineStr">
        <is>
          <t>WY</t>
        </is>
      </c>
      <c r="C277" t="inlineStr"/>
      <c r="D277" s="2" t="n">
        <v>42075</v>
      </c>
      <c r="E277" t="inlineStr">
        <is>
          <t>2020-03-12</t>
        </is>
      </c>
      <c r="F277" t="n">
        <v>60</v>
      </c>
      <c r="G277" t="inlineStr">
        <is>
          <t xml:space="preserve">STATE OF WYOMING </t>
        </is>
      </c>
      <c r="H277" t="inlineStr">
        <is>
          <t>WHITE EAGLE EXPL</t>
        </is>
      </c>
      <c r="I277" t="n">
        <v>0.1667</v>
      </c>
      <c r="J277" t="n">
        <v>6</v>
      </c>
      <c r="K277" t="n">
        <v>160</v>
      </c>
      <c r="L277" t="n">
        <v>8</v>
      </c>
      <c r="M277" t="n">
        <v>19</v>
      </c>
      <c r="N277" t="inlineStr">
        <is>
          <t xml:space="preserve">N         </t>
        </is>
      </c>
      <c r="O277" t="n">
        <v>66</v>
      </c>
      <c r="P277" t="inlineStr">
        <is>
          <t xml:space="preserve">W         </t>
        </is>
      </c>
      <c r="Q277" t="inlineStr">
        <is>
          <t>NA/NA</t>
        </is>
      </c>
      <c r="R277" t="inlineStr">
        <is>
          <t>15-00042</t>
        </is>
      </c>
      <c r="S277" t="inlineStr">
        <is>
          <t>LARAMIE (WY)</t>
        </is>
      </c>
      <c r="T277" t="n">
        <v>41.63100199</v>
      </c>
      <c r="U277" t="inlineStr">
        <is>
          <t>NIOBRARA</t>
        </is>
      </c>
      <c r="V277" t="n">
        <v>-104.79703992</v>
      </c>
      <c r="W277" t="inlineStr">
        <is>
          <t>POINT (516905.4330279587 4608828.010806413)</t>
        </is>
      </c>
      <c r="X277" t="n">
        <v>1.42094581262573</v>
      </c>
      <c r="Y277" t="inlineStr">
        <is>
          <t>NE</t>
        </is>
      </c>
      <c r="Z277" t="n">
        <v>2015</v>
      </c>
      <c r="AA277" t="n">
        <v>102</v>
      </c>
    </row>
    <row r="278">
      <c r="A278" s="1" t="n">
        <v>48732</v>
      </c>
      <c r="B278" t="inlineStr">
        <is>
          <t>WY</t>
        </is>
      </c>
      <c r="C278" t="inlineStr"/>
      <c r="D278" s="2" t="n">
        <v>42075</v>
      </c>
      <c r="E278" t="inlineStr">
        <is>
          <t>2020-03-12</t>
        </is>
      </c>
      <c r="F278" t="n">
        <v>60</v>
      </c>
      <c r="G278" t="inlineStr">
        <is>
          <t xml:space="preserve">STATE OF WYOMING </t>
        </is>
      </c>
      <c r="H278" t="inlineStr">
        <is>
          <t>WHITE EAGLE EXPL</t>
        </is>
      </c>
      <c r="I278" t="n">
        <v>0.1667</v>
      </c>
      <c r="J278" t="n">
        <v>10</v>
      </c>
      <c r="K278" t="n">
        <v>520</v>
      </c>
      <c r="L278" t="n">
        <v>9</v>
      </c>
      <c r="M278" t="n">
        <v>19</v>
      </c>
      <c r="N278" t="inlineStr">
        <is>
          <t xml:space="preserve">N         </t>
        </is>
      </c>
      <c r="O278" t="n">
        <v>66</v>
      </c>
      <c r="P278" t="inlineStr">
        <is>
          <t xml:space="preserve">W         </t>
        </is>
      </c>
      <c r="Q278" t="inlineStr">
        <is>
          <t>NA/NA</t>
        </is>
      </c>
      <c r="R278" t="inlineStr">
        <is>
          <t>15-00043</t>
        </is>
      </c>
      <c r="S278" t="inlineStr">
        <is>
          <t>LARAMIE (WY)</t>
        </is>
      </c>
      <c r="T278" t="n">
        <v>41.63091806</v>
      </c>
      <c r="U278" t="inlineStr">
        <is>
          <t>NIOBRARA</t>
        </is>
      </c>
      <c r="V278" t="n">
        <v>-104.77780576</v>
      </c>
      <c r="W278" t="inlineStr">
        <is>
          <t>POINT (518507.5552889442 4608822.641586478)</t>
        </is>
      </c>
      <c r="X278" t="n">
        <v>2.289643264593578</v>
      </c>
      <c r="Y278" t="inlineStr">
        <is>
          <t>NE</t>
        </is>
      </c>
      <c r="Z278" t="n">
        <v>2015</v>
      </c>
      <c r="AA278" t="n">
        <v>102</v>
      </c>
    </row>
    <row r="279">
      <c r="A279" s="1" t="n">
        <v>48736</v>
      </c>
      <c r="B279" t="inlineStr">
        <is>
          <t>WY</t>
        </is>
      </c>
      <c r="C279" t="inlineStr"/>
      <c r="D279" s="2" t="n">
        <v>42075</v>
      </c>
      <c r="E279" t="inlineStr">
        <is>
          <t>2020-03-12</t>
        </is>
      </c>
      <c r="F279" t="n">
        <v>60</v>
      </c>
      <c r="G279" t="inlineStr">
        <is>
          <t xml:space="preserve">STATE OF WYOMING </t>
        </is>
      </c>
      <c r="H279" t="inlineStr">
        <is>
          <t>WHITE EAGLE EXPL</t>
        </is>
      </c>
      <c r="I279" t="n">
        <v>0.1667</v>
      </c>
      <c r="J279" t="n">
        <v>8</v>
      </c>
      <c r="K279" t="n">
        <v>360</v>
      </c>
      <c r="L279" t="n">
        <v>17</v>
      </c>
      <c r="M279" t="n">
        <v>19</v>
      </c>
      <c r="N279" t="inlineStr">
        <is>
          <t xml:space="preserve">N         </t>
        </is>
      </c>
      <c r="O279" t="n">
        <v>66</v>
      </c>
      <c r="P279" t="inlineStr">
        <is>
          <t xml:space="preserve">W         </t>
        </is>
      </c>
      <c r="Q279" t="inlineStr">
        <is>
          <t>NA/NA</t>
        </is>
      </c>
      <c r="R279" t="inlineStr">
        <is>
          <t>15-00047</t>
        </is>
      </c>
      <c r="S279" t="inlineStr">
        <is>
          <t>LARAMIE (WY)</t>
        </is>
      </c>
      <c r="T279" t="n">
        <v>41.61654839</v>
      </c>
      <c r="U279" t="inlineStr">
        <is>
          <t>NIOBRARA</t>
        </is>
      </c>
      <c r="V279" t="n">
        <v>-104.79698652</v>
      </c>
      <c r="W279" t="inlineStr">
        <is>
          <t>POINT (516913.6576321125 4607223.358889179)</t>
        </is>
      </c>
      <c r="X279" t="n">
        <v>1.136431040666759</v>
      </c>
      <c r="Y279" t="inlineStr">
        <is>
          <t>E</t>
        </is>
      </c>
      <c r="Z279" t="n">
        <v>2015</v>
      </c>
      <c r="AA279" t="n">
        <v>102</v>
      </c>
    </row>
    <row r="280">
      <c r="A280" s="1" t="n">
        <v>48737</v>
      </c>
      <c r="B280" t="inlineStr">
        <is>
          <t>WY</t>
        </is>
      </c>
      <c r="C280" t="inlineStr"/>
      <c r="D280" s="2" t="n">
        <v>42075</v>
      </c>
      <c r="E280" t="inlineStr">
        <is>
          <t>2020-03-12</t>
        </is>
      </c>
      <c r="F280" t="n">
        <v>60</v>
      </c>
      <c r="G280" t="inlineStr">
        <is>
          <t xml:space="preserve">STATE OF WYOMING </t>
        </is>
      </c>
      <c r="H280" t="inlineStr">
        <is>
          <t>WHITE EAGLE EXPL</t>
        </is>
      </c>
      <c r="I280" t="n">
        <v>0.1667</v>
      </c>
      <c r="J280" t="n">
        <v>10</v>
      </c>
      <c r="K280" t="n">
        <v>205.36000061</v>
      </c>
      <c r="L280" t="n">
        <v>18</v>
      </c>
      <c r="M280" t="n">
        <v>19</v>
      </c>
      <c r="N280" t="inlineStr">
        <is>
          <t xml:space="preserve">N         </t>
        </is>
      </c>
      <c r="O280" t="n">
        <v>66</v>
      </c>
      <c r="P280" t="inlineStr">
        <is>
          <t xml:space="preserve">W         </t>
        </is>
      </c>
      <c r="Q280" t="inlineStr">
        <is>
          <t>NA/NA</t>
        </is>
      </c>
      <c r="R280" t="inlineStr">
        <is>
          <t>15-00048</t>
        </is>
      </c>
      <c r="S280" t="inlineStr">
        <is>
          <t>LARAMIE (WY)</t>
        </is>
      </c>
      <c r="T280" t="n">
        <v>41.61673149</v>
      </c>
      <c r="U280" t="inlineStr">
        <is>
          <t>NIOBRARA</t>
        </is>
      </c>
      <c r="V280" t="n">
        <v>-104.81643431</v>
      </c>
      <c r="W280" t="inlineStr">
        <is>
          <t>POINT (515293.3603737208 4607240.056714402)</t>
        </is>
      </c>
      <c r="X280" t="n">
        <v>0.1696889916157563</v>
      </c>
      <c r="Y280" t="inlineStr">
        <is>
          <t>SE</t>
        </is>
      </c>
      <c r="Z280" t="n">
        <v>2015</v>
      </c>
      <c r="AA280" t="n">
        <v>102</v>
      </c>
    </row>
    <row r="281">
      <c r="A281" s="1" t="n">
        <v>34122</v>
      </c>
      <c r="B281" t="inlineStr">
        <is>
          <t>WY</t>
        </is>
      </c>
      <c r="C281" t="inlineStr"/>
      <c r="D281" s="2" t="n">
        <v>43173</v>
      </c>
      <c r="E281" t="inlineStr">
        <is>
          <t>2023-03-14</t>
        </is>
      </c>
      <c r="F281" t="n">
        <v>60</v>
      </c>
      <c r="G281" t="inlineStr">
        <is>
          <t xml:space="preserve">STATE OF WYOMING </t>
        </is>
      </c>
      <c r="H281" t="inlineStr">
        <is>
          <t>MIDLAND ENERGY</t>
        </is>
      </c>
      <c r="I281" t="n">
        <v>0.1667</v>
      </c>
      <c r="J281" t="n">
        <v>21</v>
      </c>
      <c r="K281" t="n">
        <v>640</v>
      </c>
      <c r="L281" t="n">
        <v>36</v>
      </c>
      <c r="M281" t="n">
        <v>37</v>
      </c>
      <c r="N281" t="inlineStr">
        <is>
          <t xml:space="preserve">N         </t>
        </is>
      </c>
      <c r="O281" t="n">
        <v>66</v>
      </c>
      <c r="P281" t="inlineStr">
        <is>
          <t xml:space="preserve">W         </t>
        </is>
      </c>
      <c r="Q281" t="inlineStr">
        <is>
          <t>8/NA</t>
        </is>
      </c>
      <c r="R281" t="inlineStr">
        <is>
          <t>18-00010</t>
        </is>
      </c>
      <c r="S281" t="inlineStr">
        <is>
          <t>NIOBRARA (WY)</t>
        </is>
      </c>
      <c r="T281" t="n">
        <v>43.13919356</v>
      </c>
      <c r="U281" t="inlineStr">
        <is>
          <t>POWDER RIVER</t>
        </is>
      </c>
      <c r="V281" t="n">
        <v>-104.72651516</v>
      </c>
      <c r="W281" t="inlineStr">
        <is>
          <t>POINT (522240.9197762193 4776308.487767521)</t>
        </is>
      </c>
      <c r="X281" t="n">
        <v>2.066692136337668</v>
      </c>
      <c r="Y281" t="inlineStr">
        <is>
          <t>NE</t>
        </is>
      </c>
      <c r="Z281" t="n">
        <v>2018</v>
      </c>
      <c r="AA281" t="n">
        <v>89</v>
      </c>
    </row>
    <row r="282">
      <c r="A282" s="1" t="n">
        <v>38959</v>
      </c>
      <c r="B282" t="inlineStr">
        <is>
          <t>WY</t>
        </is>
      </c>
      <c r="C282" t="inlineStr"/>
      <c r="D282" s="2" t="n">
        <v>42999</v>
      </c>
      <c r="E282" t="inlineStr">
        <is>
          <t>2027-09-21</t>
        </is>
      </c>
      <c r="F282" t="n">
        <v>120</v>
      </c>
      <c r="G282" t="inlineStr">
        <is>
          <t xml:space="preserve">BLM </t>
        </is>
      </c>
      <c r="H282" t="inlineStr">
        <is>
          <t>ROBERT L BAYLESS</t>
        </is>
      </c>
      <c r="I282" t="n">
        <v>0.125</v>
      </c>
      <c r="J282" t="n">
        <v>52</v>
      </c>
      <c r="K282" t="n">
        <v>2231.20996093</v>
      </c>
      <c r="L282" t="n">
        <v>4</v>
      </c>
      <c r="M282" t="n">
        <v>36</v>
      </c>
      <c r="N282" t="inlineStr">
        <is>
          <t xml:space="preserve">N         </t>
        </is>
      </c>
      <c r="O282" t="n">
        <v>66</v>
      </c>
      <c r="P282" t="inlineStr">
        <is>
          <t xml:space="preserve">W         </t>
        </is>
      </c>
      <c r="Q282" t="inlineStr">
        <is>
          <t>WY-1708-024/NA</t>
        </is>
      </c>
      <c r="R282" t="inlineStr">
        <is>
          <t>WYW186270</t>
        </is>
      </c>
      <c r="S282" t="inlineStr">
        <is>
          <t>NIOBRARA (WY)</t>
        </is>
      </c>
      <c r="T282" t="n">
        <v>43.12469362</v>
      </c>
      <c r="U282" t="inlineStr">
        <is>
          <t>POWDER RIVER</t>
        </is>
      </c>
      <c r="V282" t="n">
        <v>-104.78627061</v>
      </c>
      <c r="W282" t="inlineStr">
        <is>
          <t>POINT (517385.4640273785 4774684.128124846)</t>
        </is>
      </c>
      <c r="X282" t="n">
        <v>2.108366053737142</v>
      </c>
      <c r="Y282" t="inlineStr">
        <is>
          <t>NW</t>
        </is>
      </c>
      <c r="Z282" t="n">
        <v>2017</v>
      </c>
      <c r="AA282" t="n">
        <v>89</v>
      </c>
    </row>
    <row r="283">
      <c r="A283" s="1" t="n">
        <v>38961</v>
      </c>
      <c r="B283" t="inlineStr">
        <is>
          <t>WY</t>
        </is>
      </c>
      <c r="C283" t="inlineStr"/>
      <c r="D283" s="2" t="n">
        <v>42999</v>
      </c>
      <c r="E283" t="inlineStr">
        <is>
          <t>2027-09-21</t>
        </is>
      </c>
      <c r="F283" t="n">
        <v>120</v>
      </c>
      <c r="G283" t="inlineStr">
        <is>
          <t xml:space="preserve">BLM </t>
        </is>
      </c>
      <c r="H283" t="inlineStr">
        <is>
          <t>ROBERT L BAYLESS</t>
        </is>
      </c>
      <c r="I283" t="n">
        <v>0.125</v>
      </c>
      <c r="J283" t="n">
        <v>52</v>
      </c>
      <c r="K283" t="n">
        <v>2231.20996093</v>
      </c>
      <c r="L283" t="n">
        <v>8</v>
      </c>
      <c r="M283" t="n">
        <v>36</v>
      </c>
      <c r="N283" t="inlineStr">
        <is>
          <t xml:space="preserve">N         </t>
        </is>
      </c>
      <c r="O283" t="n">
        <v>66</v>
      </c>
      <c r="P283" t="inlineStr">
        <is>
          <t xml:space="preserve">W         </t>
        </is>
      </c>
      <c r="Q283" t="inlineStr">
        <is>
          <t>WY-1708-024/NA</t>
        </is>
      </c>
      <c r="R283" t="inlineStr">
        <is>
          <t>WYW186270</t>
        </is>
      </c>
      <c r="S283" t="inlineStr">
        <is>
          <t>NIOBRARA (WY)</t>
        </is>
      </c>
      <c r="T283" t="n">
        <v>43.1103502</v>
      </c>
      <c r="U283" t="inlineStr">
        <is>
          <t>POWDER RIVER</t>
        </is>
      </c>
      <c r="V283" t="n">
        <v>-104.80653493</v>
      </c>
      <c r="W283" t="inlineStr">
        <is>
          <t>POINT (515740.7721007068 4773087.278228518)</t>
        </is>
      </c>
      <c r="X283" t="n">
        <v>2.993637673340347</v>
      </c>
      <c r="Y283" t="inlineStr">
        <is>
          <t>W</t>
        </is>
      </c>
      <c r="Z283" t="n">
        <v>2017</v>
      </c>
      <c r="AA283" t="n">
        <v>89</v>
      </c>
    </row>
    <row r="284">
      <c r="A284" s="1" t="n">
        <v>38962</v>
      </c>
      <c r="B284" t="inlineStr">
        <is>
          <t>WY</t>
        </is>
      </c>
      <c r="C284" t="inlineStr"/>
      <c r="D284" s="2" t="n">
        <v>42999</v>
      </c>
      <c r="E284" t="inlineStr">
        <is>
          <t>2027-09-21</t>
        </is>
      </c>
      <c r="F284" t="n">
        <v>120</v>
      </c>
      <c r="G284" t="inlineStr">
        <is>
          <t xml:space="preserve">BLM </t>
        </is>
      </c>
      <c r="H284" t="inlineStr">
        <is>
          <t>ROBERT L BAYLESS</t>
        </is>
      </c>
      <c r="I284" t="n">
        <v>0.125</v>
      </c>
      <c r="J284" t="n">
        <v>52</v>
      </c>
      <c r="K284" t="n">
        <v>2231.20996093</v>
      </c>
      <c r="L284" t="n">
        <v>9</v>
      </c>
      <c r="M284" t="n">
        <v>36</v>
      </c>
      <c r="N284" t="inlineStr">
        <is>
          <t xml:space="preserve">N         </t>
        </is>
      </c>
      <c r="O284" t="n">
        <v>66</v>
      </c>
      <c r="P284" t="inlineStr">
        <is>
          <t xml:space="preserve">W         </t>
        </is>
      </c>
      <c r="Q284" t="inlineStr">
        <is>
          <t>WY-1708-024/NA</t>
        </is>
      </c>
      <c r="R284" t="inlineStr">
        <is>
          <t>WYW186270</t>
        </is>
      </c>
      <c r="S284" t="inlineStr">
        <is>
          <t>NIOBRARA (WY)</t>
        </is>
      </c>
      <c r="T284" t="n">
        <v>43.11041892</v>
      </c>
      <c r="U284" t="inlineStr">
        <is>
          <t>POWDER RIVER</t>
        </is>
      </c>
      <c r="V284" t="n">
        <v>-104.78673601</v>
      </c>
      <c r="W284" t="inlineStr">
        <is>
          <t>POINT (517351.6397628717 4773098.817110849)</t>
        </is>
      </c>
      <c r="X284" t="n">
        <v>1.996097638738189</v>
      </c>
      <c r="Y284" t="inlineStr">
        <is>
          <t>W</t>
        </is>
      </c>
      <c r="Z284" t="n">
        <v>2017</v>
      </c>
      <c r="AA284" t="n">
        <v>89</v>
      </c>
    </row>
    <row r="285">
      <c r="A285" s="1" t="n">
        <v>50302</v>
      </c>
      <c r="B285" t="inlineStr">
        <is>
          <t>WY</t>
        </is>
      </c>
      <c r="C285" t="inlineStr"/>
      <c r="D285" s="2" t="n">
        <v>41681</v>
      </c>
      <c r="E285" t="inlineStr">
        <is>
          <t>2024-02-11</t>
        </is>
      </c>
      <c r="F285" t="n">
        <v>120</v>
      </c>
      <c r="G285" t="inlineStr">
        <is>
          <t xml:space="preserve">BLM </t>
        </is>
      </c>
      <c r="H285" t="inlineStr">
        <is>
          <t>STEVE SIMUNEK</t>
        </is>
      </c>
      <c r="I285" t="n">
        <v>0.125</v>
      </c>
      <c r="J285" t="n">
        <v>120</v>
      </c>
      <c r="K285" t="n">
        <v>40</v>
      </c>
      <c r="L285" t="n">
        <v>2</v>
      </c>
      <c r="M285" t="n">
        <v>36</v>
      </c>
      <c r="N285" t="inlineStr">
        <is>
          <t xml:space="preserve">N         </t>
        </is>
      </c>
      <c r="O285" t="n">
        <v>66</v>
      </c>
      <c r="P285" t="inlineStr">
        <is>
          <t xml:space="preserve">W         </t>
        </is>
      </c>
      <c r="Q285" t="inlineStr">
        <is>
          <t>WY-1402-026/NA</t>
        </is>
      </c>
      <c r="R285" t="inlineStr">
        <is>
          <t>WYW182769</t>
        </is>
      </c>
      <c r="S285" t="inlineStr">
        <is>
          <t>NIOBRARA (WY)</t>
        </is>
      </c>
      <c r="T285" t="n">
        <v>43.12486539</v>
      </c>
      <c r="U285" t="inlineStr">
        <is>
          <t>POWDER RIVER</t>
        </is>
      </c>
      <c r="V285" t="n">
        <v>-104.74629126</v>
      </c>
      <c r="W285" t="inlineStr">
        <is>
          <t>POINT (520637.4617623118 4774712.271635875)</t>
        </is>
      </c>
      <c r="X285" t="n">
        <v>0.7881216330097098</v>
      </c>
      <c r="Y285" t="inlineStr">
        <is>
          <t>N</t>
        </is>
      </c>
      <c r="Z285" t="n">
        <v>2014</v>
      </c>
      <c r="AA285" t="n">
        <v>89</v>
      </c>
    </row>
    <row r="286">
      <c r="A286" s="1" t="n">
        <v>38961</v>
      </c>
      <c r="B286" t="inlineStr">
        <is>
          <t>WY</t>
        </is>
      </c>
      <c r="C286" t="inlineStr"/>
      <c r="D286" s="2" t="n">
        <v>42999</v>
      </c>
      <c r="E286" t="inlineStr">
        <is>
          <t>2027-09-21</t>
        </is>
      </c>
      <c r="F286" t="n">
        <v>120</v>
      </c>
      <c r="G286" t="inlineStr">
        <is>
          <t xml:space="preserve">BLM </t>
        </is>
      </c>
      <c r="H286" t="inlineStr">
        <is>
          <t>ROBERT L BAYLESS</t>
        </is>
      </c>
      <c r="I286" t="n">
        <v>0.125</v>
      </c>
      <c r="J286" t="n">
        <v>52</v>
      </c>
      <c r="K286" t="n">
        <v>2231.20996093</v>
      </c>
      <c r="L286" t="n">
        <v>8</v>
      </c>
      <c r="M286" t="n">
        <v>36</v>
      </c>
      <c r="N286" t="inlineStr">
        <is>
          <t xml:space="preserve">N         </t>
        </is>
      </c>
      <c r="O286" t="n">
        <v>66</v>
      </c>
      <c r="P286" t="inlineStr">
        <is>
          <t xml:space="preserve">W         </t>
        </is>
      </c>
      <c r="Q286" t="inlineStr">
        <is>
          <t>WY-1708-024/NA</t>
        </is>
      </c>
      <c r="R286" t="inlineStr">
        <is>
          <t>WYW186270</t>
        </is>
      </c>
      <c r="S286" t="inlineStr">
        <is>
          <t>NIOBRARA (WY)</t>
        </is>
      </c>
      <c r="T286" t="n">
        <v>43.1103502</v>
      </c>
      <c r="U286" t="inlineStr">
        <is>
          <t>POWDER RIVER</t>
        </is>
      </c>
      <c r="V286" t="n">
        <v>-104.80653493</v>
      </c>
      <c r="W286" t="inlineStr">
        <is>
          <t>POINT (515740.7721007068 4773087.278228518)</t>
        </is>
      </c>
      <c r="X286" t="n">
        <v>2.6512693778663</v>
      </c>
      <c r="Y286" t="inlineStr">
        <is>
          <t>NW</t>
        </is>
      </c>
      <c r="Z286" t="n">
        <v>2017</v>
      </c>
      <c r="AA286" t="n">
        <v>101</v>
      </c>
    </row>
    <row r="287">
      <c r="A287" s="1" t="n">
        <v>38962</v>
      </c>
      <c r="B287" t="inlineStr">
        <is>
          <t>WY</t>
        </is>
      </c>
      <c r="C287" t="inlineStr"/>
      <c r="D287" s="2" t="n">
        <v>42999</v>
      </c>
      <c r="E287" t="inlineStr">
        <is>
          <t>2027-09-21</t>
        </is>
      </c>
      <c r="F287" t="n">
        <v>120</v>
      </c>
      <c r="G287" t="inlineStr">
        <is>
          <t xml:space="preserve">BLM </t>
        </is>
      </c>
      <c r="H287" t="inlineStr">
        <is>
          <t>ROBERT L BAYLESS</t>
        </is>
      </c>
      <c r="I287" t="n">
        <v>0.125</v>
      </c>
      <c r="J287" t="n">
        <v>52</v>
      </c>
      <c r="K287" t="n">
        <v>2231.20996093</v>
      </c>
      <c r="L287" t="n">
        <v>9</v>
      </c>
      <c r="M287" t="n">
        <v>36</v>
      </c>
      <c r="N287" t="inlineStr">
        <is>
          <t xml:space="preserve">N         </t>
        </is>
      </c>
      <c r="O287" t="n">
        <v>66</v>
      </c>
      <c r="P287" t="inlineStr">
        <is>
          <t xml:space="preserve">W         </t>
        </is>
      </c>
      <c r="Q287" t="inlineStr">
        <is>
          <t>WY-1708-024/NA</t>
        </is>
      </c>
      <c r="R287" t="inlineStr">
        <is>
          <t>WYW186270</t>
        </is>
      </c>
      <c r="S287" t="inlineStr">
        <is>
          <t>NIOBRARA (WY)</t>
        </is>
      </c>
      <c r="T287" t="n">
        <v>43.11041892</v>
      </c>
      <c r="U287" t="inlineStr">
        <is>
          <t>POWDER RIVER</t>
        </is>
      </c>
      <c r="V287" t="n">
        <v>-104.78673601</v>
      </c>
      <c r="W287" t="inlineStr">
        <is>
          <t>POINT (517351.6397628717 4773098.817110849)</t>
        </is>
      </c>
      <c r="X287" t="n">
        <v>2.633764440196947</v>
      </c>
      <c r="Y287" t="inlineStr">
        <is>
          <t>N</t>
        </is>
      </c>
      <c r="Z287" t="n">
        <v>2017</v>
      </c>
      <c r="AA287" t="n">
        <v>101</v>
      </c>
    </row>
    <row r="288">
      <c r="A288" s="1" t="n">
        <v>38963</v>
      </c>
      <c r="B288" t="inlineStr">
        <is>
          <t>WY</t>
        </is>
      </c>
      <c r="C288" t="inlineStr"/>
      <c r="D288" s="2" t="n">
        <v>42999</v>
      </c>
      <c r="E288" t="inlineStr">
        <is>
          <t>2027-09-21</t>
        </is>
      </c>
      <c r="F288" t="n">
        <v>120</v>
      </c>
      <c r="G288" t="inlineStr">
        <is>
          <t xml:space="preserve">BLM </t>
        </is>
      </c>
      <c r="H288" t="inlineStr">
        <is>
          <t>ROBERT L BAYLESS</t>
        </is>
      </c>
      <c r="I288" t="n">
        <v>0.125</v>
      </c>
      <c r="J288" t="n">
        <v>52</v>
      </c>
      <c r="K288" t="n">
        <v>2231.20996093</v>
      </c>
      <c r="L288" t="n">
        <v>17</v>
      </c>
      <c r="M288" t="n">
        <v>36</v>
      </c>
      <c r="N288" t="inlineStr">
        <is>
          <t xml:space="preserve">N         </t>
        </is>
      </c>
      <c r="O288" t="n">
        <v>66</v>
      </c>
      <c r="P288" t="inlineStr">
        <is>
          <t xml:space="preserve">W         </t>
        </is>
      </c>
      <c r="Q288" t="inlineStr">
        <is>
          <t>WY-1708-024/NA</t>
        </is>
      </c>
      <c r="R288" t="inlineStr">
        <is>
          <t>WYW186270</t>
        </is>
      </c>
      <c r="S288" t="inlineStr">
        <is>
          <t>NIOBRARA (WY)</t>
        </is>
      </c>
      <c r="T288" t="n">
        <v>43.09585807</v>
      </c>
      <c r="U288" t="inlineStr">
        <is>
          <t>POWDER RIVER</t>
        </is>
      </c>
      <c r="V288" t="n">
        <v>-104.80683249</v>
      </c>
      <c r="W288" t="inlineStr">
        <is>
          <t>POINT (515720.2694486652 4771477.86629044)</t>
        </is>
      </c>
      <c r="X288" t="n">
        <v>1.692050266590325</v>
      </c>
      <c r="Y288" t="inlineStr">
        <is>
          <t>NW</t>
        </is>
      </c>
      <c r="Z288" t="n">
        <v>2017</v>
      </c>
      <c r="AA288" t="n">
        <v>101</v>
      </c>
    </row>
    <row r="289">
      <c r="A289" s="1" t="n">
        <v>38964</v>
      </c>
      <c r="B289" t="inlineStr">
        <is>
          <t>WY</t>
        </is>
      </c>
      <c r="C289" t="inlineStr"/>
      <c r="D289" s="2" t="n">
        <v>42999</v>
      </c>
      <c r="E289" t="inlineStr">
        <is>
          <t>2027-09-21</t>
        </is>
      </c>
      <c r="F289" t="n">
        <v>120</v>
      </c>
      <c r="G289" t="inlineStr">
        <is>
          <t xml:space="preserve">BLM </t>
        </is>
      </c>
      <c r="H289" t="inlineStr">
        <is>
          <t>ROBERT L BAYLESS</t>
        </is>
      </c>
      <c r="I289" t="n">
        <v>0.125</v>
      </c>
      <c r="J289" t="n">
        <v>52</v>
      </c>
      <c r="K289" t="n">
        <v>2231.20996093</v>
      </c>
      <c r="L289" t="n">
        <v>20</v>
      </c>
      <c r="M289" t="n">
        <v>36</v>
      </c>
      <c r="N289" t="inlineStr">
        <is>
          <t xml:space="preserve">N         </t>
        </is>
      </c>
      <c r="O289" t="n">
        <v>66</v>
      </c>
      <c r="P289" t="inlineStr">
        <is>
          <t xml:space="preserve">W         </t>
        </is>
      </c>
      <c r="Q289" t="inlineStr">
        <is>
          <t>WY-1708-024/NA</t>
        </is>
      </c>
      <c r="R289" t="inlineStr">
        <is>
          <t>WYW186270</t>
        </is>
      </c>
      <c r="S289" t="inlineStr">
        <is>
          <t>NIOBRARA (WY)</t>
        </is>
      </c>
      <c r="T289" t="n">
        <v>43.08148419</v>
      </c>
      <c r="U289" t="inlineStr">
        <is>
          <t>POWDER RIVER</t>
        </is>
      </c>
      <c r="V289" t="n">
        <v>-104.80687826</v>
      </c>
      <c r="W289" t="inlineStr">
        <is>
          <t>POINT (515720.22002641 4769881.637338928)</t>
        </is>
      </c>
      <c r="X289" t="n">
        <v>0.8320004988962868</v>
      </c>
      <c r="Y289" t="inlineStr">
        <is>
          <t>NW</t>
        </is>
      </c>
      <c r="Z289" t="n">
        <v>2017</v>
      </c>
      <c r="AA289" t="n">
        <v>101</v>
      </c>
    </row>
    <row r="290">
      <c r="A290" s="1" t="n">
        <v>38965</v>
      </c>
      <c r="B290" t="inlineStr">
        <is>
          <t>WY</t>
        </is>
      </c>
      <c r="C290" t="inlineStr"/>
      <c r="D290" s="2" t="n">
        <v>42999</v>
      </c>
      <c r="E290" t="inlineStr">
        <is>
          <t>2027-09-21</t>
        </is>
      </c>
      <c r="F290" t="n">
        <v>120</v>
      </c>
      <c r="G290" t="inlineStr">
        <is>
          <t xml:space="preserve">BLM </t>
        </is>
      </c>
      <c r="H290" t="inlineStr">
        <is>
          <t>ROBERT L BAYLESS</t>
        </is>
      </c>
      <c r="I290" t="n">
        <v>0.125</v>
      </c>
      <c r="J290" t="n">
        <v>52</v>
      </c>
      <c r="K290" t="n">
        <v>2231.20996093</v>
      </c>
      <c r="L290" t="n">
        <v>29</v>
      </c>
      <c r="M290" t="n">
        <v>36</v>
      </c>
      <c r="N290" t="inlineStr">
        <is>
          <t xml:space="preserve">N         </t>
        </is>
      </c>
      <c r="O290" t="n">
        <v>66</v>
      </c>
      <c r="P290" t="inlineStr">
        <is>
          <t xml:space="preserve">W         </t>
        </is>
      </c>
      <c r="Q290" t="inlineStr">
        <is>
          <t>WY-1708-024/NA</t>
        </is>
      </c>
      <c r="R290" t="inlineStr">
        <is>
          <t>WYW186270</t>
        </is>
      </c>
      <c r="S290" t="inlineStr">
        <is>
          <t>NIOBRARA (WY)</t>
        </is>
      </c>
      <c r="T290" t="n">
        <v>43.06703402</v>
      </c>
      <c r="U290" t="inlineStr">
        <is>
          <t>POWDER RIVER</t>
        </is>
      </c>
      <c r="V290" t="n">
        <v>-104.806863</v>
      </c>
      <c r="W290" t="inlineStr">
        <is>
          <t>POINT (515725.1564075209 4768276.951868467)</t>
        </is>
      </c>
      <c r="X290" t="n">
        <v>0.6996793185284604</v>
      </c>
      <c r="Y290" t="inlineStr">
        <is>
          <t>SW</t>
        </is>
      </c>
      <c r="Z290" t="n">
        <v>2017</v>
      </c>
      <c r="AA290" t="n">
        <v>101</v>
      </c>
    </row>
    <row r="291">
      <c r="A291" s="1" t="n">
        <v>49399</v>
      </c>
      <c r="B291" t="inlineStr">
        <is>
          <t>WY</t>
        </is>
      </c>
      <c r="C291" t="inlineStr"/>
      <c r="D291" s="2" t="n">
        <v>42038</v>
      </c>
      <c r="E291" t="inlineStr">
        <is>
          <t>2025-02-03</t>
        </is>
      </c>
      <c r="F291" t="n">
        <v>120</v>
      </c>
      <c r="G291" t="inlineStr">
        <is>
          <t xml:space="preserve">BLM </t>
        </is>
      </c>
      <c r="H291" t="inlineStr">
        <is>
          <t>WAVE PETR</t>
        </is>
      </c>
      <c r="I291" t="n">
        <v>0.125</v>
      </c>
      <c r="J291" t="n">
        <v>75</v>
      </c>
      <c r="K291" t="n">
        <v>1361.63000488</v>
      </c>
      <c r="L291" t="n">
        <v>3</v>
      </c>
      <c r="M291" t="n">
        <v>35</v>
      </c>
      <c r="N291" t="inlineStr">
        <is>
          <t xml:space="preserve">N         </t>
        </is>
      </c>
      <c r="O291" t="n">
        <v>66</v>
      </c>
      <c r="P291" t="inlineStr">
        <is>
          <t xml:space="preserve">W         </t>
        </is>
      </c>
      <c r="Q291" t="inlineStr">
        <is>
          <t>WY-1502-069/NA</t>
        </is>
      </c>
      <c r="R291" t="inlineStr">
        <is>
          <t>WYW184034</t>
        </is>
      </c>
      <c r="S291" t="inlineStr">
        <is>
          <t>NIOBRARA (WY)</t>
        </is>
      </c>
      <c r="T291" t="n">
        <v>43.03802313</v>
      </c>
      <c r="U291" t="inlineStr">
        <is>
          <t>POWDER RIVER</t>
        </is>
      </c>
      <c r="V291" t="n">
        <v>-104.7665785</v>
      </c>
      <c r="W291" t="inlineStr">
        <is>
          <t>POINT (519014.0694168135 4765063.647587784)</t>
        </is>
      </c>
      <c r="X291" t="n">
        <v>2.809754699434343</v>
      </c>
      <c r="Y291" t="inlineStr">
        <is>
          <t>SE</t>
        </is>
      </c>
      <c r="Z291" t="n">
        <v>2015</v>
      </c>
      <c r="AA291" t="n">
        <v>101</v>
      </c>
    </row>
    <row r="292">
      <c r="A292" s="1" t="n">
        <v>49400</v>
      </c>
      <c r="B292" t="inlineStr">
        <is>
          <t>WY</t>
        </is>
      </c>
      <c r="C292" t="inlineStr"/>
      <c r="D292" s="2" t="n">
        <v>42038</v>
      </c>
      <c r="E292" t="inlineStr">
        <is>
          <t>2025-02-03</t>
        </is>
      </c>
      <c r="F292" t="n">
        <v>120</v>
      </c>
      <c r="G292" t="inlineStr">
        <is>
          <t xml:space="preserve">BLM </t>
        </is>
      </c>
      <c r="H292" t="inlineStr">
        <is>
          <t>WAVE PETR</t>
        </is>
      </c>
      <c r="I292" t="n">
        <v>0.125</v>
      </c>
      <c r="J292" t="n">
        <v>75</v>
      </c>
      <c r="K292" t="n">
        <v>1361.63000488</v>
      </c>
      <c r="L292" t="n">
        <v>5</v>
      </c>
      <c r="M292" t="n">
        <v>35</v>
      </c>
      <c r="N292" t="inlineStr">
        <is>
          <t xml:space="preserve">N         </t>
        </is>
      </c>
      <c r="O292" t="n">
        <v>66</v>
      </c>
      <c r="P292" t="inlineStr">
        <is>
          <t xml:space="preserve">W         </t>
        </is>
      </c>
      <c r="Q292" t="inlineStr">
        <is>
          <t>WY-1502-069/NA</t>
        </is>
      </c>
      <c r="R292" t="inlineStr">
        <is>
          <t>WYW184034</t>
        </is>
      </c>
      <c r="S292" t="inlineStr">
        <is>
          <t>NIOBRARA (WY)</t>
        </is>
      </c>
      <c r="T292" t="n">
        <v>43.03818326</v>
      </c>
      <c r="U292" t="inlineStr">
        <is>
          <t>POWDER RIVER</t>
        </is>
      </c>
      <c r="V292" t="n">
        <v>-104.80706137</v>
      </c>
      <c r="W292" t="inlineStr">
        <is>
          <t>POINT (515716.3703363853 4765073.056053887)</t>
        </is>
      </c>
      <c r="X292" t="n">
        <v>2.458995428006665</v>
      </c>
      <c r="Y292" t="inlineStr">
        <is>
          <t>SW</t>
        </is>
      </c>
      <c r="Z292" t="n">
        <v>2015</v>
      </c>
      <c r="AA292" t="n">
        <v>101</v>
      </c>
    </row>
    <row r="293">
      <c r="A293" s="1" t="n">
        <v>49401</v>
      </c>
      <c r="B293" t="inlineStr">
        <is>
          <t>WY</t>
        </is>
      </c>
      <c r="C293" t="inlineStr"/>
      <c r="D293" s="2" t="n">
        <v>42038</v>
      </c>
      <c r="E293" t="inlineStr">
        <is>
          <t>2025-02-03</t>
        </is>
      </c>
      <c r="F293" t="n">
        <v>120</v>
      </c>
      <c r="G293" t="inlineStr">
        <is>
          <t xml:space="preserve">BLM </t>
        </is>
      </c>
      <c r="H293" t="inlineStr">
        <is>
          <t>WAVE PETR</t>
        </is>
      </c>
      <c r="I293" t="n">
        <v>0.125</v>
      </c>
      <c r="J293" t="n">
        <v>75</v>
      </c>
      <c r="K293" t="n">
        <v>1361.63000488</v>
      </c>
      <c r="L293" t="n">
        <v>6</v>
      </c>
      <c r="M293" t="n">
        <v>35</v>
      </c>
      <c r="N293" t="inlineStr">
        <is>
          <t xml:space="preserve">N         </t>
        </is>
      </c>
      <c r="O293" t="n">
        <v>66</v>
      </c>
      <c r="P293" t="inlineStr">
        <is>
          <t xml:space="preserve">W         </t>
        </is>
      </c>
      <c r="Q293" t="inlineStr">
        <is>
          <t>WY-1502-069/NA</t>
        </is>
      </c>
      <c r="R293" t="inlineStr">
        <is>
          <t>WYW184034</t>
        </is>
      </c>
      <c r="S293" t="inlineStr">
        <is>
          <t>NIOBRARA (WY)</t>
        </is>
      </c>
      <c r="T293" t="n">
        <v>43.03824807</v>
      </c>
      <c r="U293" t="inlineStr">
        <is>
          <t>POWDER RIVER</t>
        </is>
      </c>
      <c r="V293" t="n">
        <v>-104.82729517</v>
      </c>
      <c r="W293" t="inlineStr">
        <is>
          <t>POINT (514068.1528567814 4765076.663836286)</t>
        </is>
      </c>
      <c r="X293" t="n">
        <v>2.876413324431091</v>
      </c>
      <c r="Y293" t="inlineStr">
        <is>
          <t>SW</t>
        </is>
      </c>
      <c r="Z293" t="n">
        <v>2015</v>
      </c>
      <c r="AA293" t="n">
        <v>101</v>
      </c>
    </row>
    <row r="294">
      <c r="A294" s="1" t="n">
        <v>49409</v>
      </c>
      <c r="B294" t="inlineStr">
        <is>
          <t>WY</t>
        </is>
      </c>
      <c r="C294" t="inlineStr"/>
      <c r="D294" s="2" t="n">
        <v>42038</v>
      </c>
      <c r="E294" t="inlineStr">
        <is>
          <t>2025-02-03</t>
        </is>
      </c>
      <c r="F294" t="n">
        <v>120</v>
      </c>
      <c r="G294" t="inlineStr">
        <is>
          <t xml:space="preserve">BLM </t>
        </is>
      </c>
      <c r="H294" t="inlineStr">
        <is>
          <t>ROBERT L BAYLESS</t>
        </is>
      </c>
      <c r="I294" t="n">
        <v>0.125</v>
      </c>
      <c r="J294" t="n">
        <v>68</v>
      </c>
      <c r="K294" t="n">
        <v>160</v>
      </c>
      <c r="L294" t="n">
        <v>19</v>
      </c>
      <c r="M294" t="n">
        <v>36</v>
      </c>
      <c r="N294" t="inlineStr">
        <is>
          <t xml:space="preserve">N         </t>
        </is>
      </c>
      <c r="O294" t="n">
        <v>66</v>
      </c>
      <c r="P294" t="inlineStr">
        <is>
          <t xml:space="preserve">W         </t>
        </is>
      </c>
      <c r="Q294" t="inlineStr">
        <is>
          <t>WY-1502-070/NA</t>
        </is>
      </c>
      <c r="R294" t="inlineStr">
        <is>
          <t>WYW184035</t>
        </is>
      </c>
      <c r="S294" t="inlineStr">
        <is>
          <t>NIOBRARA (WY)</t>
        </is>
      </c>
      <c r="T294" t="n">
        <v>43.08142692</v>
      </c>
      <c r="U294" t="inlineStr">
        <is>
          <t>POWDER RIVER</t>
        </is>
      </c>
      <c r="V294" t="n">
        <v>-104.82694422</v>
      </c>
      <c r="W294" t="inlineStr">
        <is>
          <t>POINT (514086.8521714101 4769871.712401413)</t>
        </is>
      </c>
      <c r="X294" t="n">
        <v>1.699500955089891</v>
      </c>
      <c r="Y294" t="inlineStr">
        <is>
          <t>NW</t>
        </is>
      </c>
      <c r="Z294" t="n">
        <v>2015</v>
      </c>
      <c r="AA294" t="n">
        <v>101</v>
      </c>
    </row>
    <row r="295">
      <c r="A295" s="1" t="n">
        <v>51834</v>
      </c>
      <c r="B295" t="inlineStr">
        <is>
          <t>WY</t>
        </is>
      </c>
      <c r="C295" t="inlineStr"/>
      <c r="D295" s="2" t="n">
        <v>41128</v>
      </c>
      <c r="E295" t="inlineStr">
        <is>
          <t>2022-08-07</t>
        </is>
      </c>
      <c r="F295" t="n">
        <v>120</v>
      </c>
      <c r="G295" t="inlineStr">
        <is>
          <t xml:space="preserve">BLM WYOMING </t>
        </is>
      </c>
      <c r="H295" t="inlineStr">
        <is>
          <t>R C MICHAEL</t>
        </is>
      </c>
      <c r="I295" t="n">
        <v>0.125</v>
      </c>
      <c r="J295" t="n">
        <v>40</v>
      </c>
      <c r="K295" t="n">
        <v>40</v>
      </c>
      <c r="L295" t="n">
        <v>29</v>
      </c>
      <c r="M295" t="n">
        <v>36</v>
      </c>
      <c r="N295" t="inlineStr">
        <is>
          <t xml:space="preserve">N         </t>
        </is>
      </c>
      <c r="O295" t="n">
        <v>66</v>
      </c>
      <c r="P295" t="inlineStr">
        <is>
          <t xml:space="preserve">W         </t>
        </is>
      </c>
      <c r="Q295" t="inlineStr">
        <is>
          <t>/</t>
        </is>
      </c>
      <c r="R295" t="inlineStr">
        <is>
          <t>WYW181063</t>
        </is>
      </c>
      <c r="S295" t="inlineStr">
        <is>
          <t>NIOBRARA (WY)</t>
        </is>
      </c>
      <c r="T295" t="n">
        <v>43.06703402</v>
      </c>
      <c r="U295" t="inlineStr">
        <is>
          <t>POWDER RIVER</t>
        </is>
      </c>
      <c r="V295" t="n">
        <v>-104.806863</v>
      </c>
      <c r="W295" t="inlineStr">
        <is>
          <t>POINT (515725.1564075209 4768276.951868467)</t>
        </is>
      </c>
      <c r="X295" t="n">
        <v>0.6996793185284604</v>
      </c>
      <c r="Y295" t="inlineStr">
        <is>
          <t>SW</t>
        </is>
      </c>
      <c r="Z295" t="n">
        <v>2012</v>
      </c>
      <c r="AA295" t="n">
        <v>101</v>
      </c>
    </row>
    <row r="296">
      <c r="A296" s="1" t="n">
        <v>34245</v>
      </c>
      <c r="B296" t="inlineStr">
        <is>
          <t>WY</t>
        </is>
      </c>
      <c r="C296" t="inlineStr"/>
      <c r="D296" s="2" t="n">
        <v>43173</v>
      </c>
      <c r="E296" t="inlineStr">
        <is>
          <t>2023-03-14</t>
        </is>
      </c>
      <c r="F296" t="n">
        <v>60</v>
      </c>
      <c r="G296" t="inlineStr">
        <is>
          <t xml:space="preserve">STATE OF WYOMING </t>
        </is>
      </c>
      <c r="H296" t="inlineStr">
        <is>
          <t>MIDLAND ENERGY</t>
        </is>
      </c>
      <c r="I296" t="n">
        <v>0.1667</v>
      </c>
      <c r="J296" t="n">
        <v>28</v>
      </c>
      <c r="K296" t="n">
        <v>640</v>
      </c>
      <c r="L296" t="n">
        <v>36</v>
      </c>
      <c r="M296" t="n">
        <v>36</v>
      </c>
      <c r="N296" t="inlineStr">
        <is>
          <t xml:space="preserve">N         </t>
        </is>
      </c>
      <c r="O296" t="n">
        <v>66</v>
      </c>
      <c r="P296" t="inlineStr">
        <is>
          <t xml:space="preserve">W         </t>
        </is>
      </c>
      <c r="Q296" t="inlineStr">
        <is>
          <t>7/NA</t>
        </is>
      </c>
      <c r="R296" t="inlineStr">
        <is>
          <t>18-00009</t>
        </is>
      </c>
      <c r="S296" t="inlineStr">
        <is>
          <t>NIOBRARA (WY)</t>
        </is>
      </c>
      <c r="T296" t="n">
        <v>43.05254969</v>
      </c>
      <c r="U296" t="inlineStr">
        <is>
          <t>POWDER RIVER</t>
        </is>
      </c>
      <c r="V296" t="n">
        <v>-104.72692719</v>
      </c>
      <c r="W296" t="inlineStr">
        <is>
          <t>POINT (522238.7430286428 4766686.554829654)</t>
        </is>
      </c>
      <c r="X296" t="n">
        <v>2.846697434785006</v>
      </c>
      <c r="Y296" t="inlineStr">
        <is>
          <t>SE</t>
        </is>
      </c>
      <c r="Z296" t="n">
        <v>2018</v>
      </c>
      <c r="AA296" t="n">
        <v>88</v>
      </c>
    </row>
    <row r="297">
      <c r="A297" s="1" t="n">
        <v>38962</v>
      </c>
      <c r="B297" t="inlineStr">
        <is>
          <t>WY</t>
        </is>
      </c>
      <c r="C297" t="inlineStr"/>
      <c r="D297" s="2" t="n">
        <v>42999</v>
      </c>
      <c r="E297" t="inlineStr">
        <is>
          <t>2027-09-21</t>
        </is>
      </c>
      <c r="F297" t="n">
        <v>120</v>
      </c>
      <c r="G297" t="inlineStr">
        <is>
          <t xml:space="preserve">BLM </t>
        </is>
      </c>
      <c r="H297" t="inlineStr">
        <is>
          <t>ROBERT L BAYLESS</t>
        </is>
      </c>
      <c r="I297" t="n">
        <v>0.125</v>
      </c>
      <c r="J297" t="n">
        <v>52</v>
      </c>
      <c r="K297" t="n">
        <v>2231.20996093</v>
      </c>
      <c r="L297" t="n">
        <v>9</v>
      </c>
      <c r="M297" t="n">
        <v>36</v>
      </c>
      <c r="N297" t="inlineStr">
        <is>
          <t xml:space="preserve">N         </t>
        </is>
      </c>
      <c r="O297" t="n">
        <v>66</v>
      </c>
      <c r="P297" t="inlineStr">
        <is>
          <t xml:space="preserve">W         </t>
        </is>
      </c>
      <c r="Q297" t="inlineStr">
        <is>
          <t>WY-1708-024/NA</t>
        </is>
      </c>
      <c r="R297" t="inlineStr">
        <is>
          <t>WYW186270</t>
        </is>
      </c>
      <c r="S297" t="inlineStr">
        <is>
          <t>NIOBRARA (WY)</t>
        </is>
      </c>
      <c r="T297" t="n">
        <v>43.11041892</v>
      </c>
      <c r="U297" t="inlineStr">
        <is>
          <t>POWDER RIVER</t>
        </is>
      </c>
      <c r="V297" t="n">
        <v>-104.78673601</v>
      </c>
      <c r="W297" t="inlineStr">
        <is>
          <t>POINT (517351.6397628717 4773098.817110849)</t>
        </is>
      </c>
      <c r="X297" t="n">
        <v>2.610028095142933</v>
      </c>
      <c r="Y297" t="inlineStr">
        <is>
          <t>NW</t>
        </is>
      </c>
      <c r="Z297" t="n">
        <v>2017</v>
      </c>
      <c r="AA297" t="n">
        <v>88</v>
      </c>
    </row>
    <row r="298">
      <c r="A298" s="1" t="n">
        <v>50302</v>
      </c>
      <c r="B298" t="inlineStr">
        <is>
          <t>WY</t>
        </is>
      </c>
      <c r="C298" t="inlineStr"/>
      <c r="D298" s="2" t="n">
        <v>41681</v>
      </c>
      <c r="E298" t="inlineStr">
        <is>
          <t>2024-02-11</t>
        </is>
      </c>
      <c r="F298" t="n">
        <v>120</v>
      </c>
      <c r="G298" t="inlineStr">
        <is>
          <t xml:space="preserve">BLM </t>
        </is>
      </c>
      <c r="H298" t="inlineStr">
        <is>
          <t>STEVE SIMUNEK</t>
        </is>
      </c>
      <c r="I298" t="n">
        <v>0.125</v>
      </c>
      <c r="J298" t="n">
        <v>120</v>
      </c>
      <c r="K298" t="n">
        <v>40</v>
      </c>
      <c r="L298" t="n">
        <v>2</v>
      </c>
      <c r="M298" t="n">
        <v>36</v>
      </c>
      <c r="N298" t="inlineStr">
        <is>
          <t xml:space="preserve">N         </t>
        </is>
      </c>
      <c r="O298" t="n">
        <v>66</v>
      </c>
      <c r="P298" t="inlineStr">
        <is>
          <t xml:space="preserve">W         </t>
        </is>
      </c>
      <c r="Q298" t="inlineStr">
        <is>
          <t>WY-1402-026/NA</t>
        </is>
      </c>
      <c r="R298" t="inlineStr">
        <is>
          <t>WYW182769</t>
        </is>
      </c>
      <c r="S298" t="inlineStr">
        <is>
          <t>NIOBRARA (WY)</t>
        </is>
      </c>
      <c r="T298" t="n">
        <v>43.12486539</v>
      </c>
      <c r="U298" t="inlineStr">
        <is>
          <t>POWDER RIVER</t>
        </is>
      </c>
      <c r="V298" t="n">
        <v>-104.74629126</v>
      </c>
      <c r="W298" t="inlineStr">
        <is>
          <t>POINT (520637.4617623118 4774712.271635875)</t>
        </is>
      </c>
      <c r="X298" t="n">
        <v>2.252189531752428</v>
      </c>
      <c r="Y298" t="inlineStr">
        <is>
          <t>N</t>
        </is>
      </c>
      <c r="Z298" t="n">
        <v>2014</v>
      </c>
      <c r="AA298" t="n">
        <v>88</v>
      </c>
    </row>
    <row r="299">
      <c r="A299" s="1" t="n">
        <v>340</v>
      </c>
      <c r="B299" t="inlineStr">
        <is>
          <t>WY</t>
        </is>
      </c>
      <c r="C299" s="2" t="n">
        <v>43800</v>
      </c>
      <c r="D299" s="2" t="n">
        <v>43851</v>
      </c>
      <c r="E299" t="inlineStr">
        <is>
          <t>2021-12-01</t>
        </is>
      </c>
      <c r="F299" t="n">
        <v>24</v>
      </c>
      <c r="G299" t="inlineStr">
        <is>
          <t xml:space="preserve">HODGE MARK E ET AL </t>
        </is>
      </c>
      <c r="H299" t="inlineStr">
        <is>
          <t>CHESAPEAKE</t>
        </is>
      </c>
      <c r="I299" t="inlineStr"/>
      <c r="J299" t="inlineStr"/>
      <c r="K299" t="n">
        <v>0</v>
      </c>
      <c r="L299" t="n">
        <v>22</v>
      </c>
      <c r="M299" t="n">
        <v>36</v>
      </c>
      <c r="N299" t="inlineStr">
        <is>
          <t xml:space="preserve">N         </t>
        </is>
      </c>
      <c r="O299" t="n">
        <v>67</v>
      </c>
      <c r="P299" t="inlineStr">
        <is>
          <t xml:space="preserve">W         </t>
        </is>
      </c>
      <c r="Q299">
        <f>"01696/0255"</f>
        <v/>
      </c>
      <c r="R299" t="inlineStr">
        <is>
          <t>1091746</t>
        </is>
      </c>
      <c r="S299" t="inlineStr">
        <is>
          <t>CONVERSE (WY)</t>
        </is>
      </c>
      <c r="T299" t="n">
        <v>43.08184639</v>
      </c>
      <c r="U299" t="inlineStr">
        <is>
          <t>POWDER RIVER</t>
        </is>
      </c>
      <c r="V299" t="n">
        <v>-104.88756935</v>
      </c>
      <c r="W299" t="inlineStr">
        <is>
          <t>POINT (509151.8644772166 4769909.896838001)</t>
        </is>
      </c>
      <c r="X299" t="n">
        <v>2.977887540874211</v>
      </c>
      <c r="Y299" t="inlineStr">
        <is>
          <t>W</t>
        </is>
      </c>
      <c r="Z299" t="n">
        <v>2020</v>
      </c>
      <c r="AA299" t="n">
        <v>103</v>
      </c>
    </row>
    <row r="300">
      <c r="A300" s="1" t="n">
        <v>343</v>
      </c>
      <c r="B300" t="inlineStr">
        <is>
          <t>WY</t>
        </is>
      </c>
      <c r="C300" s="2" t="n">
        <v>43800</v>
      </c>
      <c r="D300" s="2" t="n">
        <v>43851</v>
      </c>
      <c r="E300" t="inlineStr">
        <is>
          <t>2021-12-01</t>
        </is>
      </c>
      <c r="F300" t="n">
        <v>24</v>
      </c>
      <c r="G300" t="inlineStr">
        <is>
          <t xml:space="preserve">HODGE MARK E ET AL </t>
        </is>
      </c>
      <c r="H300" t="inlineStr">
        <is>
          <t>CHESAPEAKE</t>
        </is>
      </c>
      <c r="I300" t="inlineStr"/>
      <c r="J300" t="inlineStr"/>
      <c r="K300" t="n">
        <v>0</v>
      </c>
      <c r="L300" t="n">
        <v>22</v>
      </c>
      <c r="M300" t="n">
        <v>36</v>
      </c>
      <c r="N300" t="inlineStr">
        <is>
          <t xml:space="preserve">N         </t>
        </is>
      </c>
      <c r="O300" t="n">
        <v>67</v>
      </c>
      <c r="P300" t="inlineStr">
        <is>
          <t xml:space="preserve">W         </t>
        </is>
      </c>
      <c r="Q300">
        <f>"01696/0255"</f>
        <v/>
      </c>
      <c r="R300" t="inlineStr">
        <is>
          <t>1091746</t>
        </is>
      </c>
      <c r="S300" t="inlineStr">
        <is>
          <t>CONVERSE (WY)</t>
        </is>
      </c>
      <c r="T300" t="n">
        <v>43.08184639</v>
      </c>
      <c r="U300" t="inlineStr">
        <is>
          <t>POWDER RIVER</t>
        </is>
      </c>
      <c r="V300" t="n">
        <v>-104.88756935</v>
      </c>
      <c r="W300" t="inlineStr">
        <is>
          <t>POINT (509151.8644772166 4769909.896838001)</t>
        </is>
      </c>
      <c r="X300" t="n">
        <v>2.977887540874211</v>
      </c>
      <c r="Y300" t="inlineStr">
        <is>
          <t>W</t>
        </is>
      </c>
      <c r="Z300" t="n">
        <v>2020</v>
      </c>
      <c r="AA300" t="n">
        <v>103</v>
      </c>
    </row>
    <row r="301">
      <c r="A301" s="1" t="n">
        <v>38960</v>
      </c>
      <c r="B301" t="inlineStr">
        <is>
          <t>WY</t>
        </is>
      </c>
      <c r="C301" t="inlineStr"/>
      <c r="D301" s="2" t="n">
        <v>42999</v>
      </c>
      <c r="E301" t="inlineStr">
        <is>
          <t>2027-09-21</t>
        </is>
      </c>
      <c r="F301" t="n">
        <v>120</v>
      </c>
      <c r="G301" t="inlineStr">
        <is>
          <t xml:space="preserve">BLM </t>
        </is>
      </c>
      <c r="H301" t="inlineStr">
        <is>
          <t>ROBERT L BAYLESS</t>
        </is>
      </c>
      <c r="I301" t="n">
        <v>0.125</v>
      </c>
      <c r="J301" t="n">
        <v>52</v>
      </c>
      <c r="K301" t="n">
        <v>2231.20996093</v>
      </c>
      <c r="L301" t="n">
        <v>5</v>
      </c>
      <c r="M301" t="n">
        <v>36</v>
      </c>
      <c r="N301" t="inlineStr">
        <is>
          <t xml:space="preserve">N         </t>
        </is>
      </c>
      <c r="O301" t="n">
        <v>66</v>
      </c>
      <c r="P301" t="inlineStr">
        <is>
          <t xml:space="preserve">W         </t>
        </is>
      </c>
      <c r="Q301" t="inlineStr">
        <is>
          <t>WY-1708-024/NA</t>
        </is>
      </c>
      <c r="R301" t="inlineStr">
        <is>
          <t>WYW186270</t>
        </is>
      </c>
      <c r="S301" t="inlineStr">
        <is>
          <t>NIOBRARA (WY)</t>
        </is>
      </c>
      <c r="T301" t="n">
        <v>43.12460964</v>
      </c>
      <c r="U301" t="inlineStr">
        <is>
          <t>POWDER RIVER</t>
        </is>
      </c>
      <c r="V301" t="n">
        <v>-104.80631368</v>
      </c>
      <c r="W301" t="inlineStr">
        <is>
          <t>POINT (515755.1147321319 4774670.839592161)</t>
        </is>
      </c>
      <c r="X301" t="n">
        <v>2.951932743260597</v>
      </c>
      <c r="Y301" t="inlineStr">
        <is>
          <t>NE</t>
        </is>
      </c>
      <c r="Z301" t="n">
        <v>2017</v>
      </c>
      <c r="AA301" t="n">
        <v>103</v>
      </c>
    </row>
    <row r="302">
      <c r="A302" s="1" t="n">
        <v>38961</v>
      </c>
      <c r="B302" t="inlineStr">
        <is>
          <t>WY</t>
        </is>
      </c>
      <c r="C302" t="inlineStr"/>
      <c r="D302" s="2" t="n">
        <v>42999</v>
      </c>
      <c r="E302" t="inlineStr">
        <is>
          <t>2027-09-21</t>
        </is>
      </c>
      <c r="F302" t="n">
        <v>120</v>
      </c>
      <c r="G302" t="inlineStr">
        <is>
          <t xml:space="preserve">BLM </t>
        </is>
      </c>
      <c r="H302" t="inlineStr">
        <is>
          <t>ROBERT L BAYLESS</t>
        </is>
      </c>
      <c r="I302" t="n">
        <v>0.125</v>
      </c>
      <c r="J302" t="n">
        <v>52</v>
      </c>
      <c r="K302" t="n">
        <v>2231.20996093</v>
      </c>
      <c r="L302" t="n">
        <v>8</v>
      </c>
      <c r="M302" t="n">
        <v>36</v>
      </c>
      <c r="N302" t="inlineStr">
        <is>
          <t xml:space="preserve">N         </t>
        </is>
      </c>
      <c r="O302" t="n">
        <v>66</v>
      </c>
      <c r="P302" t="inlineStr">
        <is>
          <t xml:space="preserve">W         </t>
        </is>
      </c>
      <c r="Q302" t="inlineStr">
        <is>
          <t>WY-1708-024/NA</t>
        </is>
      </c>
      <c r="R302" t="inlineStr">
        <is>
          <t>WYW186270</t>
        </is>
      </c>
      <c r="S302" t="inlineStr">
        <is>
          <t>NIOBRARA (WY)</t>
        </is>
      </c>
      <c r="T302" t="n">
        <v>43.1103502</v>
      </c>
      <c r="U302" t="inlineStr">
        <is>
          <t>POWDER RIVER</t>
        </is>
      </c>
      <c r="V302" t="n">
        <v>-104.80653493</v>
      </c>
      <c r="W302" t="inlineStr">
        <is>
          <t>POINT (515740.7721007068 4773087.278228518)</t>
        </is>
      </c>
      <c r="X302" t="n">
        <v>2.073333629027378</v>
      </c>
      <c r="Y302" t="inlineStr">
        <is>
          <t>NE</t>
        </is>
      </c>
      <c r="Z302" t="n">
        <v>2017</v>
      </c>
      <c r="AA302" t="n">
        <v>103</v>
      </c>
    </row>
    <row r="303">
      <c r="A303" s="1" t="n">
        <v>38962</v>
      </c>
      <c r="B303" t="inlineStr">
        <is>
          <t>WY</t>
        </is>
      </c>
      <c r="C303" t="inlineStr"/>
      <c r="D303" s="2" t="n">
        <v>42999</v>
      </c>
      <c r="E303" t="inlineStr">
        <is>
          <t>2027-09-21</t>
        </is>
      </c>
      <c r="F303" t="n">
        <v>120</v>
      </c>
      <c r="G303" t="inlineStr">
        <is>
          <t xml:space="preserve">BLM </t>
        </is>
      </c>
      <c r="H303" t="inlineStr">
        <is>
          <t>ROBERT L BAYLESS</t>
        </is>
      </c>
      <c r="I303" t="n">
        <v>0.125</v>
      </c>
      <c r="J303" t="n">
        <v>52</v>
      </c>
      <c r="K303" t="n">
        <v>2231.20996093</v>
      </c>
      <c r="L303" t="n">
        <v>9</v>
      </c>
      <c r="M303" t="n">
        <v>36</v>
      </c>
      <c r="N303" t="inlineStr">
        <is>
          <t xml:space="preserve">N         </t>
        </is>
      </c>
      <c r="O303" t="n">
        <v>66</v>
      </c>
      <c r="P303" t="inlineStr">
        <is>
          <t xml:space="preserve">W         </t>
        </is>
      </c>
      <c r="Q303" t="inlineStr">
        <is>
          <t>WY-1708-024/NA</t>
        </is>
      </c>
      <c r="R303" t="inlineStr">
        <is>
          <t>WYW186270</t>
        </is>
      </c>
      <c r="S303" t="inlineStr">
        <is>
          <t>NIOBRARA (WY)</t>
        </is>
      </c>
      <c r="T303" t="n">
        <v>43.11041892</v>
      </c>
      <c r="U303" t="inlineStr">
        <is>
          <t>POWDER RIVER</t>
        </is>
      </c>
      <c r="V303" t="n">
        <v>-104.78673601</v>
      </c>
      <c r="W303" t="inlineStr">
        <is>
          <t>POINT (517351.6397628717 4773098.817110849)</t>
        </is>
      </c>
      <c r="X303" t="n">
        <v>2.752924456800691</v>
      </c>
      <c r="Y303" t="inlineStr">
        <is>
          <t>NE</t>
        </is>
      </c>
      <c r="Z303" t="n">
        <v>2017</v>
      </c>
      <c r="AA303" t="n">
        <v>103</v>
      </c>
    </row>
    <row r="304">
      <c r="A304" s="1" t="n">
        <v>38963</v>
      </c>
      <c r="B304" t="inlineStr">
        <is>
          <t>WY</t>
        </is>
      </c>
      <c r="C304" t="inlineStr"/>
      <c r="D304" s="2" t="n">
        <v>42999</v>
      </c>
      <c r="E304" t="inlineStr">
        <is>
          <t>2027-09-21</t>
        </is>
      </c>
      <c r="F304" t="n">
        <v>120</v>
      </c>
      <c r="G304" t="inlineStr">
        <is>
          <t xml:space="preserve">BLM </t>
        </is>
      </c>
      <c r="H304" t="inlineStr">
        <is>
          <t>ROBERT L BAYLESS</t>
        </is>
      </c>
      <c r="I304" t="n">
        <v>0.125</v>
      </c>
      <c r="J304" t="n">
        <v>52</v>
      </c>
      <c r="K304" t="n">
        <v>2231.20996093</v>
      </c>
      <c r="L304" t="n">
        <v>17</v>
      </c>
      <c r="M304" t="n">
        <v>36</v>
      </c>
      <c r="N304" t="inlineStr">
        <is>
          <t xml:space="preserve">N         </t>
        </is>
      </c>
      <c r="O304" t="n">
        <v>66</v>
      </c>
      <c r="P304" t="inlineStr">
        <is>
          <t xml:space="preserve">W         </t>
        </is>
      </c>
      <c r="Q304" t="inlineStr">
        <is>
          <t>WY-1708-024/NA</t>
        </is>
      </c>
      <c r="R304" t="inlineStr">
        <is>
          <t>WYW186270</t>
        </is>
      </c>
      <c r="S304" t="inlineStr">
        <is>
          <t>NIOBRARA (WY)</t>
        </is>
      </c>
      <c r="T304" t="n">
        <v>43.09585807</v>
      </c>
      <c r="U304" t="inlineStr">
        <is>
          <t>POWDER RIVER</t>
        </is>
      </c>
      <c r="V304" t="n">
        <v>-104.80683249</v>
      </c>
      <c r="W304" t="inlineStr">
        <is>
          <t>POINT (515720.2694486652 4771477.86629044)</t>
        </is>
      </c>
      <c r="X304" t="n">
        <v>1.336979055546373</v>
      </c>
      <c r="Y304" t="inlineStr">
        <is>
          <t>NE</t>
        </is>
      </c>
      <c r="Z304" t="n">
        <v>2017</v>
      </c>
      <c r="AA304" t="n">
        <v>103</v>
      </c>
    </row>
    <row r="305">
      <c r="A305" s="1" t="n">
        <v>38964</v>
      </c>
      <c r="B305" t="inlineStr">
        <is>
          <t>WY</t>
        </is>
      </c>
      <c r="C305" t="inlineStr"/>
      <c r="D305" s="2" t="n">
        <v>42999</v>
      </c>
      <c r="E305" t="inlineStr">
        <is>
          <t>2027-09-21</t>
        </is>
      </c>
      <c r="F305" t="n">
        <v>120</v>
      </c>
      <c r="G305" t="inlineStr">
        <is>
          <t xml:space="preserve">BLM </t>
        </is>
      </c>
      <c r="H305" t="inlineStr">
        <is>
          <t>ROBERT L BAYLESS</t>
        </is>
      </c>
      <c r="I305" t="n">
        <v>0.125</v>
      </c>
      <c r="J305" t="n">
        <v>52</v>
      </c>
      <c r="K305" t="n">
        <v>2231.20996093</v>
      </c>
      <c r="L305" t="n">
        <v>20</v>
      </c>
      <c r="M305" t="n">
        <v>36</v>
      </c>
      <c r="N305" t="inlineStr">
        <is>
          <t xml:space="preserve">N         </t>
        </is>
      </c>
      <c r="O305" t="n">
        <v>66</v>
      </c>
      <c r="P305" t="inlineStr">
        <is>
          <t xml:space="preserve">W         </t>
        </is>
      </c>
      <c r="Q305" t="inlineStr">
        <is>
          <t>WY-1708-024/NA</t>
        </is>
      </c>
      <c r="R305" t="inlineStr">
        <is>
          <t>WYW186270</t>
        </is>
      </c>
      <c r="S305" t="inlineStr">
        <is>
          <t>NIOBRARA (WY)</t>
        </is>
      </c>
      <c r="T305" t="n">
        <v>43.08148419</v>
      </c>
      <c r="U305" t="inlineStr">
        <is>
          <t>POWDER RIVER</t>
        </is>
      </c>
      <c r="V305" t="n">
        <v>-104.80687826</v>
      </c>
      <c r="W305" t="inlineStr">
        <is>
          <t>POINT (515720.22002641 4769881.637338928)</t>
        </is>
      </c>
      <c r="X305" t="n">
        <v>1.140510554776822</v>
      </c>
      <c r="Y305" t="inlineStr">
        <is>
          <t>SE</t>
        </is>
      </c>
      <c r="Z305" t="n">
        <v>2017</v>
      </c>
      <c r="AA305" t="n">
        <v>103</v>
      </c>
    </row>
    <row r="306">
      <c r="A306" s="1" t="n">
        <v>38965</v>
      </c>
      <c r="B306" t="inlineStr">
        <is>
          <t>WY</t>
        </is>
      </c>
      <c r="C306" t="inlineStr"/>
      <c r="D306" s="2" t="n">
        <v>42999</v>
      </c>
      <c r="E306" t="inlineStr">
        <is>
          <t>2027-09-21</t>
        </is>
      </c>
      <c r="F306" t="n">
        <v>120</v>
      </c>
      <c r="G306" t="inlineStr">
        <is>
          <t xml:space="preserve">BLM </t>
        </is>
      </c>
      <c r="H306" t="inlineStr">
        <is>
          <t>ROBERT L BAYLESS</t>
        </is>
      </c>
      <c r="I306" t="n">
        <v>0.125</v>
      </c>
      <c r="J306" t="n">
        <v>52</v>
      </c>
      <c r="K306" t="n">
        <v>2231.20996093</v>
      </c>
      <c r="L306" t="n">
        <v>29</v>
      </c>
      <c r="M306" t="n">
        <v>36</v>
      </c>
      <c r="N306" t="inlineStr">
        <is>
          <t xml:space="preserve">N         </t>
        </is>
      </c>
      <c r="O306" t="n">
        <v>66</v>
      </c>
      <c r="P306" t="inlineStr">
        <is>
          <t xml:space="preserve">W         </t>
        </is>
      </c>
      <c r="Q306" t="inlineStr">
        <is>
          <t>WY-1708-024/NA</t>
        </is>
      </c>
      <c r="R306" t="inlineStr">
        <is>
          <t>WYW186270</t>
        </is>
      </c>
      <c r="S306" t="inlineStr">
        <is>
          <t>NIOBRARA (WY)</t>
        </is>
      </c>
      <c r="T306" t="n">
        <v>43.06703402</v>
      </c>
      <c r="U306" t="inlineStr">
        <is>
          <t>POWDER RIVER</t>
        </is>
      </c>
      <c r="V306" t="n">
        <v>-104.806863</v>
      </c>
      <c r="W306" t="inlineStr">
        <is>
          <t>POINT (515725.1564075209 4768276.951868467)</t>
        </is>
      </c>
      <c r="X306" t="n">
        <v>1.673782909820444</v>
      </c>
      <c r="Y306" t="inlineStr">
        <is>
          <t>SE</t>
        </is>
      </c>
      <c r="Z306" t="n">
        <v>2017</v>
      </c>
      <c r="AA306" t="n">
        <v>103</v>
      </c>
    </row>
    <row r="307">
      <c r="A307" s="1" t="n">
        <v>38966</v>
      </c>
      <c r="B307" t="inlineStr">
        <is>
          <t>WY</t>
        </is>
      </c>
      <c r="C307" t="inlineStr"/>
      <c r="D307" s="2" t="n">
        <v>42999</v>
      </c>
      <c r="E307" t="inlineStr">
        <is>
          <t>2027-09-21</t>
        </is>
      </c>
      <c r="F307" t="n">
        <v>120</v>
      </c>
      <c r="G307" t="inlineStr">
        <is>
          <t xml:space="preserve">BLM </t>
        </is>
      </c>
      <c r="H307" t="inlineStr">
        <is>
          <t>ROBERT L BAYLESS</t>
        </is>
      </c>
      <c r="I307" t="n">
        <v>0.125</v>
      </c>
      <c r="J307" t="n">
        <v>26</v>
      </c>
      <c r="K307" t="n">
        <v>699.72998046</v>
      </c>
      <c r="L307" t="n">
        <v>6</v>
      </c>
      <c r="M307" t="n">
        <v>36</v>
      </c>
      <c r="N307" t="inlineStr">
        <is>
          <t xml:space="preserve">N         </t>
        </is>
      </c>
      <c r="O307" t="n">
        <v>66</v>
      </c>
      <c r="P307" t="inlineStr">
        <is>
          <t xml:space="preserve">W         </t>
        </is>
      </c>
      <c r="Q307" t="inlineStr">
        <is>
          <t>WY-1708-025/NA</t>
        </is>
      </c>
      <c r="R307" t="inlineStr">
        <is>
          <t>WYW186271</t>
        </is>
      </c>
      <c r="S307" t="inlineStr">
        <is>
          <t>NIOBRARA (WY)</t>
        </is>
      </c>
      <c r="T307" t="n">
        <v>43.12436544</v>
      </c>
      <c r="U307" t="inlineStr">
        <is>
          <t>POWDER RIVER</t>
        </is>
      </c>
      <c r="V307" t="n">
        <v>-104.82634149</v>
      </c>
      <c r="W307" t="inlineStr">
        <is>
          <t>POINT (514126.0392736496 4774640.15095775)</t>
        </is>
      </c>
      <c r="X307" t="n">
        <v>2.708974250656841</v>
      </c>
      <c r="Y307" t="inlineStr">
        <is>
          <t>N</t>
        </is>
      </c>
      <c r="Z307" t="n">
        <v>2017</v>
      </c>
      <c r="AA307" t="n">
        <v>103</v>
      </c>
    </row>
    <row r="308">
      <c r="A308" s="1" t="n">
        <v>38967</v>
      </c>
      <c r="B308" t="inlineStr">
        <is>
          <t>WY</t>
        </is>
      </c>
      <c r="C308" t="inlineStr"/>
      <c r="D308" s="2" t="n">
        <v>42999</v>
      </c>
      <c r="E308" t="inlineStr">
        <is>
          <t>2027-09-21</t>
        </is>
      </c>
      <c r="F308" t="n">
        <v>120</v>
      </c>
      <c r="G308" t="inlineStr">
        <is>
          <t xml:space="preserve">BLM </t>
        </is>
      </c>
      <c r="H308" t="inlineStr">
        <is>
          <t>ROBERT L BAYLESS</t>
        </is>
      </c>
      <c r="I308" t="n">
        <v>0.125</v>
      </c>
      <c r="J308" t="n">
        <v>26</v>
      </c>
      <c r="K308" t="n">
        <v>699.72998046</v>
      </c>
      <c r="L308" t="n">
        <v>7</v>
      </c>
      <c r="M308" t="n">
        <v>36</v>
      </c>
      <c r="N308" t="inlineStr">
        <is>
          <t xml:space="preserve">N         </t>
        </is>
      </c>
      <c r="O308" t="n">
        <v>66</v>
      </c>
      <c r="P308" t="inlineStr">
        <is>
          <t xml:space="preserve">W         </t>
        </is>
      </c>
      <c r="Q308" t="inlineStr">
        <is>
          <t>WY-1708-025/NA</t>
        </is>
      </c>
      <c r="R308" t="inlineStr">
        <is>
          <t>WYW186271</t>
        </is>
      </c>
      <c r="S308" t="inlineStr">
        <is>
          <t>NIOBRARA (WY)</t>
        </is>
      </c>
      <c r="T308" t="n">
        <v>43.11021664</v>
      </c>
      <c r="U308" t="inlineStr">
        <is>
          <t>POWDER RIVER</t>
        </is>
      </c>
      <c r="V308" t="n">
        <v>-104.82641015</v>
      </c>
      <c r="W308" t="inlineStr">
        <is>
          <t>POINT (514123.7079152886 4773068.906401667)</t>
        </is>
      </c>
      <c r="X308" t="n">
        <v>1.734093993829969</v>
      </c>
      <c r="Y308" t="inlineStr">
        <is>
          <t>N</t>
        </is>
      </c>
      <c r="Z308" t="n">
        <v>2017</v>
      </c>
      <c r="AA308" t="n">
        <v>103</v>
      </c>
    </row>
    <row r="309">
      <c r="A309" s="1" t="n">
        <v>38977</v>
      </c>
      <c r="B309" t="inlineStr">
        <is>
          <t>WY</t>
        </is>
      </c>
      <c r="C309" t="inlineStr"/>
      <c r="D309" s="2" t="n">
        <v>42999</v>
      </c>
      <c r="E309" t="inlineStr">
        <is>
          <t>2027-09-21</t>
        </is>
      </c>
      <c r="F309" t="n">
        <v>120</v>
      </c>
      <c r="G309" t="inlineStr">
        <is>
          <t xml:space="preserve">BLM </t>
        </is>
      </c>
      <c r="H309" t="inlineStr">
        <is>
          <t>ROBERT L BAYLESS</t>
        </is>
      </c>
      <c r="I309" t="n">
        <v>0.125</v>
      </c>
      <c r="J309" t="n">
        <v>28</v>
      </c>
      <c r="K309" t="n">
        <v>468.07000732</v>
      </c>
      <c r="L309" t="n">
        <v>1</v>
      </c>
      <c r="M309" t="n">
        <v>36</v>
      </c>
      <c r="N309" t="inlineStr">
        <is>
          <t xml:space="preserve">N         </t>
        </is>
      </c>
      <c r="O309" t="n">
        <v>67</v>
      </c>
      <c r="P309" t="inlineStr">
        <is>
          <t xml:space="preserve">W         </t>
        </is>
      </c>
      <c r="Q309" t="inlineStr">
        <is>
          <t>WY-1708-032/NA</t>
        </is>
      </c>
      <c r="R309" t="inlineStr">
        <is>
          <t>WYW186276</t>
        </is>
      </c>
      <c r="S309" t="inlineStr">
        <is>
          <t>NIOBRARA (WY)</t>
        </is>
      </c>
      <c r="T309" t="n">
        <v>43.12433868</v>
      </c>
      <c r="U309" t="inlineStr">
        <is>
          <t>POWDER RIVER</t>
        </is>
      </c>
      <c r="V309" t="n">
        <v>-104.84667448</v>
      </c>
      <c r="W309" t="inlineStr">
        <is>
          <t>POINT (512472.0822030592 4774633.953028544)</t>
        </is>
      </c>
      <c r="X309" t="n">
        <v>2.850094534817538</v>
      </c>
      <c r="Y309" t="inlineStr">
        <is>
          <t>NW</t>
        </is>
      </c>
      <c r="Z309" t="n">
        <v>2017</v>
      </c>
      <c r="AA309" t="n">
        <v>103</v>
      </c>
    </row>
    <row r="310">
      <c r="A310" s="1" t="n">
        <v>49409</v>
      </c>
      <c r="B310" t="inlineStr">
        <is>
          <t>WY</t>
        </is>
      </c>
      <c r="C310" t="inlineStr"/>
      <c r="D310" s="2" t="n">
        <v>42038</v>
      </c>
      <c r="E310" t="inlineStr">
        <is>
          <t>2025-02-03</t>
        </is>
      </c>
      <c r="F310" t="n">
        <v>120</v>
      </c>
      <c r="G310" t="inlineStr">
        <is>
          <t xml:space="preserve">BLM </t>
        </is>
      </c>
      <c r="H310" t="inlineStr">
        <is>
          <t>ROBERT L BAYLESS</t>
        </is>
      </c>
      <c r="I310" t="n">
        <v>0.125</v>
      </c>
      <c r="J310" t="n">
        <v>68</v>
      </c>
      <c r="K310" t="n">
        <v>160</v>
      </c>
      <c r="L310" t="n">
        <v>19</v>
      </c>
      <c r="M310" t="n">
        <v>36</v>
      </c>
      <c r="N310" t="inlineStr">
        <is>
          <t xml:space="preserve">N         </t>
        </is>
      </c>
      <c r="O310" t="n">
        <v>66</v>
      </c>
      <c r="P310" t="inlineStr">
        <is>
          <t xml:space="preserve">W         </t>
        </is>
      </c>
      <c r="Q310" t="inlineStr">
        <is>
          <t>WY-1502-070/NA</t>
        </is>
      </c>
      <c r="R310" t="inlineStr">
        <is>
          <t>WYW184035</t>
        </is>
      </c>
      <c r="S310" t="inlineStr">
        <is>
          <t>NIOBRARA (WY)</t>
        </is>
      </c>
      <c r="T310" t="n">
        <v>43.08142692</v>
      </c>
      <c r="U310" t="inlineStr">
        <is>
          <t>POWDER RIVER</t>
        </is>
      </c>
      <c r="V310" t="n">
        <v>-104.82694422</v>
      </c>
      <c r="W310" t="inlineStr">
        <is>
          <t>POINT (514086.8521714101 4769871.712401413)</t>
        </is>
      </c>
      <c r="X310" t="n">
        <v>0.2747187806107204</v>
      </c>
      <c r="Y310" t="inlineStr">
        <is>
          <t>SE</t>
        </is>
      </c>
      <c r="Z310" t="n">
        <v>2015</v>
      </c>
      <c r="AA310" t="n">
        <v>103</v>
      </c>
    </row>
    <row r="311">
      <c r="A311" s="1" t="n">
        <v>51834</v>
      </c>
      <c r="B311" t="inlineStr">
        <is>
          <t>WY</t>
        </is>
      </c>
      <c r="C311" t="inlineStr"/>
      <c r="D311" s="2" t="n">
        <v>41128</v>
      </c>
      <c r="E311" t="inlineStr">
        <is>
          <t>2022-08-07</t>
        </is>
      </c>
      <c r="F311" t="n">
        <v>120</v>
      </c>
      <c r="G311" t="inlineStr">
        <is>
          <t xml:space="preserve">BLM WYOMING </t>
        </is>
      </c>
      <c r="H311" t="inlineStr">
        <is>
          <t>R C MICHAEL</t>
        </is>
      </c>
      <c r="I311" t="n">
        <v>0.125</v>
      </c>
      <c r="J311" t="n">
        <v>40</v>
      </c>
      <c r="K311" t="n">
        <v>40</v>
      </c>
      <c r="L311" t="n">
        <v>29</v>
      </c>
      <c r="M311" t="n">
        <v>36</v>
      </c>
      <c r="N311" t="inlineStr">
        <is>
          <t xml:space="preserve">N         </t>
        </is>
      </c>
      <c r="O311" t="n">
        <v>66</v>
      </c>
      <c r="P311" t="inlineStr">
        <is>
          <t xml:space="preserve">W         </t>
        </is>
      </c>
      <c r="Q311" t="inlineStr">
        <is>
          <t>/</t>
        </is>
      </c>
      <c r="R311" t="inlineStr">
        <is>
          <t>WYW181063</t>
        </is>
      </c>
      <c r="S311" t="inlineStr">
        <is>
          <t>NIOBRARA (WY)</t>
        </is>
      </c>
      <c r="T311" t="n">
        <v>43.06703402</v>
      </c>
      <c r="U311" t="inlineStr">
        <is>
          <t>POWDER RIVER</t>
        </is>
      </c>
      <c r="V311" t="n">
        <v>-104.806863</v>
      </c>
      <c r="W311" t="inlineStr">
        <is>
          <t>POINT (515725.1564075209 4768276.951868467)</t>
        </is>
      </c>
      <c r="X311" t="n">
        <v>1.673782909820444</v>
      </c>
      <c r="Y311" t="inlineStr">
        <is>
          <t>SE</t>
        </is>
      </c>
      <c r="Z311" t="n">
        <v>2012</v>
      </c>
      <c r="AA311" t="n">
        <v>103</v>
      </c>
    </row>
    <row r="312">
      <c r="A312" s="1" t="n">
        <v>34245</v>
      </c>
      <c r="B312" t="inlineStr">
        <is>
          <t>WY</t>
        </is>
      </c>
      <c r="C312" t="inlineStr"/>
      <c r="D312" s="2" t="n">
        <v>43173</v>
      </c>
      <c r="E312" t="inlineStr">
        <is>
          <t>2023-03-14</t>
        </is>
      </c>
      <c r="F312" t="n">
        <v>60</v>
      </c>
      <c r="G312" t="inlineStr">
        <is>
          <t xml:space="preserve">STATE OF WYOMING </t>
        </is>
      </c>
      <c r="H312" t="inlineStr">
        <is>
          <t>MIDLAND ENERGY</t>
        </is>
      </c>
      <c r="I312" t="n">
        <v>0.1667</v>
      </c>
      <c r="J312" t="n">
        <v>28</v>
      </c>
      <c r="K312" t="n">
        <v>640</v>
      </c>
      <c r="L312" t="n">
        <v>36</v>
      </c>
      <c r="M312" t="n">
        <v>36</v>
      </c>
      <c r="N312" t="inlineStr">
        <is>
          <t xml:space="preserve">N         </t>
        </is>
      </c>
      <c r="O312" t="n">
        <v>66</v>
      </c>
      <c r="P312" t="inlineStr">
        <is>
          <t xml:space="preserve">W         </t>
        </is>
      </c>
      <c r="Q312" t="inlineStr">
        <is>
          <t>7/NA</t>
        </is>
      </c>
      <c r="R312" t="inlineStr">
        <is>
          <t>18-00009</t>
        </is>
      </c>
      <c r="S312" t="inlineStr">
        <is>
          <t>NIOBRARA (WY)</t>
        </is>
      </c>
      <c r="T312" t="n">
        <v>43.05254969</v>
      </c>
      <c r="U312" t="inlineStr">
        <is>
          <t>POWDER RIVER</t>
        </is>
      </c>
      <c r="V312" t="n">
        <v>-104.72692719</v>
      </c>
      <c r="W312" t="inlineStr">
        <is>
          <t>POINT (522238.7430286428 4766686.554829654)</t>
        </is>
      </c>
      <c r="X312" t="n">
        <v>2.357253405371389</v>
      </c>
      <c r="Y312" t="inlineStr">
        <is>
          <t>SE</t>
        </is>
      </c>
      <c r="Z312" t="n">
        <v>2018</v>
      </c>
      <c r="AA312" t="n">
        <v>90</v>
      </c>
    </row>
    <row r="313">
      <c r="A313" s="1" t="n">
        <v>38963</v>
      </c>
      <c r="B313" t="inlineStr">
        <is>
          <t>WY</t>
        </is>
      </c>
      <c r="C313" t="inlineStr"/>
      <c r="D313" s="2" t="n">
        <v>42999</v>
      </c>
      <c r="E313" t="inlineStr">
        <is>
          <t>2027-09-21</t>
        </is>
      </c>
      <c r="F313" t="n">
        <v>120</v>
      </c>
      <c r="G313" t="inlineStr">
        <is>
          <t xml:space="preserve">BLM </t>
        </is>
      </c>
      <c r="H313" t="inlineStr">
        <is>
          <t>ROBERT L BAYLESS</t>
        </is>
      </c>
      <c r="I313" t="n">
        <v>0.125</v>
      </c>
      <c r="J313" t="n">
        <v>52</v>
      </c>
      <c r="K313" t="n">
        <v>2231.20996093</v>
      </c>
      <c r="L313" t="n">
        <v>17</v>
      </c>
      <c r="M313" t="n">
        <v>36</v>
      </c>
      <c r="N313" t="inlineStr">
        <is>
          <t xml:space="preserve">N         </t>
        </is>
      </c>
      <c r="O313" t="n">
        <v>66</v>
      </c>
      <c r="P313" t="inlineStr">
        <is>
          <t xml:space="preserve">W         </t>
        </is>
      </c>
      <c r="Q313" t="inlineStr">
        <is>
          <t>WY-1708-024/NA</t>
        </is>
      </c>
      <c r="R313" t="inlineStr">
        <is>
          <t>WYW186270</t>
        </is>
      </c>
      <c r="S313" t="inlineStr">
        <is>
          <t>NIOBRARA (WY)</t>
        </is>
      </c>
      <c r="T313" t="n">
        <v>43.09585807</v>
      </c>
      <c r="U313" t="inlineStr">
        <is>
          <t>POWDER RIVER</t>
        </is>
      </c>
      <c r="V313" t="n">
        <v>-104.80683249</v>
      </c>
      <c r="W313" t="inlineStr">
        <is>
          <t>POINT (515720.2694486652 4771477.86629044)</t>
        </is>
      </c>
      <c r="X313" t="n">
        <v>2.774386397237187</v>
      </c>
      <c r="Y313" t="inlineStr">
        <is>
          <t>NW</t>
        </is>
      </c>
      <c r="Z313" t="n">
        <v>2017</v>
      </c>
      <c r="AA313" t="n">
        <v>90</v>
      </c>
    </row>
    <row r="314">
      <c r="A314" s="1" t="n">
        <v>38964</v>
      </c>
      <c r="B314" t="inlineStr">
        <is>
          <t>WY</t>
        </is>
      </c>
      <c r="C314" t="inlineStr"/>
      <c r="D314" s="2" t="n">
        <v>42999</v>
      </c>
      <c r="E314" t="inlineStr">
        <is>
          <t>2027-09-21</t>
        </is>
      </c>
      <c r="F314" t="n">
        <v>120</v>
      </c>
      <c r="G314" t="inlineStr">
        <is>
          <t xml:space="preserve">BLM </t>
        </is>
      </c>
      <c r="H314" t="inlineStr">
        <is>
          <t>ROBERT L BAYLESS</t>
        </is>
      </c>
      <c r="I314" t="n">
        <v>0.125</v>
      </c>
      <c r="J314" t="n">
        <v>52</v>
      </c>
      <c r="K314" t="n">
        <v>2231.20996093</v>
      </c>
      <c r="L314" t="n">
        <v>20</v>
      </c>
      <c r="M314" t="n">
        <v>36</v>
      </c>
      <c r="N314" t="inlineStr">
        <is>
          <t xml:space="preserve">N         </t>
        </is>
      </c>
      <c r="O314" t="n">
        <v>66</v>
      </c>
      <c r="P314" t="inlineStr">
        <is>
          <t xml:space="preserve">W         </t>
        </is>
      </c>
      <c r="Q314" t="inlineStr">
        <is>
          <t>WY-1708-024/NA</t>
        </is>
      </c>
      <c r="R314" t="inlineStr">
        <is>
          <t>WYW186270</t>
        </is>
      </c>
      <c r="S314" t="inlineStr">
        <is>
          <t>NIOBRARA (WY)</t>
        </is>
      </c>
      <c r="T314" t="n">
        <v>43.08148419</v>
      </c>
      <c r="U314" t="inlineStr">
        <is>
          <t>POWDER RIVER</t>
        </is>
      </c>
      <c r="V314" t="n">
        <v>-104.80687826</v>
      </c>
      <c r="W314" t="inlineStr">
        <is>
          <t>POINT (515720.22002641 4769881.637338928)</t>
        </is>
      </c>
      <c r="X314" t="n">
        <v>2.157866873050497</v>
      </c>
      <c r="Y314" t="inlineStr">
        <is>
          <t>NW</t>
        </is>
      </c>
      <c r="Z314" t="n">
        <v>2017</v>
      </c>
      <c r="AA314" t="n">
        <v>90</v>
      </c>
    </row>
    <row r="315">
      <c r="A315" s="1" t="n">
        <v>38965</v>
      </c>
      <c r="B315" t="inlineStr">
        <is>
          <t>WY</t>
        </is>
      </c>
      <c r="C315" t="inlineStr"/>
      <c r="D315" s="2" t="n">
        <v>42999</v>
      </c>
      <c r="E315" t="inlineStr">
        <is>
          <t>2027-09-21</t>
        </is>
      </c>
      <c r="F315" t="n">
        <v>120</v>
      </c>
      <c r="G315" t="inlineStr">
        <is>
          <t xml:space="preserve">BLM </t>
        </is>
      </c>
      <c r="H315" t="inlineStr">
        <is>
          <t>ROBERT L BAYLESS</t>
        </is>
      </c>
      <c r="I315" t="n">
        <v>0.125</v>
      </c>
      <c r="J315" t="n">
        <v>52</v>
      </c>
      <c r="K315" t="n">
        <v>2231.20996093</v>
      </c>
      <c r="L315" t="n">
        <v>29</v>
      </c>
      <c r="M315" t="n">
        <v>36</v>
      </c>
      <c r="N315" t="inlineStr">
        <is>
          <t xml:space="preserve">N         </t>
        </is>
      </c>
      <c r="O315" t="n">
        <v>66</v>
      </c>
      <c r="P315" t="inlineStr">
        <is>
          <t xml:space="preserve">W         </t>
        </is>
      </c>
      <c r="Q315" t="inlineStr">
        <is>
          <t>WY-1708-024/NA</t>
        </is>
      </c>
      <c r="R315" t="inlineStr">
        <is>
          <t>WYW186270</t>
        </is>
      </c>
      <c r="S315" t="inlineStr">
        <is>
          <t>NIOBRARA (WY)</t>
        </is>
      </c>
      <c r="T315" t="n">
        <v>43.06703402</v>
      </c>
      <c r="U315" t="inlineStr">
        <is>
          <t>POWDER RIVER</t>
        </is>
      </c>
      <c r="V315" t="n">
        <v>-104.806863</v>
      </c>
      <c r="W315" t="inlineStr">
        <is>
          <t>POINT (515725.1564075209 4768276.951868467)</t>
        </is>
      </c>
      <c r="X315" t="n">
        <v>1.889693479251195</v>
      </c>
      <c r="Y315" t="inlineStr">
        <is>
          <t>W</t>
        </is>
      </c>
      <c r="Z315" t="n">
        <v>2017</v>
      </c>
      <c r="AA315" t="n">
        <v>90</v>
      </c>
    </row>
    <row r="316">
      <c r="A316" s="1" t="n">
        <v>49398</v>
      </c>
      <c r="B316" t="inlineStr">
        <is>
          <t>WY</t>
        </is>
      </c>
      <c r="C316" t="inlineStr"/>
      <c r="D316" s="2" t="n">
        <v>42038</v>
      </c>
      <c r="E316" t="inlineStr">
        <is>
          <t>2025-02-03</t>
        </is>
      </c>
      <c r="F316" t="n">
        <v>120</v>
      </c>
      <c r="G316" t="inlineStr">
        <is>
          <t xml:space="preserve">BLM </t>
        </is>
      </c>
      <c r="H316" t="inlineStr">
        <is>
          <t>WAVE PETR</t>
        </is>
      </c>
      <c r="I316" t="n">
        <v>0.125</v>
      </c>
      <c r="J316" t="n">
        <v>75</v>
      </c>
      <c r="K316" t="n">
        <v>1361.63000488</v>
      </c>
      <c r="L316" t="n">
        <v>2</v>
      </c>
      <c r="M316" t="n">
        <v>35</v>
      </c>
      <c r="N316" t="inlineStr">
        <is>
          <t xml:space="preserve">N         </t>
        </is>
      </c>
      <c r="O316" t="n">
        <v>66</v>
      </c>
      <c r="P316" t="inlineStr">
        <is>
          <t xml:space="preserve">W         </t>
        </is>
      </c>
      <c r="Q316" t="inlineStr">
        <is>
          <t>WY-1502-069/NA</t>
        </is>
      </c>
      <c r="R316" t="inlineStr">
        <is>
          <t>WYW184034</t>
        </is>
      </c>
      <c r="S316" t="inlineStr">
        <is>
          <t>NIOBRARA (WY)</t>
        </is>
      </c>
      <c r="T316" t="n">
        <v>43.03799646</v>
      </c>
      <c r="U316" t="inlineStr">
        <is>
          <t>POWDER RIVER</t>
        </is>
      </c>
      <c r="V316" t="n">
        <v>-104.74659646</v>
      </c>
      <c r="W316" t="inlineStr">
        <is>
          <t>POINT (520641.777874579 4765065.405335599)</t>
        </is>
      </c>
      <c r="X316" t="n">
        <v>2.2767468991321</v>
      </c>
      <c r="Y316" t="inlineStr">
        <is>
          <t>SE</t>
        </is>
      </c>
      <c r="Z316" t="n">
        <v>2015</v>
      </c>
      <c r="AA316" t="n">
        <v>90</v>
      </c>
    </row>
    <row r="317">
      <c r="A317" s="1" t="n">
        <v>49399</v>
      </c>
      <c r="B317" t="inlineStr">
        <is>
          <t>WY</t>
        </is>
      </c>
      <c r="C317" t="inlineStr"/>
      <c r="D317" s="2" t="n">
        <v>42038</v>
      </c>
      <c r="E317" t="inlineStr">
        <is>
          <t>2025-02-03</t>
        </is>
      </c>
      <c r="F317" t="n">
        <v>120</v>
      </c>
      <c r="G317" t="inlineStr">
        <is>
          <t xml:space="preserve">BLM </t>
        </is>
      </c>
      <c r="H317" t="inlineStr">
        <is>
          <t>WAVE PETR</t>
        </is>
      </c>
      <c r="I317" t="n">
        <v>0.125</v>
      </c>
      <c r="J317" t="n">
        <v>75</v>
      </c>
      <c r="K317" t="n">
        <v>1361.63000488</v>
      </c>
      <c r="L317" t="n">
        <v>3</v>
      </c>
      <c r="M317" t="n">
        <v>35</v>
      </c>
      <c r="N317" t="inlineStr">
        <is>
          <t xml:space="preserve">N         </t>
        </is>
      </c>
      <c r="O317" t="n">
        <v>66</v>
      </c>
      <c r="P317" t="inlineStr">
        <is>
          <t xml:space="preserve">W         </t>
        </is>
      </c>
      <c r="Q317" t="inlineStr">
        <is>
          <t>WY-1502-069/NA</t>
        </is>
      </c>
      <c r="R317" t="inlineStr">
        <is>
          <t>WYW184034</t>
        </is>
      </c>
      <c r="S317" t="inlineStr">
        <is>
          <t>NIOBRARA (WY)</t>
        </is>
      </c>
      <c r="T317" t="n">
        <v>43.03802313</v>
      </c>
      <c r="U317" t="inlineStr">
        <is>
          <t>POWDER RIVER</t>
        </is>
      </c>
      <c r="V317" t="n">
        <v>-104.7665785</v>
      </c>
      <c r="W317" t="inlineStr">
        <is>
          <t>POINT (519014.0694168135 4765063.647587784)</t>
        </is>
      </c>
      <c r="X317" t="n">
        <v>1.962811667302177</v>
      </c>
      <c r="Y317" t="inlineStr">
        <is>
          <t>S</t>
        </is>
      </c>
      <c r="Z317" t="n">
        <v>2015</v>
      </c>
      <c r="AA317" t="n">
        <v>90</v>
      </c>
    </row>
    <row r="318">
      <c r="A318" s="1" t="n">
        <v>49400</v>
      </c>
      <c r="B318" t="inlineStr">
        <is>
          <t>WY</t>
        </is>
      </c>
      <c r="C318" t="inlineStr"/>
      <c r="D318" s="2" t="n">
        <v>42038</v>
      </c>
      <c r="E318" t="inlineStr">
        <is>
          <t>2025-02-03</t>
        </is>
      </c>
      <c r="F318" t="n">
        <v>120</v>
      </c>
      <c r="G318" t="inlineStr">
        <is>
          <t xml:space="preserve">BLM </t>
        </is>
      </c>
      <c r="H318" t="inlineStr">
        <is>
          <t>WAVE PETR</t>
        </is>
      </c>
      <c r="I318" t="n">
        <v>0.125</v>
      </c>
      <c r="J318" t="n">
        <v>75</v>
      </c>
      <c r="K318" t="n">
        <v>1361.63000488</v>
      </c>
      <c r="L318" t="n">
        <v>5</v>
      </c>
      <c r="M318" t="n">
        <v>35</v>
      </c>
      <c r="N318" t="inlineStr">
        <is>
          <t xml:space="preserve">N         </t>
        </is>
      </c>
      <c r="O318" t="n">
        <v>66</v>
      </c>
      <c r="P318" t="inlineStr">
        <is>
          <t xml:space="preserve">W         </t>
        </is>
      </c>
      <c r="Q318" t="inlineStr">
        <is>
          <t>WY-1502-069/NA</t>
        </is>
      </c>
      <c r="R318" t="inlineStr">
        <is>
          <t>WYW184034</t>
        </is>
      </c>
      <c r="S318" t="inlineStr">
        <is>
          <t>NIOBRARA (WY)</t>
        </is>
      </c>
      <c r="T318" t="n">
        <v>43.03818326</v>
      </c>
      <c r="U318" t="inlineStr">
        <is>
          <t>POWDER RIVER</t>
        </is>
      </c>
      <c r="V318" t="n">
        <v>-104.80706137</v>
      </c>
      <c r="W318" t="inlineStr">
        <is>
          <t>POINT (515716.3703363853 4765073.056053887)</t>
        </is>
      </c>
      <c r="X318" t="n">
        <v>2.719551597969631</v>
      </c>
      <c r="Y318" t="inlineStr">
        <is>
          <t>SW</t>
        </is>
      </c>
      <c r="Z318" t="n">
        <v>2015</v>
      </c>
      <c r="AA318" t="n">
        <v>90</v>
      </c>
    </row>
    <row r="319">
      <c r="A319" s="1" t="n">
        <v>49403</v>
      </c>
      <c r="B319" t="inlineStr">
        <is>
          <t>WY</t>
        </is>
      </c>
      <c r="C319" t="inlineStr"/>
      <c r="D319" s="2" t="n">
        <v>42038</v>
      </c>
      <c r="E319" t="inlineStr">
        <is>
          <t>2025-02-03</t>
        </is>
      </c>
      <c r="F319" t="n">
        <v>120</v>
      </c>
      <c r="G319" t="inlineStr">
        <is>
          <t xml:space="preserve">BLM </t>
        </is>
      </c>
      <c r="H319" t="inlineStr">
        <is>
          <t>WAVE PETR</t>
        </is>
      </c>
      <c r="I319" t="n">
        <v>0.125</v>
      </c>
      <c r="J319" t="n">
        <v>75</v>
      </c>
      <c r="K319" t="n">
        <v>1361.63000488</v>
      </c>
      <c r="L319" t="n">
        <v>10</v>
      </c>
      <c r="M319" t="n">
        <v>35</v>
      </c>
      <c r="N319" t="inlineStr">
        <is>
          <t xml:space="preserve">N         </t>
        </is>
      </c>
      <c r="O319" t="n">
        <v>66</v>
      </c>
      <c r="P319" t="inlineStr">
        <is>
          <t xml:space="preserve">W         </t>
        </is>
      </c>
      <c r="Q319" t="inlineStr">
        <is>
          <t>WY-1502-069/NA</t>
        </is>
      </c>
      <c r="R319" t="inlineStr">
        <is>
          <t>WYW184034</t>
        </is>
      </c>
      <c r="S319" t="inlineStr">
        <is>
          <t>NIOBRARA (WY)</t>
        </is>
      </c>
      <c r="T319" t="n">
        <v>43.0235615</v>
      </c>
      <c r="U319" t="inlineStr">
        <is>
          <t>POWDER RIVER</t>
        </is>
      </c>
      <c r="V319" t="n">
        <v>-104.76673872</v>
      </c>
      <c r="W319" t="inlineStr">
        <is>
          <t>POINT (519005.4797663197 4763457.662285858)</t>
        </is>
      </c>
      <c r="X319" t="n">
        <v>2.958403576460247</v>
      </c>
      <c r="Y319" t="inlineStr">
        <is>
          <t>S</t>
        </is>
      </c>
      <c r="Z319" t="n">
        <v>2015</v>
      </c>
      <c r="AA319" t="n">
        <v>90</v>
      </c>
    </row>
    <row r="320">
      <c r="A320" s="1" t="n">
        <v>51834</v>
      </c>
      <c r="B320" t="inlineStr">
        <is>
          <t>WY</t>
        </is>
      </c>
      <c r="C320" t="inlineStr"/>
      <c r="D320" s="2" t="n">
        <v>41128</v>
      </c>
      <c r="E320" t="inlineStr">
        <is>
          <t>2022-08-07</t>
        </is>
      </c>
      <c r="F320" t="n">
        <v>120</v>
      </c>
      <c r="G320" t="inlineStr">
        <is>
          <t xml:space="preserve">BLM WYOMING </t>
        </is>
      </c>
      <c r="H320" t="inlineStr">
        <is>
          <t>R C MICHAEL</t>
        </is>
      </c>
      <c r="I320" t="n">
        <v>0.125</v>
      </c>
      <c r="J320" t="n">
        <v>40</v>
      </c>
      <c r="K320" t="n">
        <v>40</v>
      </c>
      <c r="L320" t="n">
        <v>29</v>
      </c>
      <c r="M320" t="n">
        <v>36</v>
      </c>
      <c r="N320" t="inlineStr">
        <is>
          <t xml:space="preserve">N         </t>
        </is>
      </c>
      <c r="O320" t="n">
        <v>66</v>
      </c>
      <c r="P320" t="inlineStr">
        <is>
          <t xml:space="preserve">W         </t>
        </is>
      </c>
      <c r="Q320" t="inlineStr">
        <is>
          <t>/</t>
        </is>
      </c>
      <c r="R320" t="inlineStr">
        <is>
          <t>WYW181063</t>
        </is>
      </c>
      <c r="S320" t="inlineStr">
        <is>
          <t>NIOBRARA (WY)</t>
        </is>
      </c>
      <c r="T320" t="n">
        <v>43.06703402</v>
      </c>
      <c r="U320" t="inlineStr">
        <is>
          <t>POWDER RIVER</t>
        </is>
      </c>
      <c r="V320" t="n">
        <v>-104.806863</v>
      </c>
      <c r="W320" t="inlineStr">
        <is>
          <t>POINT (515725.1564075209 4768276.951868467)</t>
        </is>
      </c>
      <c r="X320" t="n">
        <v>1.889693479251195</v>
      </c>
      <c r="Y320" t="inlineStr">
        <is>
          <t>W</t>
        </is>
      </c>
      <c r="Z320" t="n">
        <v>2012</v>
      </c>
      <c r="AA320" t="n">
        <v>90</v>
      </c>
    </row>
    <row r="321">
      <c r="A321" s="1" t="n">
        <v>34245</v>
      </c>
      <c r="B321" t="inlineStr">
        <is>
          <t>WY</t>
        </is>
      </c>
      <c r="C321" t="inlineStr"/>
      <c r="D321" s="2" t="n">
        <v>43173</v>
      </c>
      <c r="E321" t="inlineStr">
        <is>
          <t>2023-03-14</t>
        </is>
      </c>
      <c r="F321" t="n">
        <v>60</v>
      </c>
      <c r="G321" t="inlineStr">
        <is>
          <t xml:space="preserve">STATE OF WYOMING </t>
        </is>
      </c>
      <c r="H321" t="inlineStr">
        <is>
          <t>MIDLAND ENERGY</t>
        </is>
      </c>
      <c r="I321" t="n">
        <v>0.1667</v>
      </c>
      <c r="J321" t="n">
        <v>28</v>
      </c>
      <c r="K321" t="n">
        <v>640</v>
      </c>
      <c r="L321" t="n">
        <v>36</v>
      </c>
      <c r="M321" t="n">
        <v>36</v>
      </c>
      <c r="N321" t="inlineStr">
        <is>
          <t xml:space="preserve">N         </t>
        </is>
      </c>
      <c r="O321" t="n">
        <v>66</v>
      </c>
      <c r="P321" t="inlineStr">
        <is>
          <t xml:space="preserve">W         </t>
        </is>
      </c>
      <c r="Q321" t="inlineStr">
        <is>
          <t>7/NA</t>
        </is>
      </c>
      <c r="R321" t="inlineStr">
        <is>
          <t>18-00009</t>
        </is>
      </c>
      <c r="S321" t="inlineStr">
        <is>
          <t>NIOBRARA (WY)</t>
        </is>
      </c>
      <c r="T321" t="n">
        <v>43.05254969</v>
      </c>
      <c r="U321" t="inlineStr">
        <is>
          <t>POWDER RIVER</t>
        </is>
      </c>
      <c r="V321" t="n">
        <v>-104.72692719</v>
      </c>
      <c r="W321" t="inlineStr">
        <is>
          <t>POINT (522238.7430286428 4766686.554829654)</t>
        </is>
      </c>
      <c r="X321" t="n">
        <v>2.322974522270994</v>
      </c>
      <c r="Y321" t="inlineStr">
        <is>
          <t>E</t>
        </is>
      </c>
      <c r="Z321" t="n">
        <v>2018</v>
      </c>
      <c r="AA321" t="n">
        <v>92</v>
      </c>
    </row>
    <row r="322">
      <c r="A322" s="1" t="n">
        <v>38964</v>
      </c>
      <c r="B322" t="inlineStr">
        <is>
          <t>WY</t>
        </is>
      </c>
      <c r="C322" t="inlineStr"/>
      <c r="D322" s="2" t="n">
        <v>42999</v>
      </c>
      <c r="E322" t="inlineStr">
        <is>
          <t>2027-09-21</t>
        </is>
      </c>
      <c r="F322" t="n">
        <v>120</v>
      </c>
      <c r="G322" t="inlineStr">
        <is>
          <t xml:space="preserve">BLM </t>
        </is>
      </c>
      <c r="H322" t="inlineStr">
        <is>
          <t>ROBERT L BAYLESS</t>
        </is>
      </c>
      <c r="I322" t="n">
        <v>0.125</v>
      </c>
      <c r="J322" t="n">
        <v>52</v>
      </c>
      <c r="K322" t="n">
        <v>2231.20996093</v>
      </c>
      <c r="L322" t="n">
        <v>20</v>
      </c>
      <c r="M322" t="n">
        <v>36</v>
      </c>
      <c r="N322" t="inlineStr">
        <is>
          <t xml:space="preserve">N         </t>
        </is>
      </c>
      <c r="O322" t="n">
        <v>66</v>
      </c>
      <c r="P322" t="inlineStr">
        <is>
          <t xml:space="preserve">W         </t>
        </is>
      </c>
      <c r="Q322" t="inlineStr">
        <is>
          <t>WY-1708-024/NA</t>
        </is>
      </c>
      <c r="R322" t="inlineStr">
        <is>
          <t>WYW186270</t>
        </is>
      </c>
      <c r="S322" t="inlineStr">
        <is>
          <t>NIOBRARA (WY)</t>
        </is>
      </c>
      <c r="T322" t="n">
        <v>43.08148419</v>
      </c>
      <c r="U322" t="inlineStr">
        <is>
          <t>POWDER RIVER</t>
        </is>
      </c>
      <c r="V322" t="n">
        <v>-104.80687826</v>
      </c>
      <c r="W322" t="inlineStr">
        <is>
          <t>POINT (515720.22002641 4769881.637338928)</t>
        </is>
      </c>
      <c r="X322" t="n">
        <v>2.577893343579556</v>
      </c>
      <c r="Y322" t="inlineStr">
        <is>
          <t>NW</t>
        </is>
      </c>
      <c r="Z322" t="n">
        <v>2017</v>
      </c>
      <c r="AA322" t="n">
        <v>92</v>
      </c>
    </row>
    <row r="323">
      <c r="A323" s="1" t="n">
        <v>38965</v>
      </c>
      <c r="B323" t="inlineStr">
        <is>
          <t>WY</t>
        </is>
      </c>
      <c r="C323" t="inlineStr"/>
      <c r="D323" s="2" t="n">
        <v>42999</v>
      </c>
      <c r="E323" t="inlineStr">
        <is>
          <t>2027-09-21</t>
        </is>
      </c>
      <c r="F323" t="n">
        <v>120</v>
      </c>
      <c r="G323" t="inlineStr">
        <is>
          <t xml:space="preserve">BLM </t>
        </is>
      </c>
      <c r="H323" t="inlineStr">
        <is>
          <t>ROBERT L BAYLESS</t>
        </is>
      </c>
      <c r="I323" t="n">
        <v>0.125</v>
      </c>
      <c r="J323" t="n">
        <v>52</v>
      </c>
      <c r="K323" t="n">
        <v>2231.20996093</v>
      </c>
      <c r="L323" t="n">
        <v>29</v>
      </c>
      <c r="M323" t="n">
        <v>36</v>
      </c>
      <c r="N323" t="inlineStr">
        <is>
          <t xml:space="preserve">N         </t>
        </is>
      </c>
      <c r="O323" t="n">
        <v>66</v>
      </c>
      <c r="P323" t="inlineStr">
        <is>
          <t xml:space="preserve">W         </t>
        </is>
      </c>
      <c r="Q323" t="inlineStr">
        <is>
          <t>WY-1708-024/NA</t>
        </is>
      </c>
      <c r="R323" t="inlineStr">
        <is>
          <t>WYW186270</t>
        </is>
      </c>
      <c r="S323" t="inlineStr">
        <is>
          <t>NIOBRARA (WY)</t>
        </is>
      </c>
      <c r="T323" t="n">
        <v>43.06703402</v>
      </c>
      <c r="U323" t="inlineStr">
        <is>
          <t>POWDER RIVER</t>
        </is>
      </c>
      <c r="V323" t="n">
        <v>-104.806863</v>
      </c>
      <c r="W323" t="inlineStr">
        <is>
          <t>POINT (515725.1564075209 4768276.951868467)</t>
        </is>
      </c>
      <c r="X323" t="n">
        <v>1.953285092056832</v>
      </c>
      <c r="Y323" t="inlineStr">
        <is>
          <t>NW</t>
        </is>
      </c>
      <c r="Z323" t="n">
        <v>2017</v>
      </c>
      <c r="AA323" t="n">
        <v>92</v>
      </c>
    </row>
    <row r="324">
      <c r="A324" s="1" t="n">
        <v>49398</v>
      </c>
      <c r="B324" t="inlineStr">
        <is>
          <t>WY</t>
        </is>
      </c>
      <c r="C324" t="inlineStr"/>
      <c r="D324" s="2" t="n">
        <v>42038</v>
      </c>
      <c r="E324" t="inlineStr">
        <is>
          <t>2025-02-03</t>
        </is>
      </c>
      <c r="F324" t="n">
        <v>120</v>
      </c>
      <c r="G324" t="inlineStr">
        <is>
          <t xml:space="preserve">BLM </t>
        </is>
      </c>
      <c r="H324" t="inlineStr">
        <is>
          <t>WAVE PETR</t>
        </is>
      </c>
      <c r="I324" t="n">
        <v>0.125</v>
      </c>
      <c r="J324" t="n">
        <v>75</v>
      </c>
      <c r="K324" t="n">
        <v>1361.63000488</v>
      </c>
      <c r="L324" t="n">
        <v>2</v>
      </c>
      <c r="M324" t="n">
        <v>35</v>
      </c>
      <c r="N324" t="inlineStr">
        <is>
          <t xml:space="preserve">N         </t>
        </is>
      </c>
      <c r="O324" t="n">
        <v>66</v>
      </c>
      <c r="P324" t="inlineStr">
        <is>
          <t xml:space="preserve">W         </t>
        </is>
      </c>
      <c r="Q324" t="inlineStr">
        <is>
          <t>WY-1502-069/NA</t>
        </is>
      </c>
      <c r="R324" t="inlineStr">
        <is>
          <t>WYW184034</t>
        </is>
      </c>
      <c r="S324" t="inlineStr">
        <is>
          <t>NIOBRARA (WY)</t>
        </is>
      </c>
      <c r="T324" t="n">
        <v>43.03799646</v>
      </c>
      <c r="U324" t="inlineStr">
        <is>
          <t>POWDER RIVER</t>
        </is>
      </c>
      <c r="V324" t="n">
        <v>-104.74659646</v>
      </c>
      <c r="W324" t="inlineStr">
        <is>
          <t>POINT (520641.777874579 4765065.405335599)</t>
        </is>
      </c>
      <c r="X324" t="n">
        <v>1.713040439453474</v>
      </c>
      <c r="Y324" t="inlineStr">
        <is>
          <t>SE</t>
        </is>
      </c>
      <c r="Z324" t="n">
        <v>2015</v>
      </c>
      <c r="AA324" t="n">
        <v>92</v>
      </c>
    </row>
    <row r="325">
      <c r="A325" s="1" t="n">
        <v>49399</v>
      </c>
      <c r="B325" t="inlineStr">
        <is>
          <t>WY</t>
        </is>
      </c>
      <c r="C325" t="inlineStr"/>
      <c r="D325" s="2" t="n">
        <v>42038</v>
      </c>
      <c r="E325" t="inlineStr">
        <is>
          <t>2025-02-03</t>
        </is>
      </c>
      <c r="F325" t="n">
        <v>120</v>
      </c>
      <c r="G325" t="inlineStr">
        <is>
          <t xml:space="preserve">BLM </t>
        </is>
      </c>
      <c r="H325" t="inlineStr">
        <is>
          <t>WAVE PETR</t>
        </is>
      </c>
      <c r="I325" t="n">
        <v>0.125</v>
      </c>
      <c r="J325" t="n">
        <v>75</v>
      </c>
      <c r="K325" t="n">
        <v>1361.63000488</v>
      </c>
      <c r="L325" t="n">
        <v>3</v>
      </c>
      <c r="M325" t="n">
        <v>35</v>
      </c>
      <c r="N325" t="inlineStr">
        <is>
          <t xml:space="preserve">N         </t>
        </is>
      </c>
      <c r="O325" t="n">
        <v>66</v>
      </c>
      <c r="P325" t="inlineStr">
        <is>
          <t xml:space="preserve">W         </t>
        </is>
      </c>
      <c r="Q325" t="inlineStr">
        <is>
          <t>WY-1502-069/NA</t>
        </is>
      </c>
      <c r="R325" t="inlineStr">
        <is>
          <t>WYW184034</t>
        </is>
      </c>
      <c r="S325" t="inlineStr">
        <is>
          <t>NIOBRARA (WY)</t>
        </is>
      </c>
      <c r="T325" t="n">
        <v>43.03802313</v>
      </c>
      <c r="U325" t="inlineStr">
        <is>
          <t>POWDER RIVER</t>
        </is>
      </c>
      <c r="V325" t="n">
        <v>-104.7665785</v>
      </c>
      <c r="W325" t="inlineStr">
        <is>
          <t>POINT (519014.0694168135 4765063.647587784)</t>
        </is>
      </c>
      <c r="X325" t="n">
        <v>1.127136295355718</v>
      </c>
      <c r="Y325" t="inlineStr">
        <is>
          <t>SE</t>
        </is>
      </c>
      <c r="Z325" t="n">
        <v>2015</v>
      </c>
      <c r="AA325" t="n">
        <v>92</v>
      </c>
    </row>
    <row r="326">
      <c r="A326" s="1" t="n">
        <v>49400</v>
      </c>
      <c r="B326" t="inlineStr">
        <is>
          <t>WY</t>
        </is>
      </c>
      <c r="C326" t="inlineStr"/>
      <c r="D326" s="2" t="n">
        <v>42038</v>
      </c>
      <c r="E326" t="inlineStr">
        <is>
          <t>2025-02-03</t>
        </is>
      </c>
      <c r="F326" t="n">
        <v>120</v>
      </c>
      <c r="G326" t="inlineStr">
        <is>
          <t xml:space="preserve">BLM </t>
        </is>
      </c>
      <c r="H326" t="inlineStr">
        <is>
          <t>WAVE PETR</t>
        </is>
      </c>
      <c r="I326" t="n">
        <v>0.125</v>
      </c>
      <c r="J326" t="n">
        <v>75</v>
      </c>
      <c r="K326" t="n">
        <v>1361.63000488</v>
      </c>
      <c r="L326" t="n">
        <v>5</v>
      </c>
      <c r="M326" t="n">
        <v>35</v>
      </c>
      <c r="N326" t="inlineStr">
        <is>
          <t xml:space="preserve">N         </t>
        </is>
      </c>
      <c r="O326" t="n">
        <v>66</v>
      </c>
      <c r="P326" t="inlineStr">
        <is>
          <t xml:space="preserve">W         </t>
        </is>
      </c>
      <c r="Q326" t="inlineStr">
        <is>
          <t>WY-1502-069/NA</t>
        </is>
      </c>
      <c r="R326" t="inlineStr">
        <is>
          <t>WYW184034</t>
        </is>
      </c>
      <c r="S326" t="inlineStr">
        <is>
          <t>NIOBRARA (WY)</t>
        </is>
      </c>
      <c r="T326" t="n">
        <v>43.03818326</v>
      </c>
      <c r="U326" t="inlineStr">
        <is>
          <t>POWDER RIVER</t>
        </is>
      </c>
      <c r="V326" t="n">
        <v>-104.80706137</v>
      </c>
      <c r="W326" t="inlineStr">
        <is>
          <t>POINT (515716.3703363853 4765073.056053887)</t>
        </is>
      </c>
      <c r="X326" t="n">
        <v>2.037884917437235</v>
      </c>
      <c r="Y326" t="inlineStr">
        <is>
          <t>SW</t>
        </is>
      </c>
      <c r="Z326" t="n">
        <v>2015</v>
      </c>
      <c r="AA326" t="n">
        <v>92</v>
      </c>
    </row>
    <row r="327">
      <c r="A327" s="1" t="n">
        <v>49401</v>
      </c>
      <c r="B327" t="inlineStr">
        <is>
          <t>WY</t>
        </is>
      </c>
      <c r="C327" t="inlineStr"/>
      <c r="D327" s="2" t="n">
        <v>42038</v>
      </c>
      <c r="E327" t="inlineStr">
        <is>
          <t>2025-02-03</t>
        </is>
      </c>
      <c r="F327" t="n">
        <v>120</v>
      </c>
      <c r="G327" t="inlineStr">
        <is>
          <t xml:space="preserve">BLM </t>
        </is>
      </c>
      <c r="H327" t="inlineStr">
        <is>
          <t>WAVE PETR</t>
        </is>
      </c>
      <c r="I327" t="n">
        <v>0.125</v>
      </c>
      <c r="J327" t="n">
        <v>75</v>
      </c>
      <c r="K327" t="n">
        <v>1361.63000488</v>
      </c>
      <c r="L327" t="n">
        <v>6</v>
      </c>
      <c r="M327" t="n">
        <v>35</v>
      </c>
      <c r="N327" t="inlineStr">
        <is>
          <t xml:space="preserve">N         </t>
        </is>
      </c>
      <c r="O327" t="n">
        <v>66</v>
      </c>
      <c r="P327" t="inlineStr">
        <is>
          <t xml:space="preserve">W         </t>
        </is>
      </c>
      <c r="Q327" t="inlineStr">
        <is>
          <t>WY-1502-069/NA</t>
        </is>
      </c>
      <c r="R327" t="inlineStr">
        <is>
          <t>WYW184034</t>
        </is>
      </c>
      <c r="S327" t="inlineStr">
        <is>
          <t>NIOBRARA (WY)</t>
        </is>
      </c>
      <c r="T327" t="n">
        <v>43.03824807</v>
      </c>
      <c r="U327" t="inlineStr">
        <is>
          <t>POWDER RIVER</t>
        </is>
      </c>
      <c r="V327" t="n">
        <v>-104.82729517</v>
      </c>
      <c r="W327" t="inlineStr">
        <is>
          <t>POINT (514068.1528567814 4765076.663836286)</t>
        </is>
      </c>
      <c r="X327" t="n">
        <v>2.956801749811666</v>
      </c>
      <c r="Y327" t="inlineStr">
        <is>
          <t>SW</t>
        </is>
      </c>
      <c r="Z327" t="n">
        <v>2015</v>
      </c>
      <c r="AA327" t="n">
        <v>92</v>
      </c>
    </row>
    <row r="328">
      <c r="A328" s="1" t="n">
        <v>49402</v>
      </c>
      <c r="B328" t="inlineStr">
        <is>
          <t>WY</t>
        </is>
      </c>
      <c r="C328" t="inlineStr"/>
      <c r="D328" s="2" t="n">
        <v>42038</v>
      </c>
      <c r="E328" t="inlineStr">
        <is>
          <t>2025-02-03</t>
        </is>
      </c>
      <c r="F328" t="n">
        <v>120</v>
      </c>
      <c r="G328" t="inlineStr">
        <is>
          <t xml:space="preserve">BLM </t>
        </is>
      </c>
      <c r="H328" t="inlineStr">
        <is>
          <t>WAVE PETR</t>
        </is>
      </c>
      <c r="I328" t="n">
        <v>0.125</v>
      </c>
      <c r="J328" t="n">
        <v>75</v>
      </c>
      <c r="K328" t="n">
        <v>1361.63000488</v>
      </c>
      <c r="L328" t="n">
        <v>8</v>
      </c>
      <c r="M328" t="n">
        <v>35</v>
      </c>
      <c r="N328" t="inlineStr">
        <is>
          <t xml:space="preserve">N         </t>
        </is>
      </c>
      <c r="O328" t="n">
        <v>66</v>
      </c>
      <c r="P328" t="inlineStr">
        <is>
          <t xml:space="preserve">W         </t>
        </is>
      </c>
      <c r="Q328" t="inlineStr">
        <is>
          <t>WY-1502-069/NA</t>
        </is>
      </c>
      <c r="R328" t="inlineStr">
        <is>
          <t>WYW184034</t>
        </is>
      </c>
      <c r="S328" t="inlineStr">
        <is>
          <t>NIOBRARA (WY)</t>
        </is>
      </c>
      <c r="T328" t="n">
        <v>43.02372927</v>
      </c>
      <c r="U328" t="inlineStr">
        <is>
          <t>POWDER RIVER</t>
        </is>
      </c>
      <c r="V328" t="n">
        <v>-104.80721396</v>
      </c>
      <c r="W328" t="inlineStr">
        <is>
          <t>POINT (515707.626135522 4763467.927138398)</t>
        </is>
      </c>
      <c r="X328" t="n">
        <v>2.704052505256716</v>
      </c>
      <c r="Y328" t="inlineStr">
        <is>
          <t>SW</t>
        </is>
      </c>
      <c r="Z328" t="n">
        <v>2015</v>
      </c>
      <c r="AA328" t="n">
        <v>92</v>
      </c>
    </row>
    <row r="329">
      <c r="A329" s="1" t="n">
        <v>49403</v>
      </c>
      <c r="B329" t="inlineStr">
        <is>
          <t>WY</t>
        </is>
      </c>
      <c r="C329" t="inlineStr"/>
      <c r="D329" s="2" t="n">
        <v>42038</v>
      </c>
      <c r="E329" t="inlineStr">
        <is>
          <t>2025-02-03</t>
        </is>
      </c>
      <c r="F329" t="n">
        <v>120</v>
      </c>
      <c r="G329" t="inlineStr">
        <is>
          <t xml:space="preserve">BLM </t>
        </is>
      </c>
      <c r="H329" t="inlineStr">
        <is>
          <t>WAVE PETR</t>
        </is>
      </c>
      <c r="I329" t="n">
        <v>0.125</v>
      </c>
      <c r="J329" t="n">
        <v>75</v>
      </c>
      <c r="K329" t="n">
        <v>1361.63000488</v>
      </c>
      <c r="L329" t="n">
        <v>10</v>
      </c>
      <c r="M329" t="n">
        <v>35</v>
      </c>
      <c r="N329" t="inlineStr">
        <is>
          <t xml:space="preserve">N         </t>
        </is>
      </c>
      <c r="O329" t="n">
        <v>66</v>
      </c>
      <c r="P329" t="inlineStr">
        <is>
          <t xml:space="preserve">W         </t>
        </is>
      </c>
      <c r="Q329" t="inlineStr">
        <is>
          <t>WY-1502-069/NA</t>
        </is>
      </c>
      <c r="R329" t="inlineStr">
        <is>
          <t>WYW184034</t>
        </is>
      </c>
      <c r="S329" t="inlineStr">
        <is>
          <t>NIOBRARA (WY)</t>
        </is>
      </c>
      <c r="T329" t="n">
        <v>43.0235615</v>
      </c>
      <c r="U329" t="inlineStr">
        <is>
          <t>POWDER RIVER</t>
        </is>
      </c>
      <c r="V329" t="n">
        <v>-104.76673872</v>
      </c>
      <c r="W329" t="inlineStr">
        <is>
          <t>POINT (519005.4797663197 4763457.662285858)</t>
        </is>
      </c>
      <c r="X329" t="n">
        <v>2.102624175963167</v>
      </c>
      <c r="Y329" t="inlineStr">
        <is>
          <t>S</t>
        </is>
      </c>
      <c r="Z329" t="n">
        <v>2015</v>
      </c>
      <c r="AA329" t="n">
        <v>92</v>
      </c>
    </row>
    <row r="330">
      <c r="A330" s="1" t="n">
        <v>51834</v>
      </c>
      <c r="B330" t="inlineStr">
        <is>
          <t>WY</t>
        </is>
      </c>
      <c r="C330" t="inlineStr"/>
      <c r="D330" s="2" t="n">
        <v>41128</v>
      </c>
      <c r="E330" t="inlineStr">
        <is>
          <t>2022-08-07</t>
        </is>
      </c>
      <c r="F330" t="n">
        <v>120</v>
      </c>
      <c r="G330" t="inlineStr">
        <is>
          <t xml:space="preserve">BLM WYOMING </t>
        </is>
      </c>
      <c r="H330" t="inlineStr">
        <is>
          <t>R C MICHAEL</t>
        </is>
      </c>
      <c r="I330" t="n">
        <v>0.125</v>
      </c>
      <c r="J330" t="n">
        <v>40</v>
      </c>
      <c r="K330" t="n">
        <v>40</v>
      </c>
      <c r="L330" t="n">
        <v>29</v>
      </c>
      <c r="M330" t="n">
        <v>36</v>
      </c>
      <c r="N330" t="inlineStr">
        <is>
          <t xml:space="preserve">N         </t>
        </is>
      </c>
      <c r="O330" t="n">
        <v>66</v>
      </c>
      <c r="P330" t="inlineStr">
        <is>
          <t xml:space="preserve">W         </t>
        </is>
      </c>
      <c r="Q330" t="inlineStr">
        <is>
          <t>/</t>
        </is>
      </c>
      <c r="R330" t="inlineStr">
        <is>
          <t>WYW181063</t>
        </is>
      </c>
      <c r="S330" t="inlineStr">
        <is>
          <t>NIOBRARA (WY)</t>
        </is>
      </c>
      <c r="T330" t="n">
        <v>43.06703402</v>
      </c>
      <c r="U330" t="inlineStr">
        <is>
          <t>POWDER RIVER</t>
        </is>
      </c>
      <c r="V330" t="n">
        <v>-104.806863</v>
      </c>
      <c r="W330" t="inlineStr">
        <is>
          <t>POINT (515725.1564075209 4768276.951868467)</t>
        </is>
      </c>
      <c r="X330" t="n">
        <v>1.953285092056832</v>
      </c>
      <c r="Y330" t="inlineStr">
        <is>
          <t>NW</t>
        </is>
      </c>
      <c r="Z330" t="n">
        <v>2012</v>
      </c>
      <c r="AA330" t="n">
        <v>92</v>
      </c>
    </row>
    <row r="331">
      <c r="A331" s="1" t="n">
        <v>20413</v>
      </c>
      <c r="B331" t="inlineStr">
        <is>
          <t>WY</t>
        </is>
      </c>
      <c r="C331" t="inlineStr"/>
      <c r="D331" s="2" t="n">
        <v>43418</v>
      </c>
      <c r="E331" t="inlineStr">
        <is>
          <t>2023-11-14</t>
        </is>
      </c>
      <c r="F331" t="n">
        <v>60</v>
      </c>
      <c r="G331" t="inlineStr">
        <is>
          <t xml:space="preserve">STATE OF WYOMING </t>
        </is>
      </c>
      <c r="H331" t="inlineStr">
        <is>
          <t>ROBERT L BAYLESS</t>
        </is>
      </c>
      <c r="I331" t="n">
        <v>0.1667</v>
      </c>
      <c r="J331" t="n">
        <v>8</v>
      </c>
      <c r="K331" t="n">
        <v>640</v>
      </c>
      <c r="L331" t="n">
        <v>36</v>
      </c>
      <c r="M331" t="n">
        <v>37</v>
      </c>
      <c r="N331" t="inlineStr">
        <is>
          <t xml:space="preserve">N         </t>
        </is>
      </c>
      <c r="O331" t="n">
        <v>67</v>
      </c>
      <c r="P331" t="inlineStr">
        <is>
          <t xml:space="preserve">W         </t>
        </is>
      </c>
      <c r="Q331" t="inlineStr">
        <is>
          <t>109/NA</t>
        </is>
      </c>
      <c r="R331" t="inlineStr">
        <is>
          <t>18-00402</t>
        </is>
      </c>
      <c r="S331" t="inlineStr">
        <is>
          <t>NIOBRARA (WY)</t>
        </is>
      </c>
      <c r="T331" t="n">
        <v>43.13849512</v>
      </c>
      <c r="U331" t="inlineStr">
        <is>
          <t>POWDER RIVER</t>
        </is>
      </c>
      <c r="V331" t="n">
        <v>-104.84642271</v>
      </c>
      <c r="W331" t="inlineStr">
        <is>
          <t>POINT (512489.6812218883 4776206.075723754)</t>
        </is>
      </c>
      <c r="X331" t="n">
        <v>1.292164199820666</v>
      </c>
      <c r="Y331" t="inlineStr">
        <is>
          <t>NE</t>
        </is>
      </c>
      <c r="Z331" t="n">
        <v>2018</v>
      </c>
      <c r="AA331" t="n">
        <v>81</v>
      </c>
    </row>
    <row r="332">
      <c r="A332" s="1" t="n">
        <v>20713</v>
      </c>
      <c r="B332" t="inlineStr">
        <is>
          <t>WY</t>
        </is>
      </c>
      <c r="C332" s="2" t="n">
        <v>43311</v>
      </c>
      <c r="D332" s="2" t="n">
        <v>43410</v>
      </c>
      <c r="E332" t="inlineStr">
        <is>
          <t>2021-07-30</t>
        </is>
      </c>
      <c r="F332" t="n">
        <v>36</v>
      </c>
      <c r="G332" t="inlineStr">
        <is>
          <t xml:space="preserve">THE TRUST OF CYNTHIA ANA OSBORN PARKER ET AL </t>
        </is>
      </c>
      <c r="H332" t="inlineStr">
        <is>
          <t>STOUT STREET</t>
        </is>
      </c>
      <c r="I332" t="inlineStr"/>
      <c r="J332" t="inlineStr"/>
      <c r="K332" t="n">
        <v>441.36999511</v>
      </c>
      <c r="L332" t="n">
        <v>28</v>
      </c>
      <c r="M332" t="n">
        <v>37</v>
      </c>
      <c r="N332" t="inlineStr">
        <is>
          <t xml:space="preserve">N         </t>
        </is>
      </c>
      <c r="O332" t="n">
        <v>67</v>
      </c>
      <c r="P332" t="inlineStr">
        <is>
          <t xml:space="preserve">W         </t>
        </is>
      </c>
      <c r="Q332" t="inlineStr">
        <is>
          <t>1657/0074</t>
        </is>
      </c>
      <c r="R332" t="inlineStr">
        <is>
          <t>1076535</t>
        </is>
      </c>
      <c r="S332" t="inlineStr">
        <is>
          <t>CONVERSE (WY)</t>
        </is>
      </c>
      <c r="T332" t="n">
        <v>43.15278108</v>
      </c>
      <c r="U332" t="inlineStr">
        <is>
          <t>POWDER RIVER</t>
        </is>
      </c>
      <c r="V332" t="n">
        <v>-104.90671215</v>
      </c>
      <c r="W332" t="inlineStr">
        <is>
          <t>POINT (507584.8725037265 4777785.325578906)</t>
        </is>
      </c>
      <c r="X332" t="n">
        <v>2.81056007796084</v>
      </c>
      <c r="Y332" t="inlineStr">
        <is>
          <t>NW</t>
        </is>
      </c>
      <c r="Z332" t="n">
        <v>2018</v>
      </c>
      <c r="AA332" t="n">
        <v>81</v>
      </c>
    </row>
    <row r="333">
      <c r="A333" s="1" t="n">
        <v>20742</v>
      </c>
      <c r="B333" t="inlineStr">
        <is>
          <t>WY</t>
        </is>
      </c>
      <c r="C333" s="2" t="n">
        <v>43311</v>
      </c>
      <c r="D333" s="2" t="n">
        <v>43410</v>
      </c>
      <c r="E333" t="inlineStr">
        <is>
          <t>2021-07-30</t>
        </is>
      </c>
      <c r="F333" t="n">
        <v>36</v>
      </c>
      <c r="G333" t="inlineStr">
        <is>
          <t xml:space="preserve">THE TRUST OF CYNTHIA ANA OSBORN PARKER ET AL </t>
        </is>
      </c>
      <c r="H333" t="inlineStr">
        <is>
          <t>STOUT STREET</t>
        </is>
      </c>
      <c r="I333" t="inlineStr"/>
      <c r="J333" t="inlineStr"/>
      <c r="K333" t="n">
        <v>441.36999511</v>
      </c>
      <c r="L333" t="n">
        <v>28</v>
      </c>
      <c r="M333" t="n">
        <v>37</v>
      </c>
      <c r="N333" t="inlineStr">
        <is>
          <t xml:space="preserve">N         </t>
        </is>
      </c>
      <c r="O333" t="n">
        <v>67</v>
      </c>
      <c r="P333" t="inlineStr">
        <is>
          <t xml:space="preserve">W         </t>
        </is>
      </c>
      <c r="Q333" t="inlineStr">
        <is>
          <t>1657/0074</t>
        </is>
      </c>
      <c r="R333" t="inlineStr">
        <is>
          <t>1076535</t>
        </is>
      </c>
      <c r="S333" t="inlineStr">
        <is>
          <t>CONVERSE (WY)</t>
        </is>
      </c>
      <c r="T333" t="n">
        <v>43.15278108</v>
      </c>
      <c r="U333" t="inlineStr">
        <is>
          <t>POWDER RIVER</t>
        </is>
      </c>
      <c r="V333" t="n">
        <v>-104.90671215</v>
      </c>
      <c r="W333" t="inlineStr">
        <is>
          <t>POINT (507584.8725037265 4777785.325578906)</t>
        </is>
      </c>
      <c r="X333" t="n">
        <v>2.81056007796084</v>
      </c>
      <c r="Y333" t="inlineStr">
        <is>
          <t>NW</t>
        </is>
      </c>
      <c r="Z333" t="n">
        <v>2018</v>
      </c>
      <c r="AA333" t="n">
        <v>81</v>
      </c>
    </row>
    <row r="334">
      <c r="A334" s="1" t="n">
        <v>20758</v>
      </c>
      <c r="B334" t="inlineStr">
        <is>
          <t>WY</t>
        </is>
      </c>
      <c r="C334" s="2" t="n">
        <v>43311</v>
      </c>
      <c r="D334" s="2" t="n">
        <v>43410</v>
      </c>
      <c r="E334" t="inlineStr">
        <is>
          <t>2021-07-30</t>
        </is>
      </c>
      <c r="F334" t="n">
        <v>36</v>
      </c>
      <c r="G334" t="inlineStr">
        <is>
          <t xml:space="preserve">TRAVELSTEAD CHRIS S O TRUSTEE ET AL </t>
        </is>
      </c>
      <c r="H334" t="inlineStr">
        <is>
          <t>STOUT STREET</t>
        </is>
      </c>
      <c r="I334" t="inlineStr"/>
      <c r="J334" t="inlineStr"/>
      <c r="K334" t="n">
        <v>4441.37011718</v>
      </c>
      <c r="L334" t="n">
        <v>28</v>
      </c>
      <c r="M334" t="n">
        <v>37</v>
      </c>
      <c r="N334" t="inlineStr">
        <is>
          <t xml:space="preserve">N         </t>
        </is>
      </c>
      <c r="O334" t="n">
        <v>67</v>
      </c>
      <c r="P334" t="inlineStr">
        <is>
          <t xml:space="preserve">W         </t>
        </is>
      </c>
      <c r="Q334" t="inlineStr">
        <is>
          <t>1657/0076</t>
        </is>
      </c>
      <c r="R334" t="inlineStr">
        <is>
          <t>1076536</t>
        </is>
      </c>
      <c r="S334" t="inlineStr">
        <is>
          <t>CONVERSE (WY)</t>
        </is>
      </c>
      <c r="T334" t="n">
        <v>43.15278108</v>
      </c>
      <c r="U334" t="inlineStr">
        <is>
          <t>POWDER RIVER</t>
        </is>
      </c>
      <c r="V334" t="n">
        <v>-104.90671215</v>
      </c>
      <c r="W334" t="inlineStr">
        <is>
          <t>POINT (507584.8725037265 4777785.325578906)</t>
        </is>
      </c>
      <c r="X334" t="n">
        <v>2.81056007796084</v>
      </c>
      <c r="Y334" t="inlineStr">
        <is>
          <t>NW</t>
        </is>
      </c>
      <c r="Z334" t="n">
        <v>2018</v>
      </c>
      <c r="AA334" t="n">
        <v>81</v>
      </c>
    </row>
    <row r="335">
      <c r="A335" s="1" t="n">
        <v>20793</v>
      </c>
      <c r="B335" t="inlineStr">
        <is>
          <t>WY</t>
        </is>
      </c>
      <c r="C335" s="2" t="n">
        <v>43311</v>
      </c>
      <c r="D335" s="2" t="n">
        <v>43410</v>
      </c>
      <c r="E335" t="inlineStr">
        <is>
          <t>2021-07-30</t>
        </is>
      </c>
      <c r="F335" t="n">
        <v>36</v>
      </c>
      <c r="G335" t="inlineStr">
        <is>
          <t xml:space="preserve">TRAVELSTEAD CHRIS S O TRUSTEE ET AL </t>
        </is>
      </c>
      <c r="H335" t="inlineStr">
        <is>
          <t>STOUT STREET</t>
        </is>
      </c>
      <c r="I335" t="inlineStr"/>
      <c r="J335" t="inlineStr"/>
      <c r="K335" t="n">
        <v>4441.37011718</v>
      </c>
      <c r="L335" t="n">
        <v>28</v>
      </c>
      <c r="M335" t="n">
        <v>37</v>
      </c>
      <c r="N335" t="inlineStr">
        <is>
          <t xml:space="preserve">N         </t>
        </is>
      </c>
      <c r="O335" t="n">
        <v>67</v>
      </c>
      <c r="P335" t="inlineStr">
        <is>
          <t xml:space="preserve">W         </t>
        </is>
      </c>
      <c r="Q335" t="inlineStr">
        <is>
          <t>1657/0076</t>
        </is>
      </c>
      <c r="R335" t="inlineStr">
        <is>
          <t>1076536</t>
        </is>
      </c>
      <c r="S335" t="inlineStr">
        <is>
          <t>CONVERSE (WY)</t>
        </is>
      </c>
      <c r="T335" t="n">
        <v>43.15278108</v>
      </c>
      <c r="U335" t="inlineStr">
        <is>
          <t>POWDER RIVER</t>
        </is>
      </c>
      <c r="V335" t="n">
        <v>-104.90671215</v>
      </c>
      <c r="W335" t="inlineStr">
        <is>
          <t>POINT (507584.8725037265 4777785.325578906)</t>
        </is>
      </c>
      <c r="X335" t="n">
        <v>2.81056007796084</v>
      </c>
      <c r="Y335" t="inlineStr">
        <is>
          <t>NW</t>
        </is>
      </c>
      <c r="Z335" t="n">
        <v>2018</v>
      </c>
      <c r="AA335" t="n">
        <v>81</v>
      </c>
    </row>
    <row r="336">
      <c r="A336" s="1" t="n">
        <v>22947</v>
      </c>
      <c r="B336" t="inlineStr">
        <is>
          <t>WY</t>
        </is>
      </c>
      <c r="C336" s="2" t="n">
        <v>43311</v>
      </c>
      <c r="D336" s="2" t="n">
        <v>43363</v>
      </c>
      <c r="E336" t="inlineStr">
        <is>
          <t>2021-07-30</t>
        </is>
      </c>
      <c r="F336" t="n">
        <v>36</v>
      </c>
      <c r="G336" t="inlineStr">
        <is>
          <t xml:space="preserve">CARLISLE GARDNER FRANCES OSBORN TRUSTEE ET AL </t>
        </is>
      </c>
      <c r="H336" t="inlineStr">
        <is>
          <t>STOUT STREET</t>
        </is>
      </c>
      <c r="I336" t="inlineStr"/>
      <c r="J336" t="inlineStr"/>
      <c r="K336" t="n">
        <v>4521.3701</v>
      </c>
      <c r="L336" t="n">
        <v>28</v>
      </c>
      <c r="M336" t="n">
        <v>37</v>
      </c>
      <c r="N336" t="inlineStr">
        <is>
          <t xml:space="preserve">N         </t>
        </is>
      </c>
      <c r="O336" t="n">
        <v>67</v>
      </c>
      <c r="P336" t="inlineStr">
        <is>
          <t xml:space="preserve">W         </t>
        </is>
      </c>
      <c r="Q336" t="inlineStr">
        <is>
          <t>1651/0632</t>
        </is>
      </c>
      <c r="R336" t="inlineStr">
        <is>
          <t>1075005</t>
        </is>
      </c>
      <c r="S336" t="inlineStr">
        <is>
          <t>CONVERSE (WY)</t>
        </is>
      </c>
      <c r="T336" t="n">
        <v>43.15278108</v>
      </c>
      <c r="U336" t="inlineStr">
        <is>
          <t>POWDER RIVER</t>
        </is>
      </c>
      <c r="V336" t="n">
        <v>-104.90671215</v>
      </c>
      <c r="W336" t="inlineStr">
        <is>
          <t>POINT (507584.8725037265 4777785.325578906)</t>
        </is>
      </c>
      <c r="X336" t="n">
        <v>2.81056007796084</v>
      </c>
      <c r="Y336" t="inlineStr">
        <is>
          <t>NW</t>
        </is>
      </c>
      <c r="Z336" t="n">
        <v>2018</v>
      </c>
      <c r="AA336" t="n">
        <v>81</v>
      </c>
    </row>
    <row r="337">
      <c r="A337" s="1" t="n">
        <v>22980</v>
      </c>
      <c r="B337" t="inlineStr">
        <is>
          <t>WY</t>
        </is>
      </c>
      <c r="C337" s="2" t="n">
        <v>43311</v>
      </c>
      <c r="D337" s="2" t="n">
        <v>43363</v>
      </c>
      <c r="E337" t="inlineStr">
        <is>
          <t>2021-07-30</t>
        </is>
      </c>
      <c r="F337" t="n">
        <v>36</v>
      </c>
      <c r="G337" t="inlineStr">
        <is>
          <t xml:space="preserve">CARLISLE GARDNER FRANCES OSBORN TRUSTEE ET AL </t>
        </is>
      </c>
      <c r="H337" t="inlineStr">
        <is>
          <t>STOUT STREET</t>
        </is>
      </c>
      <c r="I337" t="inlineStr"/>
      <c r="J337" t="inlineStr"/>
      <c r="K337" t="n">
        <v>4521.3701</v>
      </c>
      <c r="L337" t="n">
        <v>28</v>
      </c>
      <c r="M337" t="n">
        <v>37</v>
      </c>
      <c r="N337" t="inlineStr">
        <is>
          <t xml:space="preserve">N         </t>
        </is>
      </c>
      <c r="O337" t="n">
        <v>67</v>
      </c>
      <c r="P337" t="inlineStr">
        <is>
          <t xml:space="preserve">W         </t>
        </is>
      </c>
      <c r="Q337" t="inlineStr">
        <is>
          <t>1651/0632</t>
        </is>
      </c>
      <c r="R337" t="inlineStr">
        <is>
          <t>1075005</t>
        </is>
      </c>
      <c r="S337" t="inlineStr">
        <is>
          <t>CONVERSE (WY)</t>
        </is>
      </c>
      <c r="T337" t="n">
        <v>43.15278108</v>
      </c>
      <c r="U337" t="inlineStr">
        <is>
          <t>POWDER RIVER</t>
        </is>
      </c>
      <c r="V337" t="n">
        <v>-104.90671215</v>
      </c>
      <c r="W337" t="inlineStr">
        <is>
          <t>POINT (507584.8725037265 4777785.325578906)</t>
        </is>
      </c>
      <c r="X337" t="n">
        <v>2.81056007796084</v>
      </c>
      <c r="Y337" t="inlineStr">
        <is>
          <t>NW</t>
        </is>
      </c>
      <c r="Z337" t="n">
        <v>2018</v>
      </c>
      <c r="AA337" t="n">
        <v>81</v>
      </c>
    </row>
    <row r="338">
      <c r="A338" s="1" t="n">
        <v>25103</v>
      </c>
      <c r="B338" t="inlineStr">
        <is>
          <t>WY</t>
        </is>
      </c>
      <c r="C338" s="2" t="n">
        <v>43311</v>
      </c>
      <c r="D338" s="2" t="n">
        <v>43348</v>
      </c>
      <c r="E338" t="inlineStr">
        <is>
          <t>2021-07-30</t>
        </is>
      </c>
      <c r="F338" t="n">
        <v>36</v>
      </c>
      <c r="G338" t="inlineStr">
        <is>
          <t xml:space="preserve">THE TRUST OF MAURY FONTAINE OSBORN MEYER ET AL </t>
        </is>
      </c>
      <c r="H338" t="inlineStr">
        <is>
          <t>STOUT STREET</t>
        </is>
      </c>
      <c r="I338" t="inlineStr"/>
      <c r="J338" t="inlineStr"/>
      <c r="K338" t="n">
        <v>4521.37011718</v>
      </c>
      <c r="L338" t="n">
        <v>28</v>
      </c>
      <c r="M338" t="n">
        <v>37</v>
      </c>
      <c r="N338" t="inlineStr">
        <is>
          <t xml:space="preserve">N         </t>
        </is>
      </c>
      <c r="O338" t="n">
        <v>67</v>
      </c>
      <c r="P338" t="inlineStr">
        <is>
          <t xml:space="preserve">W         </t>
        </is>
      </c>
      <c r="Q338" t="inlineStr">
        <is>
          <t>1649/0792</t>
        </is>
      </c>
      <c r="R338" t="inlineStr">
        <is>
          <t>10745444</t>
        </is>
      </c>
      <c r="S338" t="inlineStr">
        <is>
          <t>CONVERSE (WY)</t>
        </is>
      </c>
      <c r="T338" t="n">
        <v>43.15278108</v>
      </c>
      <c r="U338" t="inlineStr">
        <is>
          <t>POWDER RIVER</t>
        </is>
      </c>
      <c r="V338" t="n">
        <v>-104.90671215</v>
      </c>
      <c r="W338" t="inlineStr">
        <is>
          <t>POINT (507584.8725037265 4777785.325578906)</t>
        </is>
      </c>
      <c r="X338" t="n">
        <v>2.81056007796084</v>
      </c>
      <c r="Y338" t="inlineStr">
        <is>
          <t>NW</t>
        </is>
      </c>
      <c r="Z338" t="n">
        <v>2018</v>
      </c>
      <c r="AA338" t="n">
        <v>81</v>
      </c>
    </row>
    <row r="339">
      <c r="A339" s="1" t="n">
        <v>25143</v>
      </c>
      <c r="B339" t="inlineStr">
        <is>
          <t>WY</t>
        </is>
      </c>
      <c r="C339" s="2" t="n">
        <v>43311</v>
      </c>
      <c r="D339" s="2" t="n">
        <v>43348</v>
      </c>
      <c r="E339" t="inlineStr">
        <is>
          <t>2021-07-30</t>
        </is>
      </c>
      <c r="F339" t="n">
        <v>36</v>
      </c>
      <c r="G339" t="inlineStr">
        <is>
          <t xml:space="preserve">THE TRUST OF MAURY FONTAINE OSBORN MEYER ET AL </t>
        </is>
      </c>
      <c r="H339" t="inlineStr">
        <is>
          <t>STOUT STREET</t>
        </is>
      </c>
      <c r="I339" t="inlineStr"/>
      <c r="J339" t="inlineStr"/>
      <c r="K339" t="n">
        <v>4521.37011718</v>
      </c>
      <c r="L339" t="n">
        <v>28</v>
      </c>
      <c r="M339" t="n">
        <v>37</v>
      </c>
      <c r="N339" t="inlineStr">
        <is>
          <t xml:space="preserve">N         </t>
        </is>
      </c>
      <c r="O339" t="n">
        <v>67</v>
      </c>
      <c r="P339" t="inlineStr">
        <is>
          <t xml:space="preserve">W         </t>
        </is>
      </c>
      <c r="Q339" t="inlineStr">
        <is>
          <t>1649/0792</t>
        </is>
      </c>
      <c r="R339" t="inlineStr">
        <is>
          <t>10745444</t>
        </is>
      </c>
      <c r="S339" t="inlineStr">
        <is>
          <t>CONVERSE (WY)</t>
        </is>
      </c>
      <c r="T339" t="n">
        <v>43.15278108</v>
      </c>
      <c r="U339" t="inlineStr">
        <is>
          <t>POWDER RIVER</t>
        </is>
      </c>
      <c r="V339" t="n">
        <v>-104.90671215</v>
      </c>
      <c r="W339" t="inlineStr">
        <is>
          <t>POINT (507584.8725037265 4777785.325578906)</t>
        </is>
      </c>
      <c r="X339" t="n">
        <v>2.81056007796084</v>
      </c>
      <c r="Y339" t="inlineStr">
        <is>
          <t>NW</t>
        </is>
      </c>
      <c r="Z339" t="n">
        <v>2018</v>
      </c>
      <c r="AA339" t="n">
        <v>81</v>
      </c>
    </row>
    <row r="340">
      <c r="A340" s="1" t="n">
        <v>25168</v>
      </c>
      <c r="B340" t="inlineStr">
        <is>
          <t>WY</t>
        </is>
      </c>
      <c r="C340" s="2" t="n">
        <v>43311</v>
      </c>
      <c r="D340" s="2" t="n">
        <v>43348</v>
      </c>
      <c r="E340" t="inlineStr">
        <is>
          <t>2021-07-30</t>
        </is>
      </c>
      <c r="F340" t="n">
        <v>36</v>
      </c>
      <c r="G340" t="inlineStr">
        <is>
          <t xml:space="preserve">OSBORN WILLIAM FREDERICK II TRUSTEE ET AL </t>
        </is>
      </c>
      <c r="H340" t="inlineStr">
        <is>
          <t>STOUT STREET</t>
        </is>
      </c>
      <c r="I340" t="inlineStr"/>
      <c r="J340" t="inlineStr"/>
      <c r="K340" t="n">
        <v>4521.37011718</v>
      </c>
      <c r="L340" t="n">
        <v>28</v>
      </c>
      <c r="M340" t="n">
        <v>37</v>
      </c>
      <c r="N340" t="inlineStr">
        <is>
          <t xml:space="preserve">N         </t>
        </is>
      </c>
      <c r="O340" t="n">
        <v>67</v>
      </c>
      <c r="P340" t="inlineStr">
        <is>
          <t xml:space="preserve">W         </t>
        </is>
      </c>
      <c r="Q340" t="inlineStr">
        <is>
          <t>1649/0790</t>
        </is>
      </c>
      <c r="R340" t="inlineStr">
        <is>
          <t>1074543</t>
        </is>
      </c>
      <c r="S340" t="inlineStr">
        <is>
          <t>CONVERSE (WY)</t>
        </is>
      </c>
      <c r="T340" t="n">
        <v>43.15278108</v>
      </c>
      <c r="U340" t="inlineStr">
        <is>
          <t>POWDER RIVER</t>
        </is>
      </c>
      <c r="V340" t="n">
        <v>-104.90671215</v>
      </c>
      <c r="W340" t="inlineStr">
        <is>
          <t>POINT (507584.8725037265 4777785.325578906)</t>
        </is>
      </c>
      <c r="X340" t="n">
        <v>2.81056007796084</v>
      </c>
      <c r="Y340" t="inlineStr">
        <is>
          <t>NW</t>
        </is>
      </c>
      <c r="Z340" t="n">
        <v>2018</v>
      </c>
      <c r="AA340" t="n">
        <v>81</v>
      </c>
    </row>
    <row r="341">
      <c r="A341" s="1" t="n">
        <v>25199</v>
      </c>
      <c r="B341" t="inlineStr">
        <is>
          <t>WY</t>
        </is>
      </c>
      <c r="C341" s="2" t="n">
        <v>43311</v>
      </c>
      <c r="D341" s="2" t="n">
        <v>43348</v>
      </c>
      <c r="E341" t="inlineStr">
        <is>
          <t>2021-07-30</t>
        </is>
      </c>
      <c r="F341" t="n">
        <v>36</v>
      </c>
      <c r="G341" t="inlineStr">
        <is>
          <t xml:space="preserve">OSBORN WILLIAM FREDERICK II TRUSTEE ET AL </t>
        </is>
      </c>
      <c r="H341" t="inlineStr">
        <is>
          <t>STOUT STREET</t>
        </is>
      </c>
      <c r="I341" t="inlineStr"/>
      <c r="J341" t="inlineStr"/>
      <c r="K341" t="n">
        <v>4521.37011718</v>
      </c>
      <c r="L341" t="n">
        <v>28</v>
      </c>
      <c r="M341" t="n">
        <v>37</v>
      </c>
      <c r="N341" t="inlineStr">
        <is>
          <t xml:space="preserve">N         </t>
        </is>
      </c>
      <c r="O341" t="n">
        <v>67</v>
      </c>
      <c r="P341" t="inlineStr">
        <is>
          <t xml:space="preserve">W         </t>
        </is>
      </c>
      <c r="Q341" t="inlineStr">
        <is>
          <t>1649/0790</t>
        </is>
      </c>
      <c r="R341" t="inlineStr">
        <is>
          <t>1074543</t>
        </is>
      </c>
      <c r="S341" t="inlineStr">
        <is>
          <t>CONVERSE (WY)</t>
        </is>
      </c>
      <c r="T341" t="n">
        <v>43.15278108</v>
      </c>
      <c r="U341" t="inlineStr">
        <is>
          <t>POWDER RIVER</t>
        </is>
      </c>
      <c r="V341" t="n">
        <v>-104.90671215</v>
      </c>
      <c r="W341" t="inlineStr">
        <is>
          <t>POINT (507584.8725037265 4777785.325578906)</t>
        </is>
      </c>
      <c r="X341" t="n">
        <v>2.81056007796084</v>
      </c>
      <c r="Y341" t="inlineStr">
        <is>
          <t>NW</t>
        </is>
      </c>
      <c r="Z341" t="n">
        <v>2018</v>
      </c>
      <c r="AA341" t="n">
        <v>81</v>
      </c>
    </row>
    <row r="342">
      <c r="A342" s="1" t="n">
        <v>38960</v>
      </c>
      <c r="B342" t="inlineStr">
        <is>
          <t>WY</t>
        </is>
      </c>
      <c r="C342" t="inlineStr"/>
      <c r="D342" s="2" t="n">
        <v>42999</v>
      </c>
      <c r="E342" t="inlineStr">
        <is>
          <t>2027-09-21</t>
        </is>
      </c>
      <c r="F342" t="n">
        <v>120</v>
      </c>
      <c r="G342" t="inlineStr">
        <is>
          <t xml:space="preserve">BLM </t>
        </is>
      </c>
      <c r="H342" t="inlineStr">
        <is>
          <t>ROBERT L BAYLESS</t>
        </is>
      </c>
      <c r="I342" t="n">
        <v>0.125</v>
      </c>
      <c r="J342" t="n">
        <v>52</v>
      </c>
      <c r="K342" t="n">
        <v>2231.20996093</v>
      </c>
      <c r="L342" t="n">
        <v>5</v>
      </c>
      <c r="M342" t="n">
        <v>36</v>
      </c>
      <c r="N342" t="inlineStr">
        <is>
          <t xml:space="preserve">N         </t>
        </is>
      </c>
      <c r="O342" t="n">
        <v>66</v>
      </c>
      <c r="P342" t="inlineStr">
        <is>
          <t xml:space="preserve">W         </t>
        </is>
      </c>
      <c r="Q342" t="inlineStr">
        <is>
          <t>WY-1708-024/NA</t>
        </is>
      </c>
      <c r="R342" t="inlineStr">
        <is>
          <t>WYW186270</t>
        </is>
      </c>
      <c r="S342" t="inlineStr">
        <is>
          <t>NIOBRARA (WY)</t>
        </is>
      </c>
      <c r="T342" t="n">
        <v>43.12460964</v>
      </c>
      <c r="U342" t="inlineStr">
        <is>
          <t>POWDER RIVER</t>
        </is>
      </c>
      <c r="V342" t="n">
        <v>-104.80631368</v>
      </c>
      <c r="W342" t="inlineStr">
        <is>
          <t>POINT (515755.1147321319 4774670.839592161)</t>
        </is>
      </c>
      <c r="X342" t="n">
        <v>2.973862166745227</v>
      </c>
      <c r="Y342" t="inlineStr">
        <is>
          <t>E</t>
        </is>
      </c>
      <c r="Z342" t="n">
        <v>2017</v>
      </c>
      <c r="AA342" t="n">
        <v>81</v>
      </c>
    </row>
    <row r="343">
      <c r="A343" s="1" t="n">
        <v>38966</v>
      </c>
      <c r="B343" t="inlineStr">
        <is>
          <t>WY</t>
        </is>
      </c>
      <c r="C343" t="inlineStr"/>
      <c r="D343" s="2" t="n">
        <v>42999</v>
      </c>
      <c r="E343" t="inlineStr">
        <is>
          <t>2027-09-21</t>
        </is>
      </c>
      <c r="F343" t="n">
        <v>120</v>
      </c>
      <c r="G343" t="inlineStr">
        <is>
          <t xml:space="preserve">BLM </t>
        </is>
      </c>
      <c r="H343" t="inlineStr">
        <is>
          <t>ROBERT L BAYLESS</t>
        </is>
      </c>
      <c r="I343" t="n">
        <v>0.125</v>
      </c>
      <c r="J343" t="n">
        <v>26</v>
      </c>
      <c r="K343" t="n">
        <v>699.72998046</v>
      </c>
      <c r="L343" t="n">
        <v>6</v>
      </c>
      <c r="M343" t="n">
        <v>36</v>
      </c>
      <c r="N343" t="inlineStr">
        <is>
          <t xml:space="preserve">N         </t>
        </is>
      </c>
      <c r="O343" t="n">
        <v>66</v>
      </c>
      <c r="P343" t="inlineStr">
        <is>
          <t xml:space="preserve">W         </t>
        </is>
      </c>
      <c r="Q343" t="inlineStr">
        <is>
          <t>WY-1708-025/NA</t>
        </is>
      </c>
      <c r="R343" t="inlineStr">
        <is>
          <t>WYW186271</t>
        </is>
      </c>
      <c r="S343" t="inlineStr">
        <is>
          <t>NIOBRARA (WY)</t>
        </is>
      </c>
      <c r="T343" t="n">
        <v>43.12436544</v>
      </c>
      <c r="U343" t="inlineStr">
        <is>
          <t>POWDER RIVER</t>
        </is>
      </c>
      <c r="V343" t="n">
        <v>-104.82634149</v>
      </c>
      <c r="W343" t="inlineStr">
        <is>
          <t>POINT (514126.0392736496 4774640.15095775)</t>
        </is>
      </c>
      <c r="X343" t="n">
        <v>1.962831054301541</v>
      </c>
      <c r="Y343" t="inlineStr">
        <is>
          <t>E</t>
        </is>
      </c>
      <c r="Z343" t="n">
        <v>2017</v>
      </c>
      <c r="AA343" t="n">
        <v>81</v>
      </c>
    </row>
    <row r="344">
      <c r="A344" s="1" t="n">
        <v>38967</v>
      </c>
      <c r="B344" t="inlineStr">
        <is>
          <t>WY</t>
        </is>
      </c>
      <c r="C344" t="inlineStr"/>
      <c r="D344" s="2" t="n">
        <v>42999</v>
      </c>
      <c r="E344" t="inlineStr">
        <is>
          <t>2027-09-21</t>
        </is>
      </c>
      <c r="F344" t="n">
        <v>120</v>
      </c>
      <c r="G344" t="inlineStr">
        <is>
          <t xml:space="preserve">BLM </t>
        </is>
      </c>
      <c r="H344" t="inlineStr">
        <is>
          <t>ROBERT L BAYLESS</t>
        </is>
      </c>
      <c r="I344" t="n">
        <v>0.125</v>
      </c>
      <c r="J344" t="n">
        <v>26</v>
      </c>
      <c r="K344" t="n">
        <v>699.72998046</v>
      </c>
      <c r="L344" t="n">
        <v>7</v>
      </c>
      <c r="M344" t="n">
        <v>36</v>
      </c>
      <c r="N344" t="inlineStr">
        <is>
          <t xml:space="preserve">N         </t>
        </is>
      </c>
      <c r="O344" t="n">
        <v>66</v>
      </c>
      <c r="P344" t="inlineStr">
        <is>
          <t xml:space="preserve">W         </t>
        </is>
      </c>
      <c r="Q344" t="inlineStr">
        <is>
          <t>WY-1708-025/NA</t>
        </is>
      </c>
      <c r="R344" t="inlineStr">
        <is>
          <t>WYW186271</t>
        </is>
      </c>
      <c r="S344" t="inlineStr">
        <is>
          <t>NIOBRARA (WY)</t>
        </is>
      </c>
      <c r="T344" t="n">
        <v>43.11021664</v>
      </c>
      <c r="U344" t="inlineStr">
        <is>
          <t>POWDER RIVER</t>
        </is>
      </c>
      <c r="V344" t="n">
        <v>-104.82641015</v>
      </c>
      <c r="W344" t="inlineStr">
        <is>
          <t>POINT (514123.7079152886 4773068.906401667)</t>
        </is>
      </c>
      <c r="X344" t="n">
        <v>2.23095975000936</v>
      </c>
      <c r="Y344" t="inlineStr">
        <is>
          <t>SE</t>
        </is>
      </c>
      <c r="Z344" t="n">
        <v>2017</v>
      </c>
      <c r="AA344" t="n">
        <v>81</v>
      </c>
    </row>
    <row r="345">
      <c r="A345" s="1" t="n">
        <v>38968</v>
      </c>
      <c r="B345" t="inlineStr">
        <is>
          <t>WY</t>
        </is>
      </c>
      <c r="C345" t="inlineStr"/>
      <c r="D345" s="2" t="n">
        <v>42999</v>
      </c>
      <c r="E345" t="inlineStr">
        <is>
          <t>2027-09-21</t>
        </is>
      </c>
      <c r="F345" t="n">
        <v>120</v>
      </c>
      <c r="G345" t="inlineStr">
        <is>
          <t xml:space="preserve">BLM </t>
        </is>
      </c>
      <c r="H345" t="inlineStr">
        <is>
          <t>ROBERT L BAYLESS</t>
        </is>
      </c>
      <c r="I345" t="n">
        <v>0.125</v>
      </c>
      <c r="J345" t="n">
        <v>51</v>
      </c>
      <c r="K345" t="n">
        <v>1118.07995605</v>
      </c>
      <c r="L345" t="n">
        <v>30</v>
      </c>
      <c r="M345" t="n">
        <v>37</v>
      </c>
      <c r="N345" t="inlineStr">
        <is>
          <t xml:space="preserve">N         </t>
        </is>
      </c>
      <c r="O345" t="n">
        <v>66</v>
      </c>
      <c r="P345" t="inlineStr">
        <is>
          <t xml:space="preserve">W         </t>
        </is>
      </c>
      <c r="Q345" t="inlineStr">
        <is>
          <t>WY-1708-026/NA</t>
        </is>
      </c>
      <c r="R345" t="inlineStr">
        <is>
          <t>WYW186272</t>
        </is>
      </c>
      <c r="S345" t="inlineStr">
        <is>
          <t>NIOBRARA (WY)</t>
        </is>
      </c>
      <c r="T345" t="n">
        <v>43.15320475</v>
      </c>
      <c r="U345" t="inlineStr">
        <is>
          <t>POWDER RIVER</t>
        </is>
      </c>
      <c r="V345" t="n">
        <v>-104.82637201</v>
      </c>
      <c r="W345" t="inlineStr">
        <is>
          <t>POINT (514116.9205351105 4777842.781084149)</t>
        </is>
      </c>
      <c r="X345" t="n">
        <v>2.725817211869531</v>
      </c>
      <c r="Y345" t="inlineStr">
        <is>
          <t>NE</t>
        </is>
      </c>
      <c r="Z345" t="n">
        <v>2017</v>
      </c>
      <c r="AA345" t="n">
        <v>81</v>
      </c>
    </row>
    <row r="346">
      <c r="A346" s="1" t="n">
        <v>38969</v>
      </c>
      <c r="B346" t="inlineStr">
        <is>
          <t>WY</t>
        </is>
      </c>
      <c r="C346" t="inlineStr"/>
      <c r="D346" s="2" t="n">
        <v>42999</v>
      </c>
      <c r="E346" t="inlineStr">
        <is>
          <t>2027-09-21</t>
        </is>
      </c>
      <c r="F346" t="n">
        <v>120</v>
      </c>
      <c r="G346" t="inlineStr">
        <is>
          <t xml:space="preserve">BLM </t>
        </is>
      </c>
      <c r="H346" t="inlineStr">
        <is>
          <t>ROBERT L BAYLESS</t>
        </is>
      </c>
      <c r="I346" t="n">
        <v>0.125</v>
      </c>
      <c r="J346" t="n">
        <v>51</v>
      </c>
      <c r="K346" t="n">
        <v>1118.07995605</v>
      </c>
      <c r="L346" t="n">
        <v>31</v>
      </c>
      <c r="M346" t="n">
        <v>37</v>
      </c>
      <c r="N346" t="inlineStr">
        <is>
          <t xml:space="preserve">N         </t>
        </is>
      </c>
      <c r="O346" t="n">
        <v>66</v>
      </c>
      <c r="P346" t="inlineStr">
        <is>
          <t xml:space="preserve">W         </t>
        </is>
      </c>
      <c r="Q346" t="inlineStr">
        <is>
          <t>WY-1708-026/NA</t>
        </is>
      </c>
      <c r="R346" t="inlineStr">
        <is>
          <t>WYW186272</t>
        </is>
      </c>
      <c r="S346" t="inlineStr">
        <is>
          <t>NIOBRARA (WY)</t>
        </is>
      </c>
      <c r="T346" t="n">
        <v>43.13860962</v>
      </c>
      <c r="U346" t="inlineStr">
        <is>
          <t>POWDER RIVER</t>
        </is>
      </c>
      <c r="V346" t="n">
        <v>-104.82647119</v>
      </c>
      <c r="W346" t="inlineStr">
        <is>
          <t>POINT (514112.2136202774 4776221.958037175)</t>
        </is>
      </c>
      <c r="X346" t="n">
        <v>2.14640174654415</v>
      </c>
      <c r="Y346" t="inlineStr">
        <is>
          <t>NE</t>
        </is>
      </c>
      <c r="Z346" t="n">
        <v>2017</v>
      </c>
      <c r="AA346" t="n">
        <v>81</v>
      </c>
    </row>
    <row r="347">
      <c r="A347" s="1" t="n">
        <v>38977</v>
      </c>
      <c r="B347" t="inlineStr">
        <is>
          <t>WY</t>
        </is>
      </c>
      <c r="C347" t="inlineStr"/>
      <c r="D347" s="2" t="n">
        <v>42999</v>
      </c>
      <c r="E347" t="inlineStr">
        <is>
          <t>2027-09-21</t>
        </is>
      </c>
      <c r="F347" t="n">
        <v>120</v>
      </c>
      <c r="G347" t="inlineStr">
        <is>
          <t xml:space="preserve">BLM </t>
        </is>
      </c>
      <c r="H347" t="inlineStr">
        <is>
          <t>ROBERT L BAYLESS</t>
        </is>
      </c>
      <c r="I347" t="n">
        <v>0.125</v>
      </c>
      <c r="J347" t="n">
        <v>28</v>
      </c>
      <c r="K347" t="n">
        <v>468.07000732</v>
      </c>
      <c r="L347" t="n">
        <v>1</v>
      </c>
      <c r="M347" t="n">
        <v>36</v>
      </c>
      <c r="N347" t="inlineStr">
        <is>
          <t xml:space="preserve">N         </t>
        </is>
      </c>
      <c r="O347" t="n">
        <v>67</v>
      </c>
      <c r="P347" t="inlineStr">
        <is>
          <t xml:space="preserve">W         </t>
        </is>
      </c>
      <c r="Q347" t="inlineStr">
        <is>
          <t>WY-1708-032/NA</t>
        </is>
      </c>
      <c r="R347" t="inlineStr">
        <is>
          <t>WYW186276</t>
        </is>
      </c>
      <c r="S347" t="inlineStr">
        <is>
          <t>NIOBRARA (WY)</t>
        </is>
      </c>
      <c r="T347" t="n">
        <v>43.12433868</v>
      </c>
      <c r="U347" t="inlineStr">
        <is>
          <t>POWDER RIVER</t>
        </is>
      </c>
      <c r="V347" t="n">
        <v>-104.84667448</v>
      </c>
      <c r="W347" t="inlineStr">
        <is>
          <t>POINT (512472.0822030592 4774633.953028544)</t>
        </is>
      </c>
      <c r="X347" t="n">
        <v>0.9377844640636195</v>
      </c>
      <c r="Y347" t="inlineStr">
        <is>
          <t>E</t>
        </is>
      </c>
      <c r="Z347" t="n">
        <v>2017</v>
      </c>
      <c r="AA347" t="n">
        <v>81</v>
      </c>
    </row>
    <row r="348">
      <c r="A348" s="1" t="n">
        <v>38981</v>
      </c>
      <c r="B348" t="inlineStr">
        <is>
          <t>WY</t>
        </is>
      </c>
      <c r="C348" t="inlineStr"/>
      <c r="D348" s="2" t="n">
        <v>42999</v>
      </c>
      <c r="E348" t="inlineStr">
        <is>
          <t>2027-09-21</t>
        </is>
      </c>
      <c r="F348" t="n">
        <v>120</v>
      </c>
      <c r="G348" t="inlineStr">
        <is>
          <t xml:space="preserve">BLM </t>
        </is>
      </c>
      <c r="H348" t="inlineStr">
        <is>
          <t>ROBERT L BAYLESS</t>
        </is>
      </c>
      <c r="I348" t="n">
        <v>0.125</v>
      </c>
      <c r="J348" t="n">
        <v>45</v>
      </c>
      <c r="K348" t="n">
        <v>880</v>
      </c>
      <c r="L348" t="n">
        <v>25</v>
      </c>
      <c r="M348" t="n">
        <v>37</v>
      </c>
      <c r="N348" t="inlineStr">
        <is>
          <t xml:space="preserve">N         </t>
        </is>
      </c>
      <c r="O348" t="n">
        <v>67</v>
      </c>
      <c r="P348" t="inlineStr">
        <is>
          <t xml:space="preserve">W         </t>
        </is>
      </c>
      <c r="Q348" t="inlineStr">
        <is>
          <t>WY-1708-033/NA</t>
        </is>
      </c>
      <c r="R348" t="inlineStr">
        <is>
          <t>WYW186277</t>
        </is>
      </c>
      <c r="S348" t="inlineStr">
        <is>
          <t>NIOBRARA (WY)</t>
        </is>
      </c>
      <c r="T348" t="n">
        <v>43.15306736</v>
      </c>
      <c r="U348" t="inlineStr">
        <is>
          <t>POWDER RIVER</t>
        </is>
      </c>
      <c r="V348" t="n">
        <v>-104.84632353</v>
      </c>
      <c r="W348" t="inlineStr">
        <is>
          <t>POINT (512494.7787916934 4777824.354745937)</t>
        </is>
      </c>
      <c r="X348" t="n">
        <v>2.112212037917916</v>
      </c>
      <c r="Y348" t="inlineStr">
        <is>
          <t>NE</t>
        </is>
      </c>
      <c r="Z348" t="n">
        <v>2017</v>
      </c>
      <c r="AA348" t="n">
        <v>81</v>
      </c>
    </row>
    <row r="349">
      <c r="A349" s="1" t="n">
        <v>340</v>
      </c>
      <c r="B349" t="inlineStr">
        <is>
          <t>WY</t>
        </is>
      </c>
      <c r="C349" s="2" t="n">
        <v>43800</v>
      </c>
      <c r="D349" s="2" t="n">
        <v>43851</v>
      </c>
      <c r="E349" t="inlineStr">
        <is>
          <t>2021-12-01</t>
        </is>
      </c>
      <c r="F349" t="n">
        <v>24</v>
      </c>
      <c r="G349" t="inlineStr">
        <is>
          <t xml:space="preserve">HODGE MARK E ET AL </t>
        </is>
      </c>
      <c r="H349" t="inlineStr">
        <is>
          <t>CHESAPEAKE</t>
        </is>
      </c>
      <c r="I349" t="inlineStr"/>
      <c r="J349" t="inlineStr"/>
      <c r="K349" t="n">
        <v>0</v>
      </c>
      <c r="L349" t="n">
        <v>22</v>
      </c>
      <c r="M349" t="n">
        <v>36</v>
      </c>
      <c r="N349" t="inlineStr">
        <is>
          <t xml:space="preserve">N         </t>
        </is>
      </c>
      <c r="O349" t="n">
        <v>67</v>
      </c>
      <c r="P349" t="inlineStr">
        <is>
          <t xml:space="preserve">W         </t>
        </is>
      </c>
      <c r="Q349">
        <f>"01696/0255"</f>
        <v/>
      </c>
      <c r="R349" t="inlineStr">
        <is>
          <t>1091746</t>
        </is>
      </c>
      <c r="S349" t="inlineStr">
        <is>
          <t>CONVERSE (WY)</t>
        </is>
      </c>
      <c r="T349" t="n">
        <v>43.08184639</v>
      </c>
      <c r="U349" t="inlineStr">
        <is>
          <t>POWDER RIVER</t>
        </is>
      </c>
      <c r="V349" t="n">
        <v>-104.88756935</v>
      </c>
      <c r="W349" t="inlineStr">
        <is>
          <t>POINT (509151.8644772166 4769909.896838001)</t>
        </is>
      </c>
      <c r="X349" t="n">
        <v>2.878509699286038</v>
      </c>
      <c r="Y349" t="inlineStr">
        <is>
          <t>SW</t>
        </is>
      </c>
      <c r="Z349" t="n">
        <v>2020</v>
      </c>
      <c r="AA349" t="n">
        <v>82</v>
      </c>
    </row>
    <row r="350">
      <c r="A350" s="1" t="n">
        <v>343</v>
      </c>
      <c r="B350" t="inlineStr">
        <is>
          <t>WY</t>
        </is>
      </c>
      <c r="C350" s="2" t="n">
        <v>43800</v>
      </c>
      <c r="D350" s="2" t="n">
        <v>43851</v>
      </c>
      <c r="E350" t="inlineStr">
        <is>
          <t>2021-12-01</t>
        </is>
      </c>
      <c r="F350" t="n">
        <v>24</v>
      </c>
      <c r="G350" t="inlineStr">
        <is>
          <t xml:space="preserve">HODGE MARK E ET AL </t>
        </is>
      </c>
      <c r="H350" t="inlineStr">
        <is>
          <t>CHESAPEAKE</t>
        </is>
      </c>
      <c r="I350" t="inlineStr"/>
      <c r="J350" t="inlineStr"/>
      <c r="K350" t="n">
        <v>0</v>
      </c>
      <c r="L350" t="n">
        <v>22</v>
      </c>
      <c r="M350" t="n">
        <v>36</v>
      </c>
      <c r="N350" t="inlineStr">
        <is>
          <t xml:space="preserve">N         </t>
        </is>
      </c>
      <c r="O350" t="n">
        <v>67</v>
      </c>
      <c r="P350" t="inlineStr">
        <is>
          <t xml:space="preserve">W         </t>
        </is>
      </c>
      <c r="Q350">
        <f>"01696/0255"</f>
        <v/>
      </c>
      <c r="R350" t="inlineStr">
        <is>
          <t>1091746</t>
        </is>
      </c>
      <c r="S350" t="inlineStr">
        <is>
          <t>CONVERSE (WY)</t>
        </is>
      </c>
      <c r="T350" t="n">
        <v>43.08184639</v>
      </c>
      <c r="U350" t="inlineStr">
        <is>
          <t>POWDER RIVER</t>
        </is>
      </c>
      <c r="V350" t="n">
        <v>-104.88756935</v>
      </c>
      <c r="W350" t="inlineStr">
        <is>
          <t>POINT (509151.8644772166 4769909.896838001)</t>
        </is>
      </c>
      <c r="X350" t="n">
        <v>2.878509699286038</v>
      </c>
      <c r="Y350" t="inlineStr">
        <is>
          <t>SW</t>
        </is>
      </c>
      <c r="Z350" t="n">
        <v>2020</v>
      </c>
      <c r="AA350" t="n">
        <v>82</v>
      </c>
    </row>
    <row r="351">
      <c r="A351" s="1" t="n">
        <v>20413</v>
      </c>
      <c r="B351" t="inlineStr">
        <is>
          <t>WY</t>
        </is>
      </c>
      <c r="C351" t="inlineStr"/>
      <c r="D351" s="2" t="n">
        <v>43418</v>
      </c>
      <c r="E351" t="inlineStr">
        <is>
          <t>2023-11-14</t>
        </is>
      </c>
      <c r="F351" t="n">
        <v>60</v>
      </c>
      <c r="G351" t="inlineStr">
        <is>
          <t xml:space="preserve">STATE OF WYOMING </t>
        </is>
      </c>
      <c r="H351" t="inlineStr">
        <is>
          <t>ROBERT L BAYLESS</t>
        </is>
      </c>
      <c r="I351" t="n">
        <v>0.1667</v>
      </c>
      <c r="J351" t="n">
        <v>8</v>
      </c>
      <c r="K351" t="n">
        <v>640</v>
      </c>
      <c r="L351" t="n">
        <v>36</v>
      </c>
      <c r="M351" t="n">
        <v>37</v>
      </c>
      <c r="N351" t="inlineStr">
        <is>
          <t xml:space="preserve">N         </t>
        </is>
      </c>
      <c r="O351" t="n">
        <v>67</v>
      </c>
      <c r="P351" t="inlineStr">
        <is>
          <t xml:space="preserve">W         </t>
        </is>
      </c>
      <c r="Q351" t="inlineStr">
        <is>
          <t>109/NA</t>
        </is>
      </c>
      <c r="R351" t="inlineStr">
        <is>
          <t>18-00402</t>
        </is>
      </c>
      <c r="S351" t="inlineStr">
        <is>
          <t>NIOBRARA (WY)</t>
        </is>
      </c>
      <c r="T351" t="n">
        <v>43.13849512</v>
      </c>
      <c r="U351" t="inlineStr">
        <is>
          <t>POWDER RIVER</t>
        </is>
      </c>
      <c r="V351" t="n">
        <v>-104.84642271</v>
      </c>
      <c r="W351" t="inlineStr">
        <is>
          <t>POINT (512489.6812218883 4776206.075723754)</t>
        </is>
      </c>
      <c r="X351" t="n">
        <v>1.578792425924577</v>
      </c>
      <c r="Y351" t="inlineStr">
        <is>
          <t>NE</t>
        </is>
      </c>
      <c r="Z351" t="n">
        <v>2018</v>
      </c>
      <c r="AA351" t="n">
        <v>82</v>
      </c>
    </row>
    <row r="352">
      <c r="A352" s="1" t="n">
        <v>38960</v>
      </c>
      <c r="B352" t="inlineStr">
        <is>
          <t>WY</t>
        </is>
      </c>
      <c r="C352" t="inlineStr"/>
      <c r="D352" s="2" t="n">
        <v>42999</v>
      </c>
      <c r="E352" t="inlineStr">
        <is>
          <t>2027-09-21</t>
        </is>
      </c>
      <c r="F352" t="n">
        <v>120</v>
      </c>
      <c r="G352" t="inlineStr">
        <is>
          <t xml:space="preserve">BLM </t>
        </is>
      </c>
      <c r="H352" t="inlineStr">
        <is>
          <t>ROBERT L BAYLESS</t>
        </is>
      </c>
      <c r="I352" t="n">
        <v>0.125</v>
      </c>
      <c r="J352" t="n">
        <v>52</v>
      </c>
      <c r="K352" t="n">
        <v>2231.20996093</v>
      </c>
      <c r="L352" t="n">
        <v>5</v>
      </c>
      <c r="M352" t="n">
        <v>36</v>
      </c>
      <c r="N352" t="inlineStr">
        <is>
          <t xml:space="preserve">N         </t>
        </is>
      </c>
      <c r="O352" t="n">
        <v>66</v>
      </c>
      <c r="P352" t="inlineStr">
        <is>
          <t xml:space="preserve">W         </t>
        </is>
      </c>
      <c r="Q352" t="inlineStr">
        <is>
          <t>WY-1708-024/NA</t>
        </is>
      </c>
      <c r="R352" t="inlineStr">
        <is>
          <t>WYW186270</t>
        </is>
      </c>
      <c r="S352" t="inlineStr">
        <is>
          <t>NIOBRARA (WY)</t>
        </is>
      </c>
      <c r="T352" t="n">
        <v>43.12460964</v>
      </c>
      <c r="U352" t="inlineStr">
        <is>
          <t>POWDER RIVER</t>
        </is>
      </c>
      <c r="V352" t="n">
        <v>-104.80631368</v>
      </c>
      <c r="W352" t="inlineStr">
        <is>
          <t>POINT (515755.1147321319 4774670.839592161)</t>
        </is>
      </c>
      <c r="X352" t="n">
        <v>2.600649636413757</v>
      </c>
      <c r="Y352" t="inlineStr">
        <is>
          <t>NE</t>
        </is>
      </c>
      <c r="Z352" t="n">
        <v>2017</v>
      </c>
      <c r="AA352" t="n">
        <v>82</v>
      </c>
    </row>
    <row r="353">
      <c r="A353" s="1" t="n">
        <v>38961</v>
      </c>
      <c r="B353" t="inlineStr">
        <is>
          <t>WY</t>
        </is>
      </c>
      <c r="C353" t="inlineStr"/>
      <c r="D353" s="2" t="n">
        <v>42999</v>
      </c>
      <c r="E353" t="inlineStr">
        <is>
          <t>2027-09-21</t>
        </is>
      </c>
      <c r="F353" t="n">
        <v>120</v>
      </c>
      <c r="G353" t="inlineStr">
        <is>
          <t xml:space="preserve">BLM </t>
        </is>
      </c>
      <c r="H353" t="inlineStr">
        <is>
          <t>ROBERT L BAYLESS</t>
        </is>
      </c>
      <c r="I353" t="n">
        <v>0.125</v>
      </c>
      <c r="J353" t="n">
        <v>52</v>
      </c>
      <c r="K353" t="n">
        <v>2231.20996093</v>
      </c>
      <c r="L353" t="n">
        <v>8</v>
      </c>
      <c r="M353" t="n">
        <v>36</v>
      </c>
      <c r="N353" t="inlineStr">
        <is>
          <t xml:space="preserve">N         </t>
        </is>
      </c>
      <c r="O353" t="n">
        <v>66</v>
      </c>
      <c r="P353" t="inlineStr">
        <is>
          <t xml:space="preserve">W         </t>
        </is>
      </c>
      <c r="Q353" t="inlineStr">
        <is>
          <t>WY-1708-024/NA</t>
        </is>
      </c>
      <c r="R353" t="inlineStr">
        <is>
          <t>WYW186270</t>
        </is>
      </c>
      <c r="S353" t="inlineStr">
        <is>
          <t>NIOBRARA (WY)</t>
        </is>
      </c>
      <c r="T353" t="n">
        <v>43.1103502</v>
      </c>
      <c r="U353" t="inlineStr">
        <is>
          <t>POWDER RIVER</t>
        </is>
      </c>
      <c r="V353" t="n">
        <v>-104.80653493</v>
      </c>
      <c r="W353" t="inlineStr">
        <is>
          <t>POINT (515740.7721007068 4773087.278228518)</t>
        </is>
      </c>
      <c r="X353" t="n">
        <v>2.574255885403879</v>
      </c>
      <c r="Y353" t="inlineStr">
        <is>
          <t>E</t>
        </is>
      </c>
      <c r="Z353" t="n">
        <v>2017</v>
      </c>
      <c r="AA353" t="n">
        <v>82</v>
      </c>
    </row>
    <row r="354">
      <c r="A354" s="1" t="n">
        <v>38963</v>
      </c>
      <c r="B354" t="inlineStr">
        <is>
          <t>WY</t>
        </is>
      </c>
      <c r="C354" t="inlineStr"/>
      <c r="D354" s="2" t="n">
        <v>42999</v>
      </c>
      <c r="E354" t="inlineStr">
        <is>
          <t>2027-09-21</t>
        </is>
      </c>
      <c r="F354" t="n">
        <v>120</v>
      </c>
      <c r="G354" t="inlineStr">
        <is>
          <t xml:space="preserve">BLM </t>
        </is>
      </c>
      <c r="H354" t="inlineStr">
        <is>
          <t>ROBERT L BAYLESS</t>
        </is>
      </c>
      <c r="I354" t="n">
        <v>0.125</v>
      </c>
      <c r="J354" t="n">
        <v>52</v>
      </c>
      <c r="K354" t="n">
        <v>2231.20996093</v>
      </c>
      <c r="L354" t="n">
        <v>17</v>
      </c>
      <c r="M354" t="n">
        <v>36</v>
      </c>
      <c r="N354" t="inlineStr">
        <is>
          <t xml:space="preserve">N         </t>
        </is>
      </c>
      <c r="O354" t="n">
        <v>66</v>
      </c>
      <c r="P354" t="inlineStr">
        <is>
          <t xml:space="preserve">W         </t>
        </is>
      </c>
      <c r="Q354" t="inlineStr">
        <is>
          <t>WY-1708-024/NA</t>
        </is>
      </c>
      <c r="R354" t="inlineStr">
        <is>
          <t>WYW186270</t>
        </is>
      </c>
      <c r="S354" t="inlineStr">
        <is>
          <t>NIOBRARA (WY)</t>
        </is>
      </c>
      <c r="T354" t="n">
        <v>43.09585807</v>
      </c>
      <c r="U354" t="inlineStr">
        <is>
          <t>POWDER RIVER</t>
        </is>
      </c>
      <c r="V354" t="n">
        <v>-104.80683249</v>
      </c>
      <c r="W354" t="inlineStr">
        <is>
          <t>POINT (515720.2694486652 4771477.86629044)</t>
        </is>
      </c>
      <c r="X354" t="n">
        <v>2.907518735806768</v>
      </c>
      <c r="Y354" t="inlineStr">
        <is>
          <t>SE</t>
        </is>
      </c>
      <c r="Z354" t="n">
        <v>2017</v>
      </c>
      <c r="AA354" t="n">
        <v>82</v>
      </c>
    </row>
    <row r="355">
      <c r="A355" s="1" t="n">
        <v>38966</v>
      </c>
      <c r="B355" t="inlineStr">
        <is>
          <t>WY</t>
        </is>
      </c>
      <c r="C355" t="inlineStr"/>
      <c r="D355" s="2" t="n">
        <v>42999</v>
      </c>
      <c r="E355" t="inlineStr">
        <is>
          <t>2027-09-21</t>
        </is>
      </c>
      <c r="F355" t="n">
        <v>120</v>
      </c>
      <c r="G355" t="inlineStr">
        <is>
          <t xml:space="preserve">BLM </t>
        </is>
      </c>
      <c r="H355" t="inlineStr">
        <is>
          <t>ROBERT L BAYLESS</t>
        </is>
      </c>
      <c r="I355" t="n">
        <v>0.125</v>
      </c>
      <c r="J355" t="n">
        <v>26</v>
      </c>
      <c r="K355" t="n">
        <v>699.72998046</v>
      </c>
      <c r="L355" t="n">
        <v>6</v>
      </c>
      <c r="M355" t="n">
        <v>36</v>
      </c>
      <c r="N355" t="inlineStr">
        <is>
          <t xml:space="preserve">N         </t>
        </is>
      </c>
      <c r="O355" t="n">
        <v>66</v>
      </c>
      <c r="P355" t="inlineStr">
        <is>
          <t xml:space="preserve">W         </t>
        </is>
      </c>
      <c r="Q355" t="inlineStr">
        <is>
          <t>WY-1708-025/NA</t>
        </is>
      </c>
      <c r="R355" t="inlineStr">
        <is>
          <t>WYW186271</t>
        </is>
      </c>
      <c r="S355" t="inlineStr">
        <is>
          <t>NIOBRARA (WY)</t>
        </is>
      </c>
      <c r="T355" t="n">
        <v>43.12436544</v>
      </c>
      <c r="U355" t="inlineStr">
        <is>
          <t>POWDER RIVER</t>
        </is>
      </c>
      <c r="V355" t="n">
        <v>-104.82634149</v>
      </c>
      <c r="W355" t="inlineStr">
        <is>
          <t>POINT (514126.0392736496 4774640.15095775)</t>
        </is>
      </c>
      <c r="X355" t="n">
        <v>1.617672189955683</v>
      </c>
      <c r="Y355" t="inlineStr">
        <is>
          <t>NE</t>
        </is>
      </c>
      <c r="Z355" t="n">
        <v>2017</v>
      </c>
      <c r="AA355" t="n">
        <v>82</v>
      </c>
    </row>
    <row r="356">
      <c r="A356" s="1" t="n">
        <v>38967</v>
      </c>
      <c r="B356" t="inlineStr">
        <is>
          <t>WY</t>
        </is>
      </c>
      <c r="C356" t="inlineStr"/>
      <c r="D356" s="2" t="n">
        <v>42999</v>
      </c>
      <c r="E356" t="inlineStr">
        <is>
          <t>2027-09-21</t>
        </is>
      </c>
      <c r="F356" t="n">
        <v>120</v>
      </c>
      <c r="G356" t="inlineStr">
        <is>
          <t xml:space="preserve">BLM </t>
        </is>
      </c>
      <c r="H356" t="inlineStr">
        <is>
          <t>ROBERT L BAYLESS</t>
        </is>
      </c>
      <c r="I356" t="n">
        <v>0.125</v>
      </c>
      <c r="J356" t="n">
        <v>26</v>
      </c>
      <c r="K356" t="n">
        <v>699.72998046</v>
      </c>
      <c r="L356" t="n">
        <v>7</v>
      </c>
      <c r="M356" t="n">
        <v>36</v>
      </c>
      <c r="N356" t="inlineStr">
        <is>
          <t xml:space="preserve">N         </t>
        </is>
      </c>
      <c r="O356" t="n">
        <v>66</v>
      </c>
      <c r="P356" t="inlineStr">
        <is>
          <t xml:space="preserve">W         </t>
        </is>
      </c>
      <c r="Q356" t="inlineStr">
        <is>
          <t>WY-1708-025/NA</t>
        </is>
      </c>
      <c r="R356" t="inlineStr">
        <is>
          <t>WYW186271</t>
        </is>
      </c>
      <c r="S356" t="inlineStr">
        <is>
          <t>NIOBRARA (WY)</t>
        </is>
      </c>
      <c r="T356" t="n">
        <v>43.11021664</v>
      </c>
      <c r="U356" t="inlineStr">
        <is>
          <t>POWDER RIVER</t>
        </is>
      </c>
      <c r="V356" t="n">
        <v>-104.82641015</v>
      </c>
      <c r="W356" t="inlineStr">
        <is>
          <t>POINT (514123.7079152886 4773068.906401667)</t>
        </is>
      </c>
      <c r="X356" t="n">
        <v>1.597368423862147</v>
      </c>
      <c r="Y356" t="inlineStr">
        <is>
          <t>SE</t>
        </is>
      </c>
      <c r="Z356" t="n">
        <v>2017</v>
      </c>
      <c r="AA356" t="n">
        <v>82</v>
      </c>
    </row>
    <row r="357">
      <c r="A357" s="1" t="n">
        <v>38968</v>
      </c>
      <c r="B357" t="inlineStr">
        <is>
          <t>WY</t>
        </is>
      </c>
      <c r="C357" t="inlineStr"/>
      <c r="D357" s="2" t="n">
        <v>42999</v>
      </c>
      <c r="E357" t="inlineStr">
        <is>
          <t>2027-09-21</t>
        </is>
      </c>
      <c r="F357" t="n">
        <v>120</v>
      </c>
      <c r="G357" t="inlineStr">
        <is>
          <t xml:space="preserve">BLM </t>
        </is>
      </c>
      <c r="H357" t="inlineStr">
        <is>
          <t>ROBERT L BAYLESS</t>
        </is>
      </c>
      <c r="I357" t="n">
        <v>0.125</v>
      </c>
      <c r="J357" t="n">
        <v>51</v>
      </c>
      <c r="K357" t="n">
        <v>1118.07995605</v>
      </c>
      <c r="L357" t="n">
        <v>30</v>
      </c>
      <c r="M357" t="n">
        <v>37</v>
      </c>
      <c r="N357" t="inlineStr">
        <is>
          <t xml:space="preserve">N         </t>
        </is>
      </c>
      <c r="O357" t="n">
        <v>66</v>
      </c>
      <c r="P357" t="inlineStr">
        <is>
          <t xml:space="preserve">W         </t>
        </is>
      </c>
      <c r="Q357" t="inlineStr">
        <is>
          <t>WY-1708-026/NA</t>
        </is>
      </c>
      <c r="R357" t="inlineStr">
        <is>
          <t>WYW186272</t>
        </is>
      </c>
      <c r="S357" t="inlineStr">
        <is>
          <t>NIOBRARA (WY)</t>
        </is>
      </c>
      <c r="T357" t="n">
        <v>43.15320475</v>
      </c>
      <c r="U357" t="inlineStr">
        <is>
          <t>POWDER RIVER</t>
        </is>
      </c>
      <c r="V357" t="n">
        <v>-104.82637201</v>
      </c>
      <c r="W357" t="inlineStr">
        <is>
          <t>POINT (514116.9205351105 4777842.781084149)</t>
        </is>
      </c>
      <c r="X357" t="n">
        <v>2.937119664685789</v>
      </c>
      <c r="Y357" t="inlineStr">
        <is>
          <t>NE</t>
        </is>
      </c>
      <c r="Z357" t="n">
        <v>2017</v>
      </c>
      <c r="AA357" t="n">
        <v>82</v>
      </c>
    </row>
    <row r="358">
      <c r="A358" s="1" t="n">
        <v>38969</v>
      </c>
      <c r="B358" t="inlineStr">
        <is>
          <t>WY</t>
        </is>
      </c>
      <c r="C358" t="inlineStr"/>
      <c r="D358" s="2" t="n">
        <v>42999</v>
      </c>
      <c r="E358" t="inlineStr">
        <is>
          <t>2027-09-21</t>
        </is>
      </c>
      <c r="F358" t="n">
        <v>120</v>
      </c>
      <c r="G358" t="inlineStr">
        <is>
          <t xml:space="preserve">BLM </t>
        </is>
      </c>
      <c r="H358" t="inlineStr">
        <is>
          <t>ROBERT L BAYLESS</t>
        </is>
      </c>
      <c r="I358" t="n">
        <v>0.125</v>
      </c>
      <c r="J358" t="n">
        <v>51</v>
      </c>
      <c r="K358" t="n">
        <v>1118.07995605</v>
      </c>
      <c r="L358" t="n">
        <v>31</v>
      </c>
      <c r="M358" t="n">
        <v>37</v>
      </c>
      <c r="N358" t="inlineStr">
        <is>
          <t xml:space="preserve">N         </t>
        </is>
      </c>
      <c r="O358" t="n">
        <v>66</v>
      </c>
      <c r="P358" t="inlineStr">
        <is>
          <t xml:space="preserve">W         </t>
        </is>
      </c>
      <c r="Q358" t="inlineStr">
        <is>
          <t>WY-1708-026/NA</t>
        </is>
      </c>
      <c r="R358" t="inlineStr">
        <is>
          <t>WYW186272</t>
        </is>
      </c>
      <c r="S358" t="inlineStr">
        <is>
          <t>NIOBRARA (WY)</t>
        </is>
      </c>
      <c r="T358" t="n">
        <v>43.13860962</v>
      </c>
      <c r="U358" t="inlineStr">
        <is>
          <t>POWDER RIVER</t>
        </is>
      </c>
      <c r="V358" t="n">
        <v>-104.82647119</v>
      </c>
      <c r="W358" t="inlineStr">
        <is>
          <t>POINT (514112.2136202774 4776221.958037175)</t>
        </is>
      </c>
      <c r="X358" t="n">
        <v>2.139524519768935</v>
      </c>
      <c r="Y358" t="inlineStr">
        <is>
          <t>NE</t>
        </is>
      </c>
      <c r="Z358" t="n">
        <v>2017</v>
      </c>
      <c r="AA358" t="n">
        <v>82</v>
      </c>
    </row>
    <row r="359">
      <c r="A359" s="1" t="n">
        <v>38970</v>
      </c>
      <c r="B359" t="inlineStr">
        <is>
          <t>WY</t>
        </is>
      </c>
      <c r="C359" t="inlineStr"/>
      <c r="D359" s="2" t="n">
        <v>42999</v>
      </c>
      <c r="E359" t="inlineStr">
        <is>
          <t>2027-09-21</t>
        </is>
      </c>
      <c r="F359" t="n">
        <v>120</v>
      </c>
      <c r="G359" t="inlineStr">
        <is>
          <t xml:space="preserve">BLM </t>
        </is>
      </c>
      <c r="H359" t="inlineStr">
        <is>
          <t>ROBERT L BAYLESS</t>
        </is>
      </c>
      <c r="I359" t="n">
        <v>0.125</v>
      </c>
      <c r="J359" t="n">
        <v>51</v>
      </c>
      <c r="K359" t="n">
        <v>1118.07995605</v>
      </c>
      <c r="L359" t="n">
        <v>32</v>
      </c>
      <c r="M359" t="n">
        <v>37</v>
      </c>
      <c r="N359" t="inlineStr">
        <is>
          <t xml:space="preserve">N         </t>
        </is>
      </c>
      <c r="O359" t="n">
        <v>66</v>
      </c>
      <c r="P359" t="inlineStr">
        <is>
          <t xml:space="preserve">W         </t>
        </is>
      </c>
      <c r="Q359" t="inlineStr">
        <is>
          <t>WY-1708-026/NA</t>
        </is>
      </c>
      <c r="R359" t="inlineStr">
        <is>
          <t>WYW186272</t>
        </is>
      </c>
      <c r="S359" t="inlineStr">
        <is>
          <t>NIOBRARA (WY)</t>
        </is>
      </c>
      <c r="T359" t="n">
        <v>43.13872412</v>
      </c>
      <c r="U359" t="inlineStr">
        <is>
          <t>POWDER RIVER</t>
        </is>
      </c>
      <c r="V359" t="n">
        <v>-104.8063442</v>
      </c>
      <c r="W359" t="inlineStr">
        <is>
          <t>POINT (515749.0101359233 4776238.259652595)</t>
        </is>
      </c>
      <c r="X359" t="n">
        <v>2.956587207491512</v>
      </c>
      <c r="Y359" t="inlineStr">
        <is>
          <t>NE</t>
        </is>
      </c>
      <c r="Z359" t="n">
        <v>2017</v>
      </c>
      <c r="AA359" t="n">
        <v>82</v>
      </c>
    </row>
    <row r="360">
      <c r="A360" s="1" t="n">
        <v>38977</v>
      </c>
      <c r="B360" t="inlineStr">
        <is>
          <t>WY</t>
        </is>
      </c>
      <c r="C360" t="inlineStr"/>
      <c r="D360" s="2" t="n">
        <v>42999</v>
      </c>
      <c r="E360" t="inlineStr">
        <is>
          <t>2027-09-21</t>
        </is>
      </c>
      <c r="F360" t="n">
        <v>120</v>
      </c>
      <c r="G360" t="inlineStr">
        <is>
          <t xml:space="preserve">BLM </t>
        </is>
      </c>
      <c r="H360" t="inlineStr">
        <is>
          <t>ROBERT L BAYLESS</t>
        </is>
      </c>
      <c r="I360" t="n">
        <v>0.125</v>
      </c>
      <c r="J360" t="n">
        <v>28</v>
      </c>
      <c r="K360" t="n">
        <v>468.07000732</v>
      </c>
      <c r="L360" t="n">
        <v>1</v>
      </c>
      <c r="M360" t="n">
        <v>36</v>
      </c>
      <c r="N360" t="inlineStr">
        <is>
          <t xml:space="preserve">N         </t>
        </is>
      </c>
      <c r="O360" t="n">
        <v>67</v>
      </c>
      <c r="P360" t="inlineStr">
        <is>
          <t xml:space="preserve">W         </t>
        </is>
      </c>
      <c r="Q360" t="inlineStr">
        <is>
          <t>WY-1708-032/NA</t>
        </is>
      </c>
      <c r="R360" t="inlineStr">
        <is>
          <t>WYW186276</t>
        </is>
      </c>
      <c r="S360" t="inlineStr">
        <is>
          <t>NIOBRARA (WY)</t>
        </is>
      </c>
      <c r="T360" t="n">
        <v>43.12433868</v>
      </c>
      <c r="U360" t="inlineStr">
        <is>
          <t>POWDER RIVER</t>
        </is>
      </c>
      <c r="V360" t="n">
        <v>-104.84667448</v>
      </c>
      <c r="W360" t="inlineStr">
        <is>
          <t>POINT (512472.0822030592 4774633.953028544)</t>
        </is>
      </c>
      <c r="X360" t="n">
        <v>0.7211463808553651</v>
      </c>
      <c r="Y360" t="inlineStr">
        <is>
          <t>NE</t>
        </is>
      </c>
      <c r="Z360" t="n">
        <v>2017</v>
      </c>
      <c r="AA360" t="n">
        <v>82</v>
      </c>
    </row>
    <row r="361">
      <c r="A361" s="1" t="n">
        <v>38981</v>
      </c>
      <c r="B361" t="inlineStr">
        <is>
          <t>WY</t>
        </is>
      </c>
      <c r="C361" t="inlineStr"/>
      <c r="D361" s="2" t="n">
        <v>42999</v>
      </c>
      <c r="E361" t="inlineStr">
        <is>
          <t>2027-09-21</t>
        </is>
      </c>
      <c r="F361" t="n">
        <v>120</v>
      </c>
      <c r="G361" t="inlineStr">
        <is>
          <t xml:space="preserve">BLM </t>
        </is>
      </c>
      <c r="H361" t="inlineStr">
        <is>
          <t>ROBERT L BAYLESS</t>
        </is>
      </c>
      <c r="I361" t="n">
        <v>0.125</v>
      </c>
      <c r="J361" t="n">
        <v>45</v>
      </c>
      <c r="K361" t="n">
        <v>880</v>
      </c>
      <c r="L361" t="n">
        <v>25</v>
      </c>
      <c r="M361" t="n">
        <v>37</v>
      </c>
      <c r="N361" t="inlineStr">
        <is>
          <t xml:space="preserve">N         </t>
        </is>
      </c>
      <c r="O361" t="n">
        <v>67</v>
      </c>
      <c r="P361" t="inlineStr">
        <is>
          <t xml:space="preserve">W         </t>
        </is>
      </c>
      <c r="Q361" t="inlineStr">
        <is>
          <t>WY-1708-033/NA</t>
        </is>
      </c>
      <c r="R361" t="inlineStr">
        <is>
          <t>WYW186277</t>
        </is>
      </c>
      <c r="S361" t="inlineStr">
        <is>
          <t>NIOBRARA (WY)</t>
        </is>
      </c>
      <c r="T361" t="n">
        <v>43.15306736</v>
      </c>
      <c r="U361" t="inlineStr">
        <is>
          <t>POWDER RIVER</t>
        </is>
      </c>
      <c r="V361" t="n">
        <v>-104.84632353</v>
      </c>
      <c r="W361" t="inlineStr">
        <is>
          <t>POINT (512494.7787916934 4777824.354745937)</t>
        </is>
      </c>
      <c r="X361" t="n">
        <v>2.551130760355623</v>
      </c>
      <c r="Y361" t="inlineStr">
        <is>
          <t>NE</t>
        </is>
      </c>
      <c r="Z361" t="n">
        <v>2017</v>
      </c>
      <c r="AA361" t="n">
        <v>82</v>
      </c>
    </row>
    <row r="362">
      <c r="A362" s="1" t="n">
        <v>49409</v>
      </c>
      <c r="B362" t="inlineStr">
        <is>
          <t>WY</t>
        </is>
      </c>
      <c r="C362" t="inlineStr"/>
      <c r="D362" s="2" t="n">
        <v>42038</v>
      </c>
      <c r="E362" t="inlineStr">
        <is>
          <t>2025-02-03</t>
        </is>
      </c>
      <c r="F362" t="n">
        <v>120</v>
      </c>
      <c r="G362" t="inlineStr">
        <is>
          <t xml:space="preserve">BLM </t>
        </is>
      </c>
      <c r="H362" t="inlineStr">
        <is>
          <t>ROBERT L BAYLESS</t>
        </is>
      </c>
      <c r="I362" t="n">
        <v>0.125</v>
      </c>
      <c r="J362" t="n">
        <v>68</v>
      </c>
      <c r="K362" t="n">
        <v>160</v>
      </c>
      <c r="L362" t="n">
        <v>19</v>
      </c>
      <c r="M362" t="n">
        <v>36</v>
      </c>
      <c r="N362" t="inlineStr">
        <is>
          <t xml:space="preserve">N         </t>
        </is>
      </c>
      <c r="O362" t="n">
        <v>66</v>
      </c>
      <c r="P362" t="inlineStr">
        <is>
          <t xml:space="preserve">W         </t>
        </is>
      </c>
      <c r="Q362" t="inlineStr">
        <is>
          <t>WY-1502-070/NA</t>
        </is>
      </c>
      <c r="R362" t="inlineStr">
        <is>
          <t>WYW184035</t>
        </is>
      </c>
      <c r="S362" t="inlineStr">
        <is>
          <t>NIOBRARA (WY)</t>
        </is>
      </c>
      <c r="T362" t="n">
        <v>43.08142692</v>
      </c>
      <c r="U362" t="inlineStr">
        <is>
          <t>POWDER RIVER</t>
        </is>
      </c>
      <c r="V362" t="n">
        <v>-104.82694422</v>
      </c>
      <c r="W362" t="inlineStr">
        <is>
          <t>POINT (514086.8521714101 4769871.712401413)</t>
        </is>
      </c>
      <c r="X362" t="n">
        <v>2.871341657907362</v>
      </c>
      <c r="Y362" t="inlineStr">
        <is>
          <t>SE</t>
        </is>
      </c>
      <c r="Z362" t="n">
        <v>2015</v>
      </c>
      <c r="AA362" t="n">
        <v>82</v>
      </c>
    </row>
    <row r="363">
      <c r="A363" s="1" t="n">
        <v>15508</v>
      </c>
      <c r="B363" t="inlineStr">
        <is>
          <t>WY</t>
        </is>
      </c>
      <c r="C363" t="inlineStr"/>
      <c r="D363" s="2" t="n">
        <v>43525</v>
      </c>
      <c r="E363" t="inlineStr">
        <is>
          <t>2024-03-01</t>
        </is>
      </c>
      <c r="F363" t="n">
        <v>60</v>
      </c>
      <c r="G363" t="inlineStr">
        <is>
          <t xml:space="preserve">STATE OF WYOMING </t>
        </is>
      </c>
      <c r="H363" t="inlineStr">
        <is>
          <t>THUNDER BASIN RESOURCES</t>
        </is>
      </c>
      <c r="I363" t="n">
        <v>0.1667</v>
      </c>
      <c r="J363" t="n">
        <v>52</v>
      </c>
      <c r="K363" t="n">
        <v>80</v>
      </c>
      <c r="L363" t="n">
        <v>20</v>
      </c>
      <c r="M363" t="n">
        <v>37</v>
      </c>
      <c r="N363" t="inlineStr">
        <is>
          <t xml:space="preserve">N         </t>
        </is>
      </c>
      <c r="O363" t="n">
        <v>66</v>
      </c>
      <c r="P363" t="inlineStr">
        <is>
          <t xml:space="preserve">W         </t>
        </is>
      </c>
      <c r="Q363" t="inlineStr">
        <is>
          <t>67/NA</t>
        </is>
      </c>
      <c r="R363" t="inlineStr">
        <is>
          <t>19-00072</t>
        </is>
      </c>
      <c r="S363" t="inlineStr">
        <is>
          <t>NIOBRARA (WY)</t>
        </is>
      </c>
      <c r="T363" t="n">
        <v>43.16760158</v>
      </c>
      <c r="U363" t="inlineStr">
        <is>
          <t>POWDER RIVER</t>
        </is>
      </c>
      <c r="V363" t="n">
        <v>-104.80590168</v>
      </c>
      <c r="W363" t="inlineStr">
        <is>
          <t>POINT (515777.567637791 4779445.22311125)</t>
        </is>
      </c>
      <c r="X363" t="n">
        <v>2.838000468688111</v>
      </c>
      <c r="Y363" t="inlineStr">
        <is>
          <t>SE</t>
        </is>
      </c>
      <c r="Z363" t="n">
        <v>2019</v>
      </c>
      <c r="AA363" t="n">
        <v>85</v>
      </c>
    </row>
    <row r="364">
      <c r="A364" s="1" t="n">
        <v>15548</v>
      </c>
      <c r="B364" t="inlineStr">
        <is>
          <t>WY</t>
        </is>
      </c>
      <c r="C364" t="inlineStr"/>
      <c r="D364" s="2" t="n">
        <v>43525</v>
      </c>
      <c r="E364" t="inlineStr">
        <is>
          <t>2024-03-01</t>
        </is>
      </c>
      <c r="F364" t="n">
        <v>60</v>
      </c>
      <c r="G364" t="inlineStr">
        <is>
          <t xml:space="preserve">STATE OF WYOMING </t>
        </is>
      </c>
      <c r="H364" t="inlineStr">
        <is>
          <t>COLORADO ENERGY MINERALS</t>
        </is>
      </c>
      <c r="I364" t="n">
        <v>0.1667</v>
      </c>
      <c r="J364" t="n">
        <v>37</v>
      </c>
      <c r="K364" t="n">
        <v>80</v>
      </c>
      <c r="L364" t="n">
        <v>19</v>
      </c>
      <c r="M364" t="n">
        <v>37</v>
      </c>
      <c r="N364" t="inlineStr">
        <is>
          <t xml:space="preserve">N         </t>
        </is>
      </c>
      <c r="O364" t="n">
        <v>66</v>
      </c>
      <c r="P364" t="inlineStr">
        <is>
          <t xml:space="preserve">W         </t>
        </is>
      </c>
      <c r="Q364" t="inlineStr">
        <is>
          <t>66/NA</t>
        </is>
      </c>
      <c r="R364" t="inlineStr">
        <is>
          <t>19-00071</t>
        </is>
      </c>
      <c r="S364" t="inlineStr">
        <is>
          <t>NIOBRARA (WY)</t>
        </is>
      </c>
      <c r="T364" t="n">
        <v>43.16767399</v>
      </c>
      <c r="U364" t="inlineStr">
        <is>
          <t>POWDER RIVER</t>
        </is>
      </c>
      <c r="V364" t="n">
        <v>-104.8261889</v>
      </c>
      <c r="W364" t="inlineStr">
        <is>
          <t>POINT (514128.4740579212 4779449.642157949)</t>
        </is>
      </c>
      <c r="X364" t="n">
        <v>1.9867494814397</v>
      </c>
      <c r="Y364" t="inlineStr">
        <is>
          <t>SE</t>
        </is>
      </c>
      <c r="Z364" t="n">
        <v>2019</v>
      </c>
      <c r="AA364" t="n">
        <v>85</v>
      </c>
    </row>
    <row r="365">
      <c r="A365" s="1" t="n">
        <v>20735</v>
      </c>
      <c r="B365" t="inlineStr">
        <is>
          <t>WY</t>
        </is>
      </c>
      <c r="C365" s="2" t="n">
        <v>43311</v>
      </c>
      <c r="D365" s="2" t="n">
        <v>43410</v>
      </c>
      <c r="E365" t="inlineStr">
        <is>
          <t>2021-07-30</t>
        </is>
      </c>
      <c r="F365" t="n">
        <v>36</v>
      </c>
      <c r="G365" t="inlineStr">
        <is>
          <t xml:space="preserve">THE TRUST OF CYNTHIA ANA OSBORN PARKER ET AL </t>
        </is>
      </c>
      <c r="H365" t="inlineStr">
        <is>
          <t>STOUT STREET</t>
        </is>
      </c>
      <c r="I365" t="inlineStr"/>
      <c r="J365" t="inlineStr"/>
      <c r="K365" t="n">
        <v>441.36999511</v>
      </c>
      <c r="L365" t="n">
        <v>21</v>
      </c>
      <c r="M365" t="n">
        <v>37</v>
      </c>
      <c r="N365" t="inlineStr">
        <is>
          <t xml:space="preserve">N         </t>
        </is>
      </c>
      <c r="O365" t="n">
        <v>67</v>
      </c>
      <c r="P365" t="inlineStr">
        <is>
          <t xml:space="preserve">W         </t>
        </is>
      </c>
      <c r="Q365" t="inlineStr">
        <is>
          <t>1657/0074</t>
        </is>
      </c>
      <c r="R365" t="inlineStr">
        <is>
          <t>1076535</t>
        </is>
      </c>
      <c r="S365" t="inlineStr">
        <is>
          <t>CONVERSE (WY)</t>
        </is>
      </c>
      <c r="T365" t="n">
        <v>43.16729227</v>
      </c>
      <c r="U365" t="inlineStr">
        <is>
          <t>POWDER RIVER</t>
        </is>
      </c>
      <c r="V365" t="n">
        <v>-104.90698683</v>
      </c>
      <c r="W365" t="inlineStr">
        <is>
          <t>POINT (507560.7498466257 4779396.789091138)</t>
        </is>
      </c>
      <c r="X365" t="n">
        <v>2.922841288579191</v>
      </c>
      <c r="Y365" t="inlineStr">
        <is>
          <t>SW</t>
        </is>
      </c>
      <c r="Z365" t="n">
        <v>2018</v>
      </c>
      <c r="AA365" t="n">
        <v>85</v>
      </c>
    </row>
    <row r="366">
      <c r="A366" s="1" t="n">
        <v>20736</v>
      </c>
      <c r="B366" t="inlineStr">
        <is>
          <t>WY</t>
        </is>
      </c>
      <c r="C366" s="2" t="n">
        <v>43311</v>
      </c>
      <c r="D366" s="2" t="n">
        <v>43410</v>
      </c>
      <c r="E366" t="inlineStr">
        <is>
          <t>2021-07-30</t>
        </is>
      </c>
      <c r="F366" t="n">
        <v>36</v>
      </c>
      <c r="G366" t="inlineStr">
        <is>
          <t xml:space="preserve">THE TRUST OF CYNTHIA ANA OSBORN PARKER ET AL </t>
        </is>
      </c>
      <c r="H366" t="inlineStr">
        <is>
          <t>STOUT STREET</t>
        </is>
      </c>
      <c r="I366" t="inlineStr"/>
      <c r="J366" t="inlineStr"/>
      <c r="K366" t="n">
        <v>441.36999511</v>
      </c>
      <c r="L366" t="n">
        <v>21</v>
      </c>
      <c r="M366" t="n">
        <v>37</v>
      </c>
      <c r="N366" t="inlineStr">
        <is>
          <t xml:space="preserve">N         </t>
        </is>
      </c>
      <c r="O366" t="n">
        <v>67</v>
      </c>
      <c r="P366" t="inlineStr">
        <is>
          <t xml:space="preserve">W         </t>
        </is>
      </c>
      <c r="Q366" t="inlineStr">
        <is>
          <t>1657/0074</t>
        </is>
      </c>
      <c r="R366" t="inlineStr">
        <is>
          <t>1076535</t>
        </is>
      </c>
      <c r="S366" t="inlineStr">
        <is>
          <t>CONVERSE (WY)</t>
        </is>
      </c>
      <c r="T366" t="n">
        <v>43.16729227</v>
      </c>
      <c r="U366" t="inlineStr">
        <is>
          <t>POWDER RIVER</t>
        </is>
      </c>
      <c r="V366" t="n">
        <v>-104.90698683</v>
      </c>
      <c r="W366" t="inlineStr">
        <is>
          <t>POINT (507560.7498466257 4779396.789091138)</t>
        </is>
      </c>
      <c r="X366" t="n">
        <v>2.922841288579191</v>
      </c>
      <c r="Y366" t="inlineStr">
        <is>
          <t>SW</t>
        </is>
      </c>
      <c r="Z366" t="n">
        <v>2018</v>
      </c>
      <c r="AA366" t="n">
        <v>85</v>
      </c>
    </row>
    <row r="367">
      <c r="A367" s="1" t="n">
        <v>20786</v>
      </c>
      <c r="B367" t="inlineStr">
        <is>
          <t>WY</t>
        </is>
      </c>
      <c r="C367" s="2" t="n">
        <v>43311</v>
      </c>
      <c r="D367" s="2" t="n">
        <v>43410</v>
      </c>
      <c r="E367" t="inlineStr">
        <is>
          <t>2021-07-30</t>
        </is>
      </c>
      <c r="F367" t="n">
        <v>36</v>
      </c>
      <c r="G367" t="inlineStr">
        <is>
          <t xml:space="preserve">TRAVELSTEAD CHRIS S O TRUSTEE ET AL </t>
        </is>
      </c>
      <c r="H367" t="inlineStr">
        <is>
          <t>STOUT STREET</t>
        </is>
      </c>
      <c r="I367" t="inlineStr"/>
      <c r="J367" t="inlineStr"/>
      <c r="K367" t="n">
        <v>4441.37011718</v>
      </c>
      <c r="L367" t="n">
        <v>21</v>
      </c>
      <c r="M367" t="n">
        <v>37</v>
      </c>
      <c r="N367" t="inlineStr">
        <is>
          <t xml:space="preserve">N         </t>
        </is>
      </c>
      <c r="O367" t="n">
        <v>67</v>
      </c>
      <c r="P367" t="inlineStr">
        <is>
          <t xml:space="preserve">W         </t>
        </is>
      </c>
      <c r="Q367" t="inlineStr">
        <is>
          <t>1657/0076</t>
        </is>
      </c>
      <c r="R367" t="inlineStr">
        <is>
          <t>1076536</t>
        </is>
      </c>
      <c r="S367" t="inlineStr">
        <is>
          <t>CONVERSE (WY)</t>
        </is>
      </c>
      <c r="T367" t="n">
        <v>43.16729227</v>
      </c>
      <c r="U367" t="inlineStr">
        <is>
          <t>POWDER RIVER</t>
        </is>
      </c>
      <c r="V367" t="n">
        <v>-104.90698683</v>
      </c>
      <c r="W367" t="inlineStr">
        <is>
          <t>POINT (507560.7498466257 4779396.789091138)</t>
        </is>
      </c>
      <c r="X367" t="n">
        <v>2.922841288579191</v>
      </c>
      <c r="Y367" t="inlineStr">
        <is>
          <t>SW</t>
        </is>
      </c>
      <c r="Z367" t="n">
        <v>2018</v>
      </c>
      <c r="AA367" t="n">
        <v>85</v>
      </c>
    </row>
    <row r="368">
      <c r="A368" s="1" t="n">
        <v>20803</v>
      </c>
      <c r="B368" t="inlineStr">
        <is>
          <t>WY</t>
        </is>
      </c>
      <c r="C368" s="2" t="n">
        <v>43311</v>
      </c>
      <c r="D368" s="2" t="n">
        <v>43410</v>
      </c>
      <c r="E368" t="inlineStr">
        <is>
          <t>2021-07-30</t>
        </is>
      </c>
      <c r="F368" t="n">
        <v>36</v>
      </c>
      <c r="G368" t="inlineStr">
        <is>
          <t xml:space="preserve">TRAVELSTEAD CHRIS S O TRUSTEE ET AL </t>
        </is>
      </c>
      <c r="H368" t="inlineStr">
        <is>
          <t>STOUT STREET</t>
        </is>
      </c>
      <c r="I368" t="inlineStr"/>
      <c r="J368" t="inlineStr"/>
      <c r="K368" t="n">
        <v>4441.37011718</v>
      </c>
      <c r="L368" t="n">
        <v>21</v>
      </c>
      <c r="M368" t="n">
        <v>37</v>
      </c>
      <c r="N368" t="inlineStr">
        <is>
          <t xml:space="preserve">N         </t>
        </is>
      </c>
      <c r="O368" t="n">
        <v>67</v>
      </c>
      <c r="P368" t="inlineStr">
        <is>
          <t xml:space="preserve">W         </t>
        </is>
      </c>
      <c r="Q368" t="inlineStr">
        <is>
          <t>1657/0076</t>
        </is>
      </c>
      <c r="R368" t="inlineStr">
        <is>
          <t>1076536</t>
        </is>
      </c>
      <c r="S368" t="inlineStr">
        <is>
          <t>CONVERSE (WY)</t>
        </is>
      </c>
      <c r="T368" t="n">
        <v>43.16729227</v>
      </c>
      <c r="U368" t="inlineStr">
        <is>
          <t>POWDER RIVER</t>
        </is>
      </c>
      <c r="V368" t="n">
        <v>-104.90698683</v>
      </c>
      <c r="W368" t="inlineStr">
        <is>
          <t>POINT (507560.7498466257 4779396.789091138)</t>
        </is>
      </c>
      <c r="X368" t="n">
        <v>2.922841288579191</v>
      </c>
      <c r="Y368" t="inlineStr">
        <is>
          <t>SW</t>
        </is>
      </c>
      <c r="Z368" t="n">
        <v>2018</v>
      </c>
      <c r="AA368" t="n">
        <v>85</v>
      </c>
    </row>
    <row r="369">
      <c r="A369" s="1" t="n">
        <v>22945</v>
      </c>
      <c r="B369" t="inlineStr">
        <is>
          <t>WY</t>
        </is>
      </c>
      <c r="C369" s="2" t="n">
        <v>43311</v>
      </c>
      <c r="D369" s="2" t="n">
        <v>43363</v>
      </c>
      <c r="E369" t="inlineStr">
        <is>
          <t>2021-07-30</t>
        </is>
      </c>
      <c r="F369" t="n">
        <v>36</v>
      </c>
      <c r="G369" t="inlineStr">
        <is>
          <t xml:space="preserve">CARLISLE GARDNER FRANCES OSBORN TRUSTEE ET AL </t>
        </is>
      </c>
      <c r="H369" t="inlineStr">
        <is>
          <t>STOUT STREET</t>
        </is>
      </c>
      <c r="I369" t="inlineStr"/>
      <c r="J369" t="inlineStr"/>
      <c r="K369" t="n">
        <v>4521.3701</v>
      </c>
      <c r="L369" t="n">
        <v>21</v>
      </c>
      <c r="M369" t="n">
        <v>37</v>
      </c>
      <c r="N369" t="inlineStr">
        <is>
          <t xml:space="preserve">N         </t>
        </is>
      </c>
      <c r="O369" t="n">
        <v>67</v>
      </c>
      <c r="P369" t="inlineStr">
        <is>
          <t xml:space="preserve">W         </t>
        </is>
      </c>
      <c r="Q369" t="inlineStr">
        <is>
          <t>1651/0632</t>
        </is>
      </c>
      <c r="R369" t="inlineStr">
        <is>
          <t>1075005</t>
        </is>
      </c>
      <c r="S369" t="inlineStr">
        <is>
          <t>CONVERSE (WY)</t>
        </is>
      </c>
      <c r="T369" t="n">
        <v>43.16729227</v>
      </c>
      <c r="U369" t="inlineStr">
        <is>
          <t>POWDER RIVER</t>
        </is>
      </c>
      <c r="V369" t="n">
        <v>-104.90698683</v>
      </c>
      <c r="W369" t="inlineStr">
        <is>
          <t>POINT (507560.7498466257 4779396.789091138)</t>
        </is>
      </c>
      <c r="X369" t="n">
        <v>2.922841288579191</v>
      </c>
      <c r="Y369" t="inlineStr">
        <is>
          <t>SW</t>
        </is>
      </c>
      <c r="Z369" t="n">
        <v>2018</v>
      </c>
      <c r="AA369" t="n">
        <v>85</v>
      </c>
    </row>
    <row r="370">
      <c r="A370" s="1" t="n">
        <v>22953</v>
      </c>
      <c r="B370" t="inlineStr">
        <is>
          <t>WY</t>
        </is>
      </c>
      <c r="C370" s="2" t="n">
        <v>43311</v>
      </c>
      <c r="D370" s="2" t="n">
        <v>43363</v>
      </c>
      <c r="E370" t="inlineStr">
        <is>
          <t>2021-07-30</t>
        </is>
      </c>
      <c r="F370" t="n">
        <v>36</v>
      </c>
      <c r="G370" t="inlineStr">
        <is>
          <t xml:space="preserve">CARLISLE GARDNER FRANCES OSBORN TRUSTEE ET AL </t>
        </is>
      </c>
      <c r="H370" t="inlineStr">
        <is>
          <t>STOUT STREET</t>
        </is>
      </c>
      <c r="I370" t="inlineStr"/>
      <c r="J370" t="inlineStr"/>
      <c r="K370" t="n">
        <v>4521.3701</v>
      </c>
      <c r="L370" t="n">
        <v>21</v>
      </c>
      <c r="M370" t="n">
        <v>37</v>
      </c>
      <c r="N370" t="inlineStr">
        <is>
          <t xml:space="preserve">N         </t>
        </is>
      </c>
      <c r="O370" t="n">
        <v>67</v>
      </c>
      <c r="P370" t="inlineStr">
        <is>
          <t xml:space="preserve">W         </t>
        </is>
      </c>
      <c r="Q370" t="inlineStr">
        <is>
          <t>1651/0632</t>
        </is>
      </c>
      <c r="R370" t="inlineStr">
        <is>
          <t>1075005</t>
        </is>
      </c>
      <c r="S370" t="inlineStr">
        <is>
          <t>CONVERSE (WY)</t>
        </is>
      </c>
      <c r="T370" t="n">
        <v>43.16729227</v>
      </c>
      <c r="U370" t="inlineStr">
        <is>
          <t>POWDER RIVER</t>
        </is>
      </c>
      <c r="V370" t="n">
        <v>-104.90698683</v>
      </c>
      <c r="W370" t="inlineStr">
        <is>
          <t>POINT (507560.7498466257 4779396.789091138)</t>
        </is>
      </c>
      <c r="X370" t="n">
        <v>2.922841288579191</v>
      </c>
      <c r="Y370" t="inlineStr">
        <is>
          <t>SW</t>
        </is>
      </c>
      <c r="Z370" t="n">
        <v>2018</v>
      </c>
      <c r="AA370" t="n">
        <v>85</v>
      </c>
    </row>
    <row r="371">
      <c r="A371" s="1" t="n">
        <v>25102</v>
      </c>
      <c r="B371" t="inlineStr">
        <is>
          <t>WY</t>
        </is>
      </c>
      <c r="C371" s="2" t="n">
        <v>43311</v>
      </c>
      <c r="D371" s="2" t="n">
        <v>43348</v>
      </c>
      <c r="E371" t="inlineStr">
        <is>
          <t>2021-07-30</t>
        </is>
      </c>
      <c r="F371" t="n">
        <v>36</v>
      </c>
      <c r="G371" t="inlineStr">
        <is>
          <t xml:space="preserve">THE TRUST OF MAURY FONTAINE OSBORN MEYER ET AL </t>
        </is>
      </c>
      <c r="H371" t="inlineStr">
        <is>
          <t>STOUT STREET</t>
        </is>
      </c>
      <c r="I371" t="inlineStr"/>
      <c r="J371" t="inlineStr"/>
      <c r="K371" t="n">
        <v>4521.37011718</v>
      </c>
      <c r="L371" t="n">
        <v>21</v>
      </c>
      <c r="M371" t="n">
        <v>37</v>
      </c>
      <c r="N371" t="inlineStr">
        <is>
          <t xml:space="preserve">N         </t>
        </is>
      </c>
      <c r="O371" t="n">
        <v>67</v>
      </c>
      <c r="P371" t="inlineStr">
        <is>
          <t xml:space="preserve">W         </t>
        </is>
      </c>
      <c r="Q371" t="inlineStr">
        <is>
          <t>1649/0792</t>
        </is>
      </c>
      <c r="R371" t="inlineStr">
        <is>
          <t>10745444</t>
        </is>
      </c>
      <c r="S371" t="inlineStr">
        <is>
          <t>CONVERSE (WY)</t>
        </is>
      </c>
      <c r="T371" t="n">
        <v>43.16729227</v>
      </c>
      <c r="U371" t="inlineStr">
        <is>
          <t>POWDER RIVER</t>
        </is>
      </c>
      <c r="V371" t="n">
        <v>-104.90698683</v>
      </c>
      <c r="W371" t="inlineStr">
        <is>
          <t>POINT (507560.7498466257 4779396.789091138)</t>
        </is>
      </c>
      <c r="X371" t="n">
        <v>2.922841288579191</v>
      </c>
      <c r="Y371" t="inlineStr">
        <is>
          <t>SW</t>
        </is>
      </c>
      <c r="Z371" t="n">
        <v>2018</v>
      </c>
      <c r="AA371" t="n">
        <v>85</v>
      </c>
    </row>
    <row r="372">
      <c r="A372" s="1" t="n">
        <v>25145</v>
      </c>
      <c r="B372" t="inlineStr">
        <is>
          <t>WY</t>
        </is>
      </c>
      <c r="C372" s="2" t="n">
        <v>43311</v>
      </c>
      <c r="D372" s="2" t="n">
        <v>43348</v>
      </c>
      <c r="E372" t="inlineStr">
        <is>
          <t>2021-07-30</t>
        </is>
      </c>
      <c r="F372" t="n">
        <v>36</v>
      </c>
      <c r="G372" t="inlineStr">
        <is>
          <t xml:space="preserve">THE TRUST OF MAURY FONTAINE OSBORN MEYER ET AL </t>
        </is>
      </c>
      <c r="H372" t="inlineStr">
        <is>
          <t>STOUT STREET</t>
        </is>
      </c>
      <c r="I372" t="inlineStr"/>
      <c r="J372" t="inlineStr"/>
      <c r="K372" t="n">
        <v>4521.37011718</v>
      </c>
      <c r="L372" t="n">
        <v>21</v>
      </c>
      <c r="M372" t="n">
        <v>37</v>
      </c>
      <c r="N372" t="inlineStr">
        <is>
          <t xml:space="preserve">N         </t>
        </is>
      </c>
      <c r="O372" t="n">
        <v>67</v>
      </c>
      <c r="P372" t="inlineStr">
        <is>
          <t xml:space="preserve">W         </t>
        </is>
      </c>
      <c r="Q372" t="inlineStr">
        <is>
          <t>1649/0792</t>
        </is>
      </c>
      <c r="R372" t="inlineStr">
        <is>
          <t>10745444</t>
        </is>
      </c>
      <c r="S372" t="inlineStr">
        <is>
          <t>CONVERSE (WY)</t>
        </is>
      </c>
      <c r="T372" t="n">
        <v>43.16729227</v>
      </c>
      <c r="U372" t="inlineStr">
        <is>
          <t>POWDER RIVER</t>
        </is>
      </c>
      <c r="V372" t="n">
        <v>-104.90698683</v>
      </c>
      <c r="W372" t="inlineStr">
        <is>
          <t>POINT (507560.7498466257 4779396.789091138)</t>
        </is>
      </c>
      <c r="X372" t="n">
        <v>2.922841288579191</v>
      </c>
      <c r="Y372" t="inlineStr">
        <is>
          <t>SW</t>
        </is>
      </c>
      <c r="Z372" t="n">
        <v>2018</v>
      </c>
      <c r="AA372" t="n">
        <v>85</v>
      </c>
    </row>
    <row r="373">
      <c r="A373" s="1" t="n">
        <v>25161</v>
      </c>
      <c r="B373" t="inlineStr">
        <is>
          <t>WY</t>
        </is>
      </c>
      <c r="C373" s="2" t="n">
        <v>43311</v>
      </c>
      <c r="D373" s="2" t="n">
        <v>43348</v>
      </c>
      <c r="E373" t="inlineStr">
        <is>
          <t>2021-07-30</t>
        </is>
      </c>
      <c r="F373" t="n">
        <v>36</v>
      </c>
      <c r="G373" t="inlineStr">
        <is>
          <t xml:space="preserve">OSBORN WILLIAM FREDERICK II TRUSTEE ET AL </t>
        </is>
      </c>
      <c r="H373" t="inlineStr">
        <is>
          <t>STOUT STREET</t>
        </is>
      </c>
      <c r="I373" t="inlineStr"/>
      <c r="J373" t="inlineStr"/>
      <c r="K373" t="n">
        <v>4521.37011718</v>
      </c>
      <c r="L373" t="n">
        <v>21</v>
      </c>
      <c r="M373" t="n">
        <v>37</v>
      </c>
      <c r="N373" t="inlineStr">
        <is>
          <t xml:space="preserve">N         </t>
        </is>
      </c>
      <c r="O373" t="n">
        <v>67</v>
      </c>
      <c r="P373" t="inlineStr">
        <is>
          <t xml:space="preserve">W         </t>
        </is>
      </c>
      <c r="Q373" t="inlineStr">
        <is>
          <t>1649/0790</t>
        </is>
      </c>
      <c r="R373" t="inlineStr">
        <is>
          <t>1074543</t>
        </is>
      </c>
      <c r="S373" t="inlineStr">
        <is>
          <t>CONVERSE (WY)</t>
        </is>
      </c>
      <c r="T373" t="n">
        <v>43.16729227</v>
      </c>
      <c r="U373" t="inlineStr">
        <is>
          <t>POWDER RIVER</t>
        </is>
      </c>
      <c r="V373" t="n">
        <v>-104.90698683</v>
      </c>
      <c r="W373" t="inlineStr">
        <is>
          <t>POINT (507560.7498466257 4779396.789091138)</t>
        </is>
      </c>
      <c r="X373" t="n">
        <v>2.922841288579191</v>
      </c>
      <c r="Y373" t="inlineStr">
        <is>
          <t>SW</t>
        </is>
      </c>
      <c r="Z373" t="n">
        <v>2018</v>
      </c>
      <c r="AA373" t="n">
        <v>85</v>
      </c>
    </row>
    <row r="374">
      <c r="A374" s="1" t="n">
        <v>25196</v>
      </c>
      <c r="B374" t="inlineStr">
        <is>
          <t>WY</t>
        </is>
      </c>
      <c r="C374" s="2" t="n">
        <v>43311</v>
      </c>
      <c r="D374" s="2" t="n">
        <v>43348</v>
      </c>
      <c r="E374" t="inlineStr">
        <is>
          <t>2021-07-30</t>
        </is>
      </c>
      <c r="F374" t="n">
        <v>36</v>
      </c>
      <c r="G374" t="inlineStr">
        <is>
          <t xml:space="preserve">OSBORN WILLIAM FREDERICK II TRUSTEE ET AL </t>
        </is>
      </c>
      <c r="H374" t="inlineStr">
        <is>
          <t>STOUT STREET</t>
        </is>
      </c>
      <c r="I374" t="inlineStr"/>
      <c r="J374" t="inlineStr"/>
      <c r="K374" t="n">
        <v>4521.37011718</v>
      </c>
      <c r="L374" t="n">
        <v>21</v>
      </c>
      <c r="M374" t="n">
        <v>37</v>
      </c>
      <c r="N374" t="inlineStr">
        <is>
          <t xml:space="preserve">N         </t>
        </is>
      </c>
      <c r="O374" t="n">
        <v>67</v>
      </c>
      <c r="P374" t="inlineStr">
        <is>
          <t xml:space="preserve">W         </t>
        </is>
      </c>
      <c r="Q374" t="inlineStr">
        <is>
          <t>1649/0790</t>
        </is>
      </c>
      <c r="R374" t="inlineStr">
        <is>
          <t>1074543</t>
        </is>
      </c>
      <c r="S374" t="inlineStr">
        <is>
          <t>CONVERSE (WY)</t>
        </is>
      </c>
      <c r="T374" t="n">
        <v>43.16729227</v>
      </c>
      <c r="U374" t="inlineStr">
        <is>
          <t>POWDER RIVER</t>
        </is>
      </c>
      <c r="V374" t="n">
        <v>-104.90698683</v>
      </c>
      <c r="W374" t="inlineStr">
        <is>
          <t>POINT (507560.7498466257 4779396.789091138)</t>
        </is>
      </c>
      <c r="X374" t="n">
        <v>2.922841288579191</v>
      </c>
      <c r="Y374" t="inlineStr">
        <is>
          <t>SW</t>
        </is>
      </c>
      <c r="Z374" t="n">
        <v>2018</v>
      </c>
      <c r="AA374" t="n">
        <v>85</v>
      </c>
    </row>
    <row r="375">
      <c r="A375" s="1" t="n">
        <v>38968</v>
      </c>
      <c r="B375" t="inlineStr">
        <is>
          <t>WY</t>
        </is>
      </c>
      <c r="C375" t="inlineStr"/>
      <c r="D375" s="2" t="n">
        <v>42999</v>
      </c>
      <c r="E375" t="inlineStr">
        <is>
          <t>2027-09-21</t>
        </is>
      </c>
      <c r="F375" t="n">
        <v>120</v>
      </c>
      <c r="G375" t="inlineStr">
        <is>
          <t xml:space="preserve">BLM </t>
        </is>
      </c>
      <c r="H375" t="inlineStr">
        <is>
          <t>ROBERT L BAYLESS</t>
        </is>
      </c>
      <c r="I375" t="n">
        <v>0.125</v>
      </c>
      <c r="J375" t="n">
        <v>51</v>
      </c>
      <c r="K375" t="n">
        <v>1118.07995605</v>
      </c>
      <c r="L375" t="n">
        <v>30</v>
      </c>
      <c r="M375" t="n">
        <v>37</v>
      </c>
      <c r="N375" t="inlineStr">
        <is>
          <t xml:space="preserve">N         </t>
        </is>
      </c>
      <c r="O375" t="n">
        <v>66</v>
      </c>
      <c r="P375" t="inlineStr">
        <is>
          <t xml:space="preserve">W         </t>
        </is>
      </c>
      <c r="Q375" t="inlineStr">
        <is>
          <t>WY-1708-026/NA</t>
        </is>
      </c>
      <c r="R375" t="inlineStr">
        <is>
          <t>WYW186272</t>
        </is>
      </c>
      <c r="S375" t="inlineStr">
        <is>
          <t>NIOBRARA (WY)</t>
        </is>
      </c>
      <c r="T375" t="n">
        <v>43.15320475</v>
      </c>
      <c r="U375" t="inlineStr">
        <is>
          <t>POWDER RIVER</t>
        </is>
      </c>
      <c r="V375" t="n">
        <v>-104.82637201</v>
      </c>
      <c r="W375" t="inlineStr">
        <is>
          <t>POINT (514116.9205351105 4777842.781084149)</t>
        </is>
      </c>
      <c r="X375" t="n">
        <v>2.747958067781937</v>
      </c>
      <c r="Y375" t="inlineStr">
        <is>
          <t>SE</t>
        </is>
      </c>
      <c r="Z375" t="n">
        <v>2017</v>
      </c>
      <c r="AA375" t="n">
        <v>85</v>
      </c>
    </row>
    <row r="376">
      <c r="A376" s="1" t="n">
        <v>38978</v>
      </c>
      <c r="B376" t="inlineStr">
        <is>
          <t>WY</t>
        </is>
      </c>
      <c r="C376" t="inlineStr"/>
      <c r="D376" s="2" t="n">
        <v>42999</v>
      </c>
      <c r="E376" t="inlineStr">
        <is>
          <t>2027-09-21</t>
        </is>
      </c>
      <c r="F376" t="n">
        <v>120</v>
      </c>
      <c r="G376" t="inlineStr">
        <is>
          <t xml:space="preserve">BLM </t>
        </is>
      </c>
      <c r="H376" t="inlineStr">
        <is>
          <t>ROBERT L BAYLESS</t>
        </is>
      </c>
      <c r="I376" t="n">
        <v>0.125</v>
      </c>
      <c r="J376" t="n">
        <v>45</v>
      </c>
      <c r="K376" t="n">
        <v>880</v>
      </c>
      <c r="L376" t="n">
        <v>15</v>
      </c>
      <c r="M376" t="n">
        <v>37</v>
      </c>
      <c r="N376" t="inlineStr">
        <is>
          <t xml:space="preserve">N         </t>
        </is>
      </c>
      <c r="O376" t="n">
        <v>67</v>
      </c>
      <c r="P376" t="inlineStr">
        <is>
          <t xml:space="preserve">W         </t>
        </is>
      </c>
      <c r="Q376" t="inlineStr">
        <is>
          <t>WY-1708-033/NA</t>
        </is>
      </c>
      <c r="R376" t="inlineStr">
        <is>
          <t>WYW186277</t>
        </is>
      </c>
      <c r="S376" t="inlineStr">
        <is>
          <t>NIOBRARA (WY)</t>
        </is>
      </c>
      <c r="T376" t="n">
        <v>43.18185313</v>
      </c>
      <c r="U376" t="inlineStr">
        <is>
          <t>POWDER RIVER</t>
        </is>
      </c>
      <c r="V376" t="n">
        <v>-104.88691324</v>
      </c>
      <c r="W376" t="inlineStr">
        <is>
          <t>POINT (509190.285623073 4781015.805304145)</t>
        </is>
      </c>
      <c r="X376" t="n">
        <v>1.617121158685903</v>
      </c>
      <c r="Y376" t="inlineStr">
        <is>
          <t>SW</t>
        </is>
      </c>
      <c r="Z376" t="n">
        <v>2017</v>
      </c>
      <c r="AA376" t="n">
        <v>85</v>
      </c>
    </row>
    <row r="377">
      <c r="A377" s="1" t="n">
        <v>38979</v>
      </c>
      <c r="B377" t="inlineStr">
        <is>
          <t>WY</t>
        </is>
      </c>
      <c r="C377" t="inlineStr"/>
      <c r="D377" s="2" t="n">
        <v>42999</v>
      </c>
      <c r="E377" t="inlineStr">
        <is>
          <t>2027-09-21</t>
        </is>
      </c>
      <c r="F377" t="n">
        <v>120</v>
      </c>
      <c r="G377" t="inlineStr">
        <is>
          <t xml:space="preserve">BLM </t>
        </is>
      </c>
      <c r="H377" t="inlineStr">
        <is>
          <t>ROBERT L BAYLESS</t>
        </is>
      </c>
      <c r="I377" t="n">
        <v>0.125</v>
      </c>
      <c r="J377" t="n">
        <v>45</v>
      </c>
      <c r="K377" t="n">
        <v>880</v>
      </c>
      <c r="L377" t="n">
        <v>21</v>
      </c>
      <c r="M377" t="n">
        <v>37</v>
      </c>
      <c r="N377" t="inlineStr">
        <is>
          <t xml:space="preserve">N         </t>
        </is>
      </c>
      <c r="O377" t="n">
        <v>67</v>
      </c>
      <c r="P377" t="inlineStr">
        <is>
          <t xml:space="preserve">W         </t>
        </is>
      </c>
      <c r="Q377" t="inlineStr">
        <is>
          <t>WY-1708-033/NA</t>
        </is>
      </c>
      <c r="R377" t="inlineStr">
        <is>
          <t>WYW186277</t>
        </is>
      </c>
      <c r="S377" t="inlineStr">
        <is>
          <t>NIOBRARA (WY)</t>
        </is>
      </c>
      <c r="T377" t="n">
        <v>43.16729227</v>
      </c>
      <c r="U377" t="inlineStr">
        <is>
          <t>POWDER RIVER</t>
        </is>
      </c>
      <c r="V377" t="n">
        <v>-104.90698683</v>
      </c>
      <c r="W377" t="inlineStr">
        <is>
          <t>POINT (507560.7498466257 4779396.789091138)</t>
        </is>
      </c>
      <c r="X377" t="n">
        <v>2.922841288579191</v>
      </c>
      <c r="Y377" t="inlineStr">
        <is>
          <t>SW</t>
        </is>
      </c>
      <c r="Z377" t="n">
        <v>2017</v>
      </c>
      <c r="AA377" t="n">
        <v>85</v>
      </c>
    </row>
    <row r="378">
      <c r="A378" s="1" t="n">
        <v>38980</v>
      </c>
      <c r="B378" t="inlineStr">
        <is>
          <t>WY</t>
        </is>
      </c>
      <c r="C378" t="inlineStr"/>
      <c r="D378" s="2" t="n">
        <v>42999</v>
      </c>
      <c r="E378" t="inlineStr">
        <is>
          <t>2027-09-21</t>
        </is>
      </c>
      <c r="F378" t="n">
        <v>120</v>
      </c>
      <c r="G378" t="inlineStr">
        <is>
          <t xml:space="preserve">BLM </t>
        </is>
      </c>
      <c r="H378" t="inlineStr">
        <is>
          <t>ROBERT L BAYLESS</t>
        </is>
      </c>
      <c r="I378" t="n">
        <v>0.125</v>
      </c>
      <c r="J378" t="n">
        <v>45</v>
      </c>
      <c r="K378" t="n">
        <v>880</v>
      </c>
      <c r="L378" t="n">
        <v>22</v>
      </c>
      <c r="M378" t="n">
        <v>37</v>
      </c>
      <c r="N378" t="inlineStr">
        <is>
          <t xml:space="preserve">N         </t>
        </is>
      </c>
      <c r="O378" t="n">
        <v>67</v>
      </c>
      <c r="P378" t="inlineStr">
        <is>
          <t xml:space="preserve">W         </t>
        </is>
      </c>
      <c r="Q378" t="inlineStr">
        <is>
          <t>WY-1708-033/NA</t>
        </is>
      </c>
      <c r="R378" t="inlineStr">
        <is>
          <t>WYW186277</t>
        </is>
      </c>
      <c r="S378" t="inlineStr">
        <is>
          <t>NIOBRARA (WY)</t>
        </is>
      </c>
      <c r="T378" t="n">
        <v>43.16732667</v>
      </c>
      <c r="U378" t="inlineStr">
        <is>
          <t>POWDER RIVER</t>
        </is>
      </c>
      <c r="V378" t="n">
        <v>-104.88659279</v>
      </c>
      <c r="W378" t="inlineStr">
        <is>
          <t>POINT (509218.5125668032 4779402.652241523)</t>
        </is>
      </c>
      <c r="X378" t="n">
        <v>2.062166320976084</v>
      </c>
      <c r="Y378" t="inlineStr">
        <is>
          <t>SW</t>
        </is>
      </c>
      <c r="Z378" t="n">
        <v>2017</v>
      </c>
      <c r="AA378" t="n">
        <v>85</v>
      </c>
    </row>
    <row r="379">
      <c r="A379" s="1" t="n">
        <v>38981</v>
      </c>
      <c r="B379" t="inlineStr">
        <is>
          <t>WY</t>
        </is>
      </c>
      <c r="C379" t="inlineStr"/>
      <c r="D379" s="2" t="n">
        <v>42999</v>
      </c>
      <c r="E379" t="inlineStr">
        <is>
          <t>2027-09-21</t>
        </is>
      </c>
      <c r="F379" t="n">
        <v>120</v>
      </c>
      <c r="G379" t="inlineStr">
        <is>
          <t xml:space="preserve">BLM </t>
        </is>
      </c>
      <c r="H379" t="inlineStr">
        <is>
          <t>ROBERT L BAYLESS</t>
        </is>
      </c>
      <c r="I379" t="n">
        <v>0.125</v>
      </c>
      <c r="J379" t="n">
        <v>45</v>
      </c>
      <c r="K379" t="n">
        <v>880</v>
      </c>
      <c r="L379" t="n">
        <v>25</v>
      </c>
      <c r="M379" t="n">
        <v>37</v>
      </c>
      <c r="N379" t="inlineStr">
        <is>
          <t xml:space="preserve">N         </t>
        </is>
      </c>
      <c r="O379" t="n">
        <v>67</v>
      </c>
      <c r="P379" t="inlineStr">
        <is>
          <t xml:space="preserve">W         </t>
        </is>
      </c>
      <c r="Q379" t="inlineStr">
        <is>
          <t>WY-1708-033/NA</t>
        </is>
      </c>
      <c r="R379" t="inlineStr">
        <is>
          <t>WYW186277</t>
        </is>
      </c>
      <c r="S379" t="inlineStr">
        <is>
          <t>NIOBRARA (WY)</t>
        </is>
      </c>
      <c r="T379" t="n">
        <v>43.15306736</v>
      </c>
      <c r="U379" t="inlineStr">
        <is>
          <t>POWDER RIVER</t>
        </is>
      </c>
      <c r="V379" t="n">
        <v>-104.84632353</v>
      </c>
      <c r="W379" t="inlineStr">
        <is>
          <t>POINT (512494.7787916934 4777824.354745937)</t>
        </is>
      </c>
      <c r="X379" t="n">
        <v>2.373789489623717</v>
      </c>
      <c r="Y379" t="inlineStr">
        <is>
          <t>SE</t>
        </is>
      </c>
      <c r="Z379" t="n">
        <v>2017</v>
      </c>
      <c r="AA379" t="n">
        <v>85</v>
      </c>
    </row>
    <row r="380">
      <c r="A380" s="1" t="n">
        <v>49416</v>
      </c>
      <c r="B380" t="inlineStr">
        <is>
          <t>WY</t>
        </is>
      </c>
      <c r="C380" t="inlineStr"/>
      <c r="D380" s="2" t="n">
        <v>42038</v>
      </c>
      <c r="E380" t="inlineStr">
        <is>
          <t>2025-02-03</t>
        </is>
      </c>
      <c r="F380" t="n">
        <v>120</v>
      </c>
      <c r="G380" t="inlineStr">
        <is>
          <t xml:space="preserve">BLM </t>
        </is>
      </c>
      <c r="H380" t="inlineStr">
        <is>
          <t>PAUL &amp; LYNN SAWYER</t>
        </is>
      </c>
      <c r="I380" t="n">
        <v>0.125</v>
      </c>
      <c r="J380" t="n">
        <v>25</v>
      </c>
      <c r="K380" t="n">
        <v>280</v>
      </c>
      <c r="L380" t="n">
        <v>12</v>
      </c>
      <c r="M380" t="n">
        <v>37</v>
      </c>
      <c r="N380" t="inlineStr">
        <is>
          <t xml:space="preserve">N         </t>
        </is>
      </c>
      <c r="O380" t="n">
        <v>67</v>
      </c>
      <c r="P380" t="inlineStr">
        <is>
          <t xml:space="preserve">W         </t>
        </is>
      </c>
      <c r="Q380" t="inlineStr">
        <is>
          <t>WY-1502-091/NA</t>
        </is>
      </c>
      <c r="R380" t="inlineStr">
        <is>
          <t>WYW184041</t>
        </is>
      </c>
      <c r="S380" t="inlineStr">
        <is>
          <t>NIOBRARA (WY)</t>
        </is>
      </c>
      <c r="T380" t="n">
        <v>43.19686419</v>
      </c>
      <c r="U380" t="inlineStr">
        <is>
          <t>POWDER RIVER</t>
        </is>
      </c>
      <c r="V380" t="n">
        <v>-104.8466211</v>
      </c>
      <c r="W380" t="inlineStr">
        <is>
          <t>POINT (512461.6759622941 4782688.024299482)</t>
        </is>
      </c>
      <c r="X380" t="n">
        <v>0.8301091661049036</v>
      </c>
      <c r="Y380" t="inlineStr">
        <is>
          <t>NE</t>
        </is>
      </c>
      <c r="Z380" t="n">
        <v>2015</v>
      </c>
      <c r="AA380" t="n">
        <v>85</v>
      </c>
    </row>
    <row r="381">
      <c r="A381" s="1" t="n">
        <v>49417</v>
      </c>
      <c r="B381" t="inlineStr">
        <is>
          <t>WY</t>
        </is>
      </c>
      <c r="C381" t="inlineStr"/>
      <c r="D381" s="2" t="n">
        <v>42038</v>
      </c>
      <c r="E381" t="inlineStr">
        <is>
          <t>2025-02-03</t>
        </is>
      </c>
      <c r="F381" t="n">
        <v>120</v>
      </c>
      <c r="G381" t="inlineStr">
        <is>
          <t xml:space="preserve">BLM </t>
        </is>
      </c>
      <c r="H381" t="inlineStr">
        <is>
          <t>PAUL &amp; LYNN SAWYER</t>
        </is>
      </c>
      <c r="I381" t="n">
        <v>0.125</v>
      </c>
      <c r="J381" t="n">
        <v>25</v>
      </c>
      <c r="K381" t="n">
        <v>280</v>
      </c>
      <c r="L381" t="n">
        <v>13</v>
      </c>
      <c r="M381" t="n">
        <v>37</v>
      </c>
      <c r="N381" t="inlineStr">
        <is>
          <t xml:space="preserve">N         </t>
        </is>
      </c>
      <c r="O381" t="n">
        <v>67</v>
      </c>
      <c r="P381" t="inlineStr">
        <is>
          <t xml:space="preserve">W         </t>
        </is>
      </c>
      <c r="Q381" t="inlineStr">
        <is>
          <t>WY-1502-091/NA</t>
        </is>
      </c>
      <c r="R381" t="inlineStr">
        <is>
          <t>WYW184041</t>
        </is>
      </c>
      <c r="S381" t="inlineStr">
        <is>
          <t>NIOBRARA (WY)</t>
        </is>
      </c>
      <c r="T381" t="n">
        <v>43.18227287</v>
      </c>
      <c r="U381" t="inlineStr">
        <is>
          <t>POWDER RIVER</t>
        </is>
      </c>
      <c r="V381" t="n">
        <v>-104.84649139</v>
      </c>
      <c r="W381" t="inlineStr">
        <is>
          <t>POINT (512475.1859301582 4781067.648089153)</t>
        </is>
      </c>
      <c r="X381" t="n">
        <v>0.5559037976780966</v>
      </c>
      <c r="Y381" t="inlineStr">
        <is>
          <t>SE</t>
        </is>
      </c>
      <c r="Z381" t="n">
        <v>2015</v>
      </c>
      <c r="AA381" t="n">
        <v>85</v>
      </c>
    </row>
    <row r="382">
      <c r="A382" s="1" t="n">
        <v>52002</v>
      </c>
      <c r="B382" t="inlineStr">
        <is>
          <t>WY</t>
        </is>
      </c>
      <c r="C382" t="inlineStr"/>
      <c r="D382" s="2" t="n">
        <v>41128</v>
      </c>
      <c r="E382" t="inlineStr">
        <is>
          <t>2022-08-07</t>
        </is>
      </c>
      <c r="F382" t="n">
        <v>120</v>
      </c>
      <c r="G382" t="inlineStr">
        <is>
          <t xml:space="preserve">BLM WYOMING </t>
        </is>
      </c>
      <c r="H382" t="inlineStr">
        <is>
          <t>HARVEY MINERALS</t>
        </is>
      </c>
      <c r="I382" t="n">
        <v>0.125</v>
      </c>
      <c r="J382" t="n">
        <v>22</v>
      </c>
      <c r="K382" t="n">
        <v>40</v>
      </c>
      <c r="L382" t="n">
        <v>21</v>
      </c>
      <c r="M382" t="n">
        <v>37</v>
      </c>
      <c r="N382" t="inlineStr">
        <is>
          <t xml:space="preserve">N         </t>
        </is>
      </c>
      <c r="O382" t="n">
        <v>67</v>
      </c>
      <c r="P382" t="inlineStr">
        <is>
          <t xml:space="preserve">W         </t>
        </is>
      </c>
      <c r="Q382" t="inlineStr">
        <is>
          <t>/</t>
        </is>
      </c>
      <c r="R382" t="inlineStr">
        <is>
          <t>WYW181066</t>
        </is>
      </c>
      <c r="S382" t="inlineStr">
        <is>
          <t>PLATTE (WY)</t>
        </is>
      </c>
      <c r="T382" t="n">
        <v>43.16729227</v>
      </c>
      <c r="U382" t="inlineStr">
        <is>
          <t>POWDER RIVER</t>
        </is>
      </c>
      <c r="V382" t="n">
        <v>-104.90698683</v>
      </c>
      <c r="W382" t="inlineStr">
        <is>
          <t>POINT (507560.7498466257 4779396.789091138)</t>
        </is>
      </c>
      <c r="X382" t="n">
        <v>2.922841288579191</v>
      </c>
      <c r="Y382" t="inlineStr">
        <is>
          <t>SW</t>
        </is>
      </c>
      <c r="Z382" t="n">
        <v>2012</v>
      </c>
      <c r="AA382" t="n">
        <v>85</v>
      </c>
    </row>
    <row r="383">
      <c r="A383" s="1" t="n">
        <v>15548</v>
      </c>
      <c r="B383" t="inlineStr">
        <is>
          <t>WY</t>
        </is>
      </c>
      <c r="C383" t="inlineStr"/>
      <c r="D383" s="2" t="n">
        <v>43525</v>
      </c>
      <c r="E383" t="inlineStr">
        <is>
          <t>2024-03-01</t>
        </is>
      </c>
      <c r="F383" t="n">
        <v>60</v>
      </c>
      <c r="G383" t="inlineStr">
        <is>
          <t xml:space="preserve">STATE OF WYOMING </t>
        </is>
      </c>
      <c r="H383" t="inlineStr">
        <is>
          <t>COLORADO ENERGY MINERALS</t>
        </is>
      </c>
      <c r="I383" t="n">
        <v>0.1667</v>
      </c>
      <c r="J383" t="n">
        <v>37</v>
      </c>
      <c r="K383" t="n">
        <v>80</v>
      </c>
      <c r="L383" t="n">
        <v>19</v>
      </c>
      <c r="M383" t="n">
        <v>37</v>
      </c>
      <c r="N383" t="inlineStr">
        <is>
          <t xml:space="preserve">N         </t>
        </is>
      </c>
      <c r="O383" t="n">
        <v>66</v>
      </c>
      <c r="P383" t="inlineStr">
        <is>
          <t xml:space="preserve">W         </t>
        </is>
      </c>
      <c r="Q383" t="inlineStr">
        <is>
          <t>66/NA</t>
        </is>
      </c>
      <c r="R383" t="inlineStr">
        <is>
          <t>19-00071</t>
        </is>
      </c>
      <c r="S383" t="inlineStr">
        <is>
          <t>NIOBRARA (WY)</t>
        </is>
      </c>
      <c r="T383" t="n">
        <v>43.16767399</v>
      </c>
      <c r="U383" t="inlineStr">
        <is>
          <t>POWDER RIVER</t>
        </is>
      </c>
      <c r="V383" t="n">
        <v>-104.8261889</v>
      </c>
      <c r="W383" t="inlineStr">
        <is>
          <t>POINT (514128.4740579212 4779449.642157949)</t>
        </is>
      </c>
      <c r="X383" t="n">
        <v>2.462376479575751</v>
      </c>
      <c r="Y383" t="inlineStr">
        <is>
          <t>E</t>
        </is>
      </c>
      <c r="Z383" t="n">
        <v>2019</v>
      </c>
      <c r="AA383" t="n">
        <v>86</v>
      </c>
    </row>
    <row r="384">
      <c r="A384" s="1" t="n">
        <v>20413</v>
      </c>
      <c r="B384" t="inlineStr">
        <is>
          <t>WY</t>
        </is>
      </c>
      <c r="C384" t="inlineStr"/>
      <c r="D384" s="2" t="n">
        <v>43418</v>
      </c>
      <c r="E384" t="inlineStr">
        <is>
          <t>2023-11-14</t>
        </is>
      </c>
      <c r="F384" t="n">
        <v>60</v>
      </c>
      <c r="G384" t="inlineStr">
        <is>
          <t xml:space="preserve">STATE OF WYOMING </t>
        </is>
      </c>
      <c r="H384" t="inlineStr">
        <is>
          <t>ROBERT L BAYLESS</t>
        </is>
      </c>
      <c r="I384" t="n">
        <v>0.1667</v>
      </c>
      <c r="J384" t="n">
        <v>8</v>
      </c>
      <c r="K384" t="n">
        <v>640</v>
      </c>
      <c r="L384" t="n">
        <v>36</v>
      </c>
      <c r="M384" t="n">
        <v>37</v>
      </c>
      <c r="N384" t="inlineStr">
        <is>
          <t xml:space="preserve">N         </t>
        </is>
      </c>
      <c r="O384" t="n">
        <v>67</v>
      </c>
      <c r="P384" t="inlineStr">
        <is>
          <t xml:space="preserve">W         </t>
        </is>
      </c>
      <c r="Q384" t="inlineStr">
        <is>
          <t>109/NA</t>
        </is>
      </c>
      <c r="R384" t="inlineStr">
        <is>
          <t>18-00402</t>
        </is>
      </c>
      <c r="S384" t="inlineStr">
        <is>
          <t>NIOBRARA (WY)</t>
        </is>
      </c>
      <c r="T384" t="n">
        <v>43.13849512</v>
      </c>
      <c r="U384" t="inlineStr">
        <is>
          <t>POWDER RIVER</t>
        </is>
      </c>
      <c r="V384" t="n">
        <v>-104.84642271</v>
      </c>
      <c r="W384" t="inlineStr">
        <is>
          <t>POINT (512489.6812218883 4776206.075723754)</t>
        </is>
      </c>
      <c r="X384" t="n">
        <v>2.741610193657834</v>
      </c>
      <c r="Y384" t="inlineStr">
        <is>
          <t>SE</t>
        </is>
      </c>
      <c r="Z384" t="n">
        <v>2018</v>
      </c>
      <c r="AA384" t="n">
        <v>86</v>
      </c>
    </row>
    <row r="385">
      <c r="A385" s="1" t="n">
        <v>20713</v>
      </c>
      <c r="B385" t="inlineStr">
        <is>
          <t>WY</t>
        </is>
      </c>
      <c r="C385" s="2" t="n">
        <v>43311</v>
      </c>
      <c r="D385" s="2" t="n">
        <v>43410</v>
      </c>
      <c r="E385" t="inlineStr">
        <is>
          <t>2021-07-30</t>
        </is>
      </c>
      <c r="F385" t="n">
        <v>36</v>
      </c>
      <c r="G385" t="inlineStr">
        <is>
          <t xml:space="preserve">THE TRUST OF CYNTHIA ANA OSBORN PARKER ET AL </t>
        </is>
      </c>
      <c r="H385" t="inlineStr">
        <is>
          <t>STOUT STREET</t>
        </is>
      </c>
      <c r="I385" t="inlineStr"/>
      <c r="J385" t="inlineStr"/>
      <c r="K385" t="n">
        <v>441.36999511</v>
      </c>
      <c r="L385" t="n">
        <v>28</v>
      </c>
      <c r="M385" t="n">
        <v>37</v>
      </c>
      <c r="N385" t="inlineStr">
        <is>
          <t xml:space="preserve">N         </t>
        </is>
      </c>
      <c r="O385" t="n">
        <v>67</v>
      </c>
      <c r="P385" t="inlineStr">
        <is>
          <t xml:space="preserve">W         </t>
        </is>
      </c>
      <c r="Q385" t="inlineStr">
        <is>
          <t>1657/0074</t>
        </is>
      </c>
      <c r="R385" t="inlineStr">
        <is>
          <t>1076535</t>
        </is>
      </c>
      <c r="S385" t="inlineStr">
        <is>
          <t>CONVERSE (WY)</t>
        </is>
      </c>
      <c r="T385" t="n">
        <v>43.15278108</v>
      </c>
      <c r="U385" t="inlineStr">
        <is>
          <t>POWDER RIVER</t>
        </is>
      </c>
      <c r="V385" t="n">
        <v>-104.90671215</v>
      </c>
      <c r="W385" t="inlineStr">
        <is>
          <t>POINT (507584.8725037265 4777785.325578906)</t>
        </is>
      </c>
      <c r="X385" t="n">
        <v>2.121220462275461</v>
      </c>
      <c r="Y385" t="inlineStr">
        <is>
          <t>SW</t>
        </is>
      </c>
      <c r="Z385" t="n">
        <v>2018</v>
      </c>
      <c r="AA385" t="n">
        <v>86</v>
      </c>
    </row>
    <row r="386">
      <c r="A386" s="1" t="n">
        <v>20735</v>
      </c>
      <c r="B386" t="inlineStr">
        <is>
          <t>WY</t>
        </is>
      </c>
      <c r="C386" s="2" t="n">
        <v>43311</v>
      </c>
      <c r="D386" s="2" t="n">
        <v>43410</v>
      </c>
      <c r="E386" t="inlineStr">
        <is>
          <t>2021-07-30</t>
        </is>
      </c>
      <c r="F386" t="n">
        <v>36</v>
      </c>
      <c r="G386" t="inlineStr">
        <is>
          <t xml:space="preserve">THE TRUST OF CYNTHIA ANA OSBORN PARKER ET AL </t>
        </is>
      </c>
      <c r="H386" t="inlineStr">
        <is>
          <t>STOUT STREET</t>
        </is>
      </c>
      <c r="I386" t="inlineStr"/>
      <c r="J386" t="inlineStr"/>
      <c r="K386" t="n">
        <v>441.36999511</v>
      </c>
      <c r="L386" t="n">
        <v>21</v>
      </c>
      <c r="M386" t="n">
        <v>37</v>
      </c>
      <c r="N386" t="inlineStr">
        <is>
          <t xml:space="preserve">N         </t>
        </is>
      </c>
      <c r="O386" t="n">
        <v>67</v>
      </c>
      <c r="P386" t="inlineStr">
        <is>
          <t xml:space="preserve">W         </t>
        </is>
      </c>
      <c r="Q386" t="inlineStr">
        <is>
          <t>1657/0074</t>
        </is>
      </c>
      <c r="R386" t="inlineStr">
        <is>
          <t>1076535</t>
        </is>
      </c>
      <c r="S386" t="inlineStr">
        <is>
          <t>CONVERSE (WY)</t>
        </is>
      </c>
      <c r="T386" t="n">
        <v>43.16729227</v>
      </c>
      <c r="U386" t="inlineStr">
        <is>
          <t>POWDER RIVER</t>
        </is>
      </c>
      <c r="V386" t="n">
        <v>-104.90698683</v>
      </c>
      <c r="W386" t="inlineStr">
        <is>
          <t>POINT (507560.7498466257 4779396.789091138)</t>
        </is>
      </c>
      <c r="X386" t="n">
        <v>1.679958781490792</v>
      </c>
      <c r="Y386" t="inlineStr">
        <is>
          <t>SW</t>
        </is>
      </c>
      <c r="Z386" t="n">
        <v>2018</v>
      </c>
      <c r="AA386" t="n">
        <v>86</v>
      </c>
    </row>
    <row r="387">
      <c r="A387" s="1" t="n">
        <v>20736</v>
      </c>
      <c r="B387" t="inlineStr">
        <is>
          <t>WY</t>
        </is>
      </c>
      <c r="C387" s="2" t="n">
        <v>43311</v>
      </c>
      <c r="D387" s="2" t="n">
        <v>43410</v>
      </c>
      <c r="E387" t="inlineStr">
        <is>
          <t>2021-07-30</t>
        </is>
      </c>
      <c r="F387" t="n">
        <v>36</v>
      </c>
      <c r="G387" t="inlineStr">
        <is>
          <t xml:space="preserve">THE TRUST OF CYNTHIA ANA OSBORN PARKER ET AL </t>
        </is>
      </c>
      <c r="H387" t="inlineStr">
        <is>
          <t>STOUT STREET</t>
        </is>
      </c>
      <c r="I387" t="inlineStr"/>
      <c r="J387" t="inlineStr"/>
      <c r="K387" t="n">
        <v>441.36999511</v>
      </c>
      <c r="L387" t="n">
        <v>21</v>
      </c>
      <c r="M387" t="n">
        <v>37</v>
      </c>
      <c r="N387" t="inlineStr">
        <is>
          <t xml:space="preserve">N         </t>
        </is>
      </c>
      <c r="O387" t="n">
        <v>67</v>
      </c>
      <c r="P387" t="inlineStr">
        <is>
          <t xml:space="preserve">W         </t>
        </is>
      </c>
      <c r="Q387" t="inlineStr">
        <is>
          <t>1657/0074</t>
        </is>
      </c>
      <c r="R387" t="inlineStr">
        <is>
          <t>1076535</t>
        </is>
      </c>
      <c r="S387" t="inlineStr">
        <is>
          <t>CONVERSE (WY)</t>
        </is>
      </c>
      <c r="T387" t="n">
        <v>43.16729227</v>
      </c>
      <c r="U387" t="inlineStr">
        <is>
          <t>POWDER RIVER</t>
        </is>
      </c>
      <c r="V387" t="n">
        <v>-104.90698683</v>
      </c>
      <c r="W387" t="inlineStr">
        <is>
          <t>POINT (507560.7498466257 4779396.789091138)</t>
        </is>
      </c>
      <c r="X387" t="n">
        <v>1.679958781490792</v>
      </c>
      <c r="Y387" t="inlineStr">
        <is>
          <t>SW</t>
        </is>
      </c>
      <c r="Z387" t="n">
        <v>2018</v>
      </c>
      <c r="AA387" t="n">
        <v>86</v>
      </c>
    </row>
    <row r="388">
      <c r="A388" s="1" t="n">
        <v>20742</v>
      </c>
      <c r="B388" t="inlineStr">
        <is>
          <t>WY</t>
        </is>
      </c>
      <c r="C388" s="2" t="n">
        <v>43311</v>
      </c>
      <c r="D388" s="2" t="n">
        <v>43410</v>
      </c>
      <c r="E388" t="inlineStr">
        <is>
          <t>2021-07-30</t>
        </is>
      </c>
      <c r="F388" t="n">
        <v>36</v>
      </c>
      <c r="G388" t="inlineStr">
        <is>
          <t xml:space="preserve">THE TRUST OF CYNTHIA ANA OSBORN PARKER ET AL </t>
        </is>
      </c>
      <c r="H388" t="inlineStr">
        <is>
          <t>STOUT STREET</t>
        </is>
      </c>
      <c r="I388" t="inlineStr"/>
      <c r="J388" t="inlineStr"/>
      <c r="K388" t="n">
        <v>441.36999511</v>
      </c>
      <c r="L388" t="n">
        <v>28</v>
      </c>
      <c r="M388" t="n">
        <v>37</v>
      </c>
      <c r="N388" t="inlineStr">
        <is>
          <t xml:space="preserve">N         </t>
        </is>
      </c>
      <c r="O388" t="n">
        <v>67</v>
      </c>
      <c r="P388" t="inlineStr">
        <is>
          <t xml:space="preserve">W         </t>
        </is>
      </c>
      <c r="Q388" t="inlineStr">
        <is>
          <t>1657/0074</t>
        </is>
      </c>
      <c r="R388" t="inlineStr">
        <is>
          <t>1076535</t>
        </is>
      </c>
      <c r="S388" t="inlineStr">
        <is>
          <t>CONVERSE (WY)</t>
        </is>
      </c>
      <c r="T388" t="n">
        <v>43.15278108</v>
      </c>
      <c r="U388" t="inlineStr">
        <is>
          <t>POWDER RIVER</t>
        </is>
      </c>
      <c r="V388" t="n">
        <v>-104.90671215</v>
      </c>
      <c r="W388" t="inlineStr">
        <is>
          <t>POINT (507584.8725037265 4777785.325578906)</t>
        </is>
      </c>
      <c r="X388" t="n">
        <v>2.121220462275461</v>
      </c>
      <c r="Y388" t="inlineStr">
        <is>
          <t>SW</t>
        </is>
      </c>
      <c r="Z388" t="n">
        <v>2018</v>
      </c>
      <c r="AA388" t="n">
        <v>86</v>
      </c>
    </row>
    <row r="389">
      <c r="A389" s="1" t="n">
        <v>20758</v>
      </c>
      <c r="B389" t="inlineStr">
        <is>
          <t>WY</t>
        </is>
      </c>
      <c r="C389" s="2" t="n">
        <v>43311</v>
      </c>
      <c r="D389" s="2" t="n">
        <v>43410</v>
      </c>
      <c r="E389" t="inlineStr">
        <is>
          <t>2021-07-30</t>
        </is>
      </c>
      <c r="F389" t="n">
        <v>36</v>
      </c>
      <c r="G389" t="inlineStr">
        <is>
          <t xml:space="preserve">TRAVELSTEAD CHRIS S O TRUSTEE ET AL </t>
        </is>
      </c>
      <c r="H389" t="inlineStr">
        <is>
          <t>STOUT STREET</t>
        </is>
      </c>
      <c r="I389" t="inlineStr"/>
      <c r="J389" t="inlineStr"/>
      <c r="K389" t="n">
        <v>4441.37011718</v>
      </c>
      <c r="L389" t="n">
        <v>28</v>
      </c>
      <c r="M389" t="n">
        <v>37</v>
      </c>
      <c r="N389" t="inlineStr">
        <is>
          <t xml:space="preserve">N         </t>
        </is>
      </c>
      <c r="O389" t="n">
        <v>67</v>
      </c>
      <c r="P389" t="inlineStr">
        <is>
          <t xml:space="preserve">W         </t>
        </is>
      </c>
      <c r="Q389" t="inlineStr">
        <is>
          <t>1657/0076</t>
        </is>
      </c>
      <c r="R389" t="inlineStr">
        <is>
          <t>1076536</t>
        </is>
      </c>
      <c r="S389" t="inlineStr">
        <is>
          <t>CONVERSE (WY)</t>
        </is>
      </c>
      <c r="T389" t="n">
        <v>43.15278108</v>
      </c>
      <c r="U389" t="inlineStr">
        <is>
          <t>POWDER RIVER</t>
        </is>
      </c>
      <c r="V389" t="n">
        <v>-104.90671215</v>
      </c>
      <c r="W389" t="inlineStr">
        <is>
          <t>POINT (507584.8725037265 4777785.325578906)</t>
        </is>
      </c>
      <c r="X389" t="n">
        <v>2.121220462275461</v>
      </c>
      <c r="Y389" t="inlineStr">
        <is>
          <t>SW</t>
        </is>
      </c>
      <c r="Z389" t="n">
        <v>2018</v>
      </c>
      <c r="AA389" t="n">
        <v>86</v>
      </c>
    </row>
    <row r="390">
      <c r="A390" s="1" t="n">
        <v>20786</v>
      </c>
      <c r="B390" t="inlineStr">
        <is>
          <t>WY</t>
        </is>
      </c>
      <c r="C390" s="2" t="n">
        <v>43311</v>
      </c>
      <c r="D390" s="2" t="n">
        <v>43410</v>
      </c>
      <c r="E390" t="inlineStr">
        <is>
          <t>2021-07-30</t>
        </is>
      </c>
      <c r="F390" t="n">
        <v>36</v>
      </c>
      <c r="G390" t="inlineStr">
        <is>
          <t xml:space="preserve">TRAVELSTEAD CHRIS S O TRUSTEE ET AL </t>
        </is>
      </c>
      <c r="H390" t="inlineStr">
        <is>
          <t>STOUT STREET</t>
        </is>
      </c>
      <c r="I390" t="inlineStr"/>
      <c r="J390" t="inlineStr"/>
      <c r="K390" t="n">
        <v>4441.37011718</v>
      </c>
      <c r="L390" t="n">
        <v>21</v>
      </c>
      <c r="M390" t="n">
        <v>37</v>
      </c>
      <c r="N390" t="inlineStr">
        <is>
          <t xml:space="preserve">N         </t>
        </is>
      </c>
      <c r="O390" t="n">
        <v>67</v>
      </c>
      <c r="P390" t="inlineStr">
        <is>
          <t xml:space="preserve">W         </t>
        </is>
      </c>
      <c r="Q390" t="inlineStr">
        <is>
          <t>1657/0076</t>
        </is>
      </c>
      <c r="R390" t="inlineStr">
        <is>
          <t>1076536</t>
        </is>
      </c>
      <c r="S390" t="inlineStr">
        <is>
          <t>CONVERSE (WY)</t>
        </is>
      </c>
      <c r="T390" t="n">
        <v>43.16729227</v>
      </c>
      <c r="U390" t="inlineStr">
        <is>
          <t>POWDER RIVER</t>
        </is>
      </c>
      <c r="V390" t="n">
        <v>-104.90698683</v>
      </c>
      <c r="W390" t="inlineStr">
        <is>
          <t>POINT (507560.7498466257 4779396.789091138)</t>
        </is>
      </c>
      <c r="X390" t="n">
        <v>1.679958781490792</v>
      </c>
      <c r="Y390" t="inlineStr">
        <is>
          <t>SW</t>
        </is>
      </c>
      <c r="Z390" t="n">
        <v>2018</v>
      </c>
      <c r="AA390" t="n">
        <v>86</v>
      </c>
    </row>
    <row r="391">
      <c r="A391" s="1" t="n">
        <v>20793</v>
      </c>
      <c r="B391" t="inlineStr">
        <is>
          <t>WY</t>
        </is>
      </c>
      <c r="C391" s="2" t="n">
        <v>43311</v>
      </c>
      <c r="D391" s="2" t="n">
        <v>43410</v>
      </c>
      <c r="E391" t="inlineStr">
        <is>
          <t>2021-07-30</t>
        </is>
      </c>
      <c r="F391" t="n">
        <v>36</v>
      </c>
      <c r="G391" t="inlineStr">
        <is>
          <t xml:space="preserve">TRAVELSTEAD CHRIS S O TRUSTEE ET AL </t>
        </is>
      </c>
      <c r="H391" t="inlineStr">
        <is>
          <t>STOUT STREET</t>
        </is>
      </c>
      <c r="I391" t="inlineStr"/>
      <c r="J391" t="inlineStr"/>
      <c r="K391" t="n">
        <v>4441.37011718</v>
      </c>
      <c r="L391" t="n">
        <v>28</v>
      </c>
      <c r="M391" t="n">
        <v>37</v>
      </c>
      <c r="N391" t="inlineStr">
        <is>
          <t xml:space="preserve">N         </t>
        </is>
      </c>
      <c r="O391" t="n">
        <v>67</v>
      </c>
      <c r="P391" t="inlineStr">
        <is>
          <t xml:space="preserve">W         </t>
        </is>
      </c>
      <c r="Q391" t="inlineStr">
        <is>
          <t>1657/0076</t>
        </is>
      </c>
      <c r="R391" t="inlineStr">
        <is>
          <t>1076536</t>
        </is>
      </c>
      <c r="S391" t="inlineStr">
        <is>
          <t>CONVERSE (WY)</t>
        </is>
      </c>
      <c r="T391" t="n">
        <v>43.15278108</v>
      </c>
      <c r="U391" t="inlineStr">
        <is>
          <t>POWDER RIVER</t>
        </is>
      </c>
      <c r="V391" t="n">
        <v>-104.90671215</v>
      </c>
      <c r="W391" t="inlineStr">
        <is>
          <t>POINT (507584.8725037265 4777785.325578906)</t>
        </is>
      </c>
      <c r="X391" t="n">
        <v>2.121220462275461</v>
      </c>
      <c r="Y391" t="inlineStr">
        <is>
          <t>SW</t>
        </is>
      </c>
      <c r="Z391" t="n">
        <v>2018</v>
      </c>
      <c r="AA391" t="n">
        <v>86</v>
      </c>
    </row>
    <row r="392">
      <c r="A392" s="1" t="n">
        <v>20803</v>
      </c>
      <c r="B392" t="inlineStr">
        <is>
          <t>WY</t>
        </is>
      </c>
      <c r="C392" s="2" t="n">
        <v>43311</v>
      </c>
      <c r="D392" s="2" t="n">
        <v>43410</v>
      </c>
      <c r="E392" t="inlineStr">
        <is>
          <t>2021-07-30</t>
        </is>
      </c>
      <c r="F392" t="n">
        <v>36</v>
      </c>
      <c r="G392" t="inlineStr">
        <is>
          <t xml:space="preserve">TRAVELSTEAD CHRIS S O TRUSTEE ET AL </t>
        </is>
      </c>
      <c r="H392" t="inlineStr">
        <is>
          <t>STOUT STREET</t>
        </is>
      </c>
      <c r="I392" t="inlineStr"/>
      <c r="J392" t="inlineStr"/>
      <c r="K392" t="n">
        <v>4441.37011718</v>
      </c>
      <c r="L392" t="n">
        <v>21</v>
      </c>
      <c r="M392" t="n">
        <v>37</v>
      </c>
      <c r="N392" t="inlineStr">
        <is>
          <t xml:space="preserve">N         </t>
        </is>
      </c>
      <c r="O392" t="n">
        <v>67</v>
      </c>
      <c r="P392" t="inlineStr">
        <is>
          <t xml:space="preserve">W         </t>
        </is>
      </c>
      <c r="Q392" t="inlineStr">
        <is>
          <t>1657/0076</t>
        </is>
      </c>
      <c r="R392" t="inlineStr">
        <is>
          <t>1076536</t>
        </is>
      </c>
      <c r="S392" t="inlineStr">
        <is>
          <t>CONVERSE (WY)</t>
        </is>
      </c>
      <c r="T392" t="n">
        <v>43.16729227</v>
      </c>
      <c r="U392" t="inlineStr">
        <is>
          <t>POWDER RIVER</t>
        </is>
      </c>
      <c r="V392" t="n">
        <v>-104.90698683</v>
      </c>
      <c r="W392" t="inlineStr">
        <is>
          <t>POINT (507560.7498466257 4779396.789091138)</t>
        </is>
      </c>
      <c r="X392" t="n">
        <v>1.679958781490792</v>
      </c>
      <c r="Y392" t="inlineStr">
        <is>
          <t>SW</t>
        </is>
      </c>
      <c r="Z392" t="n">
        <v>2018</v>
      </c>
      <c r="AA392" t="n">
        <v>86</v>
      </c>
    </row>
    <row r="393">
      <c r="A393" s="1" t="n">
        <v>22945</v>
      </c>
      <c r="B393" t="inlineStr">
        <is>
          <t>WY</t>
        </is>
      </c>
      <c r="C393" s="2" t="n">
        <v>43311</v>
      </c>
      <c r="D393" s="2" t="n">
        <v>43363</v>
      </c>
      <c r="E393" t="inlineStr">
        <is>
          <t>2021-07-30</t>
        </is>
      </c>
      <c r="F393" t="n">
        <v>36</v>
      </c>
      <c r="G393" t="inlineStr">
        <is>
          <t xml:space="preserve">CARLISLE GARDNER FRANCES OSBORN TRUSTEE ET AL </t>
        </is>
      </c>
      <c r="H393" t="inlineStr">
        <is>
          <t>STOUT STREET</t>
        </is>
      </c>
      <c r="I393" t="inlineStr"/>
      <c r="J393" t="inlineStr"/>
      <c r="K393" t="n">
        <v>4521.3701</v>
      </c>
      <c r="L393" t="n">
        <v>21</v>
      </c>
      <c r="M393" t="n">
        <v>37</v>
      </c>
      <c r="N393" t="inlineStr">
        <is>
          <t xml:space="preserve">N         </t>
        </is>
      </c>
      <c r="O393" t="n">
        <v>67</v>
      </c>
      <c r="P393" t="inlineStr">
        <is>
          <t xml:space="preserve">W         </t>
        </is>
      </c>
      <c r="Q393" t="inlineStr">
        <is>
          <t>1651/0632</t>
        </is>
      </c>
      <c r="R393" t="inlineStr">
        <is>
          <t>1075005</t>
        </is>
      </c>
      <c r="S393" t="inlineStr">
        <is>
          <t>CONVERSE (WY)</t>
        </is>
      </c>
      <c r="T393" t="n">
        <v>43.16729227</v>
      </c>
      <c r="U393" t="inlineStr">
        <is>
          <t>POWDER RIVER</t>
        </is>
      </c>
      <c r="V393" t="n">
        <v>-104.90698683</v>
      </c>
      <c r="W393" t="inlineStr">
        <is>
          <t>POINT (507560.7498466257 4779396.789091138)</t>
        </is>
      </c>
      <c r="X393" t="n">
        <v>1.679958781490792</v>
      </c>
      <c r="Y393" t="inlineStr">
        <is>
          <t>SW</t>
        </is>
      </c>
      <c r="Z393" t="n">
        <v>2018</v>
      </c>
      <c r="AA393" t="n">
        <v>86</v>
      </c>
    </row>
    <row r="394">
      <c r="A394" s="1" t="n">
        <v>22947</v>
      </c>
      <c r="B394" t="inlineStr">
        <is>
          <t>WY</t>
        </is>
      </c>
      <c r="C394" s="2" t="n">
        <v>43311</v>
      </c>
      <c r="D394" s="2" t="n">
        <v>43363</v>
      </c>
      <c r="E394" t="inlineStr">
        <is>
          <t>2021-07-30</t>
        </is>
      </c>
      <c r="F394" t="n">
        <v>36</v>
      </c>
      <c r="G394" t="inlineStr">
        <is>
          <t xml:space="preserve">CARLISLE GARDNER FRANCES OSBORN TRUSTEE ET AL </t>
        </is>
      </c>
      <c r="H394" t="inlineStr">
        <is>
          <t>STOUT STREET</t>
        </is>
      </c>
      <c r="I394" t="inlineStr"/>
      <c r="J394" t="inlineStr"/>
      <c r="K394" t="n">
        <v>4521.3701</v>
      </c>
      <c r="L394" t="n">
        <v>28</v>
      </c>
      <c r="M394" t="n">
        <v>37</v>
      </c>
      <c r="N394" t="inlineStr">
        <is>
          <t xml:space="preserve">N         </t>
        </is>
      </c>
      <c r="O394" t="n">
        <v>67</v>
      </c>
      <c r="P394" t="inlineStr">
        <is>
          <t xml:space="preserve">W         </t>
        </is>
      </c>
      <c r="Q394" t="inlineStr">
        <is>
          <t>1651/0632</t>
        </is>
      </c>
      <c r="R394" t="inlineStr">
        <is>
          <t>1075005</t>
        </is>
      </c>
      <c r="S394" t="inlineStr">
        <is>
          <t>CONVERSE (WY)</t>
        </is>
      </c>
      <c r="T394" t="n">
        <v>43.15278108</v>
      </c>
      <c r="U394" t="inlineStr">
        <is>
          <t>POWDER RIVER</t>
        </is>
      </c>
      <c r="V394" t="n">
        <v>-104.90671215</v>
      </c>
      <c r="W394" t="inlineStr">
        <is>
          <t>POINT (507584.8725037265 4777785.325578906)</t>
        </is>
      </c>
      <c r="X394" t="n">
        <v>2.121220462275461</v>
      </c>
      <c r="Y394" t="inlineStr">
        <is>
          <t>SW</t>
        </is>
      </c>
      <c r="Z394" t="n">
        <v>2018</v>
      </c>
      <c r="AA394" t="n">
        <v>86</v>
      </c>
    </row>
    <row r="395">
      <c r="A395" s="1" t="n">
        <v>22953</v>
      </c>
      <c r="B395" t="inlineStr">
        <is>
          <t>WY</t>
        </is>
      </c>
      <c r="C395" s="2" t="n">
        <v>43311</v>
      </c>
      <c r="D395" s="2" t="n">
        <v>43363</v>
      </c>
      <c r="E395" t="inlineStr">
        <is>
          <t>2021-07-30</t>
        </is>
      </c>
      <c r="F395" t="n">
        <v>36</v>
      </c>
      <c r="G395" t="inlineStr">
        <is>
          <t xml:space="preserve">CARLISLE GARDNER FRANCES OSBORN TRUSTEE ET AL </t>
        </is>
      </c>
      <c r="H395" t="inlineStr">
        <is>
          <t>STOUT STREET</t>
        </is>
      </c>
      <c r="I395" t="inlineStr"/>
      <c r="J395" t="inlineStr"/>
      <c r="K395" t="n">
        <v>4521.3701</v>
      </c>
      <c r="L395" t="n">
        <v>21</v>
      </c>
      <c r="M395" t="n">
        <v>37</v>
      </c>
      <c r="N395" t="inlineStr">
        <is>
          <t xml:space="preserve">N         </t>
        </is>
      </c>
      <c r="O395" t="n">
        <v>67</v>
      </c>
      <c r="P395" t="inlineStr">
        <is>
          <t xml:space="preserve">W         </t>
        </is>
      </c>
      <c r="Q395" t="inlineStr">
        <is>
          <t>1651/0632</t>
        </is>
      </c>
      <c r="R395" t="inlineStr">
        <is>
          <t>1075005</t>
        </is>
      </c>
      <c r="S395" t="inlineStr">
        <is>
          <t>CONVERSE (WY)</t>
        </is>
      </c>
      <c r="T395" t="n">
        <v>43.16729227</v>
      </c>
      <c r="U395" t="inlineStr">
        <is>
          <t>POWDER RIVER</t>
        </is>
      </c>
      <c r="V395" t="n">
        <v>-104.90698683</v>
      </c>
      <c r="W395" t="inlineStr">
        <is>
          <t>POINT (507560.7498466257 4779396.789091138)</t>
        </is>
      </c>
      <c r="X395" t="n">
        <v>1.679958781490792</v>
      </c>
      <c r="Y395" t="inlineStr">
        <is>
          <t>SW</t>
        </is>
      </c>
      <c r="Z395" t="n">
        <v>2018</v>
      </c>
      <c r="AA395" t="n">
        <v>86</v>
      </c>
    </row>
    <row r="396">
      <c r="A396" s="1" t="n">
        <v>22980</v>
      </c>
      <c r="B396" t="inlineStr">
        <is>
          <t>WY</t>
        </is>
      </c>
      <c r="C396" s="2" t="n">
        <v>43311</v>
      </c>
      <c r="D396" s="2" t="n">
        <v>43363</v>
      </c>
      <c r="E396" t="inlineStr">
        <is>
          <t>2021-07-30</t>
        </is>
      </c>
      <c r="F396" t="n">
        <v>36</v>
      </c>
      <c r="G396" t="inlineStr">
        <is>
          <t xml:space="preserve">CARLISLE GARDNER FRANCES OSBORN TRUSTEE ET AL </t>
        </is>
      </c>
      <c r="H396" t="inlineStr">
        <is>
          <t>STOUT STREET</t>
        </is>
      </c>
      <c r="I396" t="inlineStr"/>
      <c r="J396" t="inlineStr"/>
      <c r="K396" t="n">
        <v>4521.3701</v>
      </c>
      <c r="L396" t="n">
        <v>28</v>
      </c>
      <c r="M396" t="n">
        <v>37</v>
      </c>
      <c r="N396" t="inlineStr">
        <is>
          <t xml:space="preserve">N         </t>
        </is>
      </c>
      <c r="O396" t="n">
        <v>67</v>
      </c>
      <c r="P396" t="inlineStr">
        <is>
          <t xml:space="preserve">W         </t>
        </is>
      </c>
      <c r="Q396" t="inlineStr">
        <is>
          <t>1651/0632</t>
        </is>
      </c>
      <c r="R396" t="inlineStr">
        <is>
          <t>1075005</t>
        </is>
      </c>
      <c r="S396" t="inlineStr">
        <is>
          <t>CONVERSE (WY)</t>
        </is>
      </c>
      <c r="T396" t="n">
        <v>43.15278108</v>
      </c>
      <c r="U396" t="inlineStr">
        <is>
          <t>POWDER RIVER</t>
        </is>
      </c>
      <c r="V396" t="n">
        <v>-104.90671215</v>
      </c>
      <c r="W396" t="inlineStr">
        <is>
          <t>POINT (507584.8725037265 4777785.325578906)</t>
        </is>
      </c>
      <c r="X396" t="n">
        <v>2.121220462275461</v>
      </c>
      <c r="Y396" t="inlineStr">
        <is>
          <t>SW</t>
        </is>
      </c>
      <c r="Z396" t="n">
        <v>2018</v>
      </c>
      <c r="AA396" t="n">
        <v>86</v>
      </c>
    </row>
    <row r="397">
      <c r="A397" s="1" t="n">
        <v>25102</v>
      </c>
      <c r="B397" t="inlineStr">
        <is>
          <t>WY</t>
        </is>
      </c>
      <c r="C397" s="2" t="n">
        <v>43311</v>
      </c>
      <c r="D397" s="2" t="n">
        <v>43348</v>
      </c>
      <c r="E397" t="inlineStr">
        <is>
          <t>2021-07-30</t>
        </is>
      </c>
      <c r="F397" t="n">
        <v>36</v>
      </c>
      <c r="G397" t="inlineStr">
        <is>
          <t xml:space="preserve">THE TRUST OF MAURY FONTAINE OSBORN MEYER ET AL </t>
        </is>
      </c>
      <c r="H397" t="inlineStr">
        <is>
          <t>STOUT STREET</t>
        </is>
      </c>
      <c r="I397" t="inlineStr"/>
      <c r="J397" t="inlineStr"/>
      <c r="K397" t="n">
        <v>4521.37011718</v>
      </c>
      <c r="L397" t="n">
        <v>21</v>
      </c>
      <c r="M397" t="n">
        <v>37</v>
      </c>
      <c r="N397" t="inlineStr">
        <is>
          <t xml:space="preserve">N         </t>
        </is>
      </c>
      <c r="O397" t="n">
        <v>67</v>
      </c>
      <c r="P397" t="inlineStr">
        <is>
          <t xml:space="preserve">W         </t>
        </is>
      </c>
      <c r="Q397" t="inlineStr">
        <is>
          <t>1649/0792</t>
        </is>
      </c>
      <c r="R397" t="inlineStr">
        <is>
          <t>10745444</t>
        </is>
      </c>
      <c r="S397" t="inlineStr">
        <is>
          <t>CONVERSE (WY)</t>
        </is>
      </c>
      <c r="T397" t="n">
        <v>43.16729227</v>
      </c>
      <c r="U397" t="inlineStr">
        <is>
          <t>POWDER RIVER</t>
        </is>
      </c>
      <c r="V397" t="n">
        <v>-104.90698683</v>
      </c>
      <c r="W397" t="inlineStr">
        <is>
          <t>POINT (507560.7498466257 4779396.789091138)</t>
        </is>
      </c>
      <c r="X397" t="n">
        <v>1.679958781490792</v>
      </c>
      <c r="Y397" t="inlineStr">
        <is>
          <t>SW</t>
        </is>
      </c>
      <c r="Z397" t="n">
        <v>2018</v>
      </c>
      <c r="AA397" t="n">
        <v>86</v>
      </c>
    </row>
    <row r="398">
      <c r="A398" s="1" t="n">
        <v>25103</v>
      </c>
      <c r="B398" t="inlineStr">
        <is>
          <t>WY</t>
        </is>
      </c>
      <c r="C398" s="2" t="n">
        <v>43311</v>
      </c>
      <c r="D398" s="2" t="n">
        <v>43348</v>
      </c>
      <c r="E398" t="inlineStr">
        <is>
          <t>2021-07-30</t>
        </is>
      </c>
      <c r="F398" t="n">
        <v>36</v>
      </c>
      <c r="G398" t="inlineStr">
        <is>
          <t xml:space="preserve">THE TRUST OF MAURY FONTAINE OSBORN MEYER ET AL </t>
        </is>
      </c>
      <c r="H398" t="inlineStr">
        <is>
          <t>STOUT STREET</t>
        </is>
      </c>
      <c r="I398" t="inlineStr"/>
      <c r="J398" t="inlineStr"/>
      <c r="K398" t="n">
        <v>4521.37011718</v>
      </c>
      <c r="L398" t="n">
        <v>28</v>
      </c>
      <c r="M398" t="n">
        <v>37</v>
      </c>
      <c r="N398" t="inlineStr">
        <is>
          <t xml:space="preserve">N         </t>
        </is>
      </c>
      <c r="O398" t="n">
        <v>67</v>
      </c>
      <c r="P398" t="inlineStr">
        <is>
          <t xml:space="preserve">W         </t>
        </is>
      </c>
      <c r="Q398" t="inlineStr">
        <is>
          <t>1649/0792</t>
        </is>
      </c>
      <c r="R398" t="inlineStr">
        <is>
          <t>10745444</t>
        </is>
      </c>
      <c r="S398" t="inlineStr">
        <is>
          <t>CONVERSE (WY)</t>
        </is>
      </c>
      <c r="T398" t="n">
        <v>43.15278108</v>
      </c>
      <c r="U398" t="inlineStr">
        <is>
          <t>POWDER RIVER</t>
        </is>
      </c>
      <c r="V398" t="n">
        <v>-104.90671215</v>
      </c>
      <c r="W398" t="inlineStr">
        <is>
          <t>POINT (507584.8725037265 4777785.325578906)</t>
        </is>
      </c>
      <c r="X398" t="n">
        <v>2.121220462275461</v>
      </c>
      <c r="Y398" t="inlineStr">
        <is>
          <t>SW</t>
        </is>
      </c>
      <c r="Z398" t="n">
        <v>2018</v>
      </c>
      <c r="AA398" t="n">
        <v>86</v>
      </c>
    </row>
    <row r="399">
      <c r="A399" s="1" t="n">
        <v>25143</v>
      </c>
      <c r="B399" t="inlineStr">
        <is>
          <t>WY</t>
        </is>
      </c>
      <c r="C399" s="2" t="n">
        <v>43311</v>
      </c>
      <c r="D399" s="2" t="n">
        <v>43348</v>
      </c>
      <c r="E399" t="inlineStr">
        <is>
          <t>2021-07-30</t>
        </is>
      </c>
      <c r="F399" t="n">
        <v>36</v>
      </c>
      <c r="G399" t="inlineStr">
        <is>
          <t xml:space="preserve">THE TRUST OF MAURY FONTAINE OSBORN MEYER ET AL </t>
        </is>
      </c>
      <c r="H399" t="inlineStr">
        <is>
          <t>STOUT STREET</t>
        </is>
      </c>
      <c r="I399" t="inlineStr"/>
      <c r="J399" t="inlineStr"/>
      <c r="K399" t="n">
        <v>4521.37011718</v>
      </c>
      <c r="L399" t="n">
        <v>28</v>
      </c>
      <c r="M399" t="n">
        <v>37</v>
      </c>
      <c r="N399" t="inlineStr">
        <is>
          <t xml:space="preserve">N         </t>
        </is>
      </c>
      <c r="O399" t="n">
        <v>67</v>
      </c>
      <c r="P399" t="inlineStr">
        <is>
          <t xml:space="preserve">W         </t>
        </is>
      </c>
      <c r="Q399" t="inlineStr">
        <is>
          <t>1649/0792</t>
        </is>
      </c>
      <c r="R399" t="inlineStr">
        <is>
          <t>10745444</t>
        </is>
      </c>
      <c r="S399" t="inlineStr">
        <is>
          <t>CONVERSE (WY)</t>
        </is>
      </c>
      <c r="T399" t="n">
        <v>43.15278108</v>
      </c>
      <c r="U399" t="inlineStr">
        <is>
          <t>POWDER RIVER</t>
        </is>
      </c>
      <c r="V399" t="n">
        <v>-104.90671215</v>
      </c>
      <c r="W399" t="inlineStr">
        <is>
          <t>POINT (507584.8725037265 4777785.325578906)</t>
        </is>
      </c>
      <c r="X399" t="n">
        <v>2.121220462275461</v>
      </c>
      <c r="Y399" t="inlineStr">
        <is>
          <t>SW</t>
        </is>
      </c>
      <c r="Z399" t="n">
        <v>2018</v>
      </c>
      <c r="AA399" t="n">
        <v>86</v>
      </c>
    </row>
    <row r="400">
      <c r="A400" s="1" t="n">
        <v>25145</v>
      </c>
      <c r="B400" t="inlineStr">
        <is>
          <t>WY</t>
        </is>
      </c>
      <c r="C400" s="2" t="n">
        <v>43311</v>
      </c>
      <c r="D400" s="2" t="n">
        <v>43348</v>
      </c>
      <c r="E400" t="inlineStr">
        <is>
          <t>2021-07-30</t>
        </is>
      </c>
      <c r="F400" t="n">
        <v>36</v>
      </c>
      <c r="G400" t="inlineStr">
        <is>
          <t xml:space="preserve">THE TRUST OF MAURY FONTAINE OSBORN MEYER ET AL </t>
        </is>
      </c>
      <c r="H400" t="inlineStr">
        <is>
          <t>STOUT STREET</t>
        </is>
      </c>
      <c r="I400" t="inlineStr"/>
      <c r="J400" t="inlineStr"/>
      <c r="K400" t="n">
        <v>4521.37011718</v>
      </c>
      <c r="L400" t="n">
        <v>21</v>
      </c>
      <c r="M400" t="n">
        <v>37</v>
      </c>
      <c r="N400" t="inlineStr">
        <is>
          <t xml:space="preserve">N         </t>
        </is>
      </c>
      <c r="O400" t="n">
        <v>67</v>
      </c>
      <c r="P400" t="inlineStr">
        <is>
          <t xml:space="preserve">W         </t>
        </is>
      </c>
      <c r="Q400" t="inlineStr">
        <is>
          <t>1649/0792</t>
        </is>
      </c>
      <c r="R400" t="inlineStr">
        <is>
          <t>10745444</t>
        </is>
      </c>
      <c r="S400" t="inlineStr">
        <is>
          <t>CONVERSE (WY)</t>
        </is>
      </c>
      <c r="T400" t="n">
        <v>43.16729227</v>
      </c>
      <c r="U400" t="inlineStr">
        <is>
          <t>POWDER RIVER</t>
        </is>
      </c>
      <c r="V400" t="n">
        <v>-104.90698683</v>
      </c>
      <c r="W400" t="inlineStr">
        <is>
          <t>POINT (507560.7498466257 4779396.789091138)</t>
        </is>
      </c>
      <c r="X400" t="n">
        <v>1.679958781490792</v>
      </c>
      <c r="Y400" t="inlineStr">
        <is>
          <t>SW</t>
        </is>
      </c>
      <c r="Z400" t="n">
        <v>2018</v>
      </c>
      <c r="AA400" t="n">
        <v>86</v>
      </c>
    </row>
    <row r="401">
      <c r="A401" s="1" t="n">
        <v>25161</v>
      </c>
      <c r="B401" t="inlineStr">
        <is>
          <t>WY</t>
        </is>
      </c>
      <c r="C401" s="2" t="n">
        <v>43311</v>
      </c>
      <c r="D401" s="2" t="n">
        <v>43348</v>
      </c>
      <c r="E401" t="inlineStr">
        <is>
          <t>2021-07-30</t>
        </is>
      </c>
      <c r="F401" t="n">
        <v>36</v>
      </c>
      <c r="G401" t="inlineStr">
        <is>
          <t xml:space="preserve">OSBORN WILLIAM FREDERICK II TRUSTEE ET AL </t>
        </is>
      </c>
      <c r="H401" t="inlineStr">
        <is>
          <t>STOUT STREET</t>
        </is>
      </c>
      <c r="I401" t="inlineStr"/>
      <c r="J401" t="inlineStr"/>
      <c r="K401" t="n">
        <v>4521.37011718</v>
      </c>
      <c r="L401" t="n">
        <v>21</v>
      </c>
      <c r="M401" t="n">
        <v>37</v>
      </c>
      <c r="N401" t="inlineStr">
        <is>
          <t xml:space="preserve">N         </t>
        </is>
      </c>
      <c r="O401" t="n">
        <v>67</v>
      </c>
      <c r="P401" t="inlineStr">
        <is>
          <t xml:space="preserve">W         </t>
        </is>
      </c>
      <c r="Q401" t="inlineStr">
        <is>
          <t>1649/0790</t>
        </is>
      </c>
      <c r="R401" t="inlineStr">
        <is>
          <t>1074543</t>
        </is>
      </c>
      <c r="S401" t="inlineStr">
        <is>
          <t>CONVERSE (WY)</t>
        </is>
      </c>
      <c r="T401" t="n">
        <v>43.16729227</v>
      </c>
      <c r="U401" t="inlineStr">
        <is>
          <t>POWDER RIVER</t>
        </is>
      </c>
      <c r="V401" t="n">
        <v>-104.90698683</v>
      </c>
      <c r="W401" t="inlineStr">
        <is>
          <t>POINT (507560.7498466257 4779396.789091138)</t>
        </is>
      </c>
      <c r="X401" t="n">
        <v>1.679958781490792</v>
      </c>
      <c r="Y401" t="inlineStr">
        <is>
          <t>SW</t>
        </is>
      </c>
      <c r="Z401" t="n">
        <v>2018</v>
      </c>
      <c r="AA401" t="n">
        <v>86</v>
      </c>
    </row>
    <row r="402">
      <c r="A402" s="1" t="n">
        <v>25168</v>
      </c>
      <c r="B402" t="inlineStr">
        <is>
          <t>WY</t>
        </is>
      </c>
      <c r="C402" s="2" t="n">
        <v>43311</v>
      </c>
      <c r="D402" s="2" t="n">
        <v>43348</v>
      </c>
      <c r="E402" t="inlineStr">
        <is>
          <t>2021-07-30</t>
        </is>
      </c>
      <c r="F402" t="n">
        <v>36</v>
      </c>
      <c r="G402" t="inlineStr">
        <is>
          <t xml:space="preserve">OSBORN WILLIAM FREDERICK II TRUSTEE ET AL </t>
        </is>
      </c>
      <c r="H402" t="inlineStr">
        <is>
          <t>STOUT STREET</t>
        </is>
      </c>
      <c r="I402" t="inlineStr"/>
      <c r="J402" t="inlineStr"/>
      <c r="K402" t="n">
        <v>4521.37011718</v>
      </c>
      <c r="L402" t="n">
        <v>28</v>
      </c>
      <c r="M402" t="n">
        <v>37</v>
      </c>
      <c r="N402" t="inlineStr">
        <is>
          <t xml:space="preserve">N         </t>
        </is>
      </c>
      <c r="O402" t="n">
        <v>67</v>
      </c>
      <c r="P402" t="inlineStr">
        <is>
          <t xml:space="preserve">W         </t>
        </is>
      </c>
      <c r="Q402" t="inlineStr">
        <is>
          <t>1649/0790</t>
        </is>
      </c>
      <c r="R402" t="inlineStr">
        <is>
          <t>1074543</t>
        </is>
      </c>
      <c r="S402" t="inlineStr">
        <is>
          <t>CONVERSE (WY)</t>
        </is>
      </c>
      <c r="T402" t="n">
        <v>43.15278108</v>
      </c>
      <c r="U402" t="inlineStr">
        <is>
          <t>POWDER RIVER</t>
        </is>
      </c>
      <c r="V402" t="n">
        <v>-104.90671215</v>
      </c>
      <c r="W402" t="inlineStr">
        <is>
          <t>POINT (507584.8725037265 4777785.325578906)</t>
        </is>
      </c>
      <c r="X402" t="n">
        <v>2.121220462275461</v>
      </c>
      <c r="Y402" t="inlineStr">
        <is>
          <t>SW</t>
        </is>
      </c>
      <c r="Z402" t="n">
        <v>2018</v>
      </c>
      <c r="AA402" t="n">
        <v>86</v>
      </c>
    </row>
    <row r="403">
      <c r="A403" s="1" t="n">
        <v>25196</v>
      </c>
      <c r="B403" t="inlineStr">
        <is>
          <t>WY</t>
        </is>
      </c>
      <c r="C403" s="2" t="n">
        <v>43311</v>
      </c>
      <c r="D403" s="2" t="n">
        <v>43348</v>
      </c>
      <c r="E403" t="inlineStr">
        <is>
          <t>2021-07-30</t>
        </is>
      </c>
      <c r="F403" t="n">
        <v>36</v>
      </c>
      <c r="G403" t="inlineStr">
        <is>
          <t xml:space="preserve">OSBORN WILLIAM FREDERICK II TRUSTEE ET AL </t>
        </is>
      </c>
      <c r="H403" t="inlineStr">
        <is>
          <t>STOUT STREET</t>
        </is>
      </c>
      <c r="I403" t="inlineStr"/>
      <c r="J403" t="inlineStr"/>
      <c r="K403" t="n">
        <v>4521.37011718</v>
      </c>
      <c r="L403" t="n">
        <v>21</v>
      </c>
      <c r="M403" t="n">
        <v>37</v>
      </c>
      <c r="N403" t="inlineStr">
        <is>
          <t xml:space="preserve">N         </t>
        </is>
      </c>
      <c r="O403" t="n">
        <v>67</v>
      </c>
      <c r="P403" t="inlineStr">
        <is>
          <t xml:space="preserve">W         </t>
        </is>
      </c>
      <c r="Q403" t="inlineStr">
        <is>
          <t>1649/0790</t>
        </is>
      </c>
      <c r="R403" t="inlineStr">
        <is>
          <t>1074543</t>
        </is>
      </c>
      <c r="S403" t="inlineStr">
        <is>
          <t>CONVERSE (WY)</t>
        </is>
      </c>
      <c r="T403" t="n">
        <v>43.16729227</v>
      </c>
      <c r="U403" t="inlineStr">
        <is>
          <t>POWDER RIVER</t>
        </is>
      </c>
      <c r="V403" t="n">
        <v>-104.90698683</v>
      </c>
      <c r="W403" t="inlineStr">
        <is>
          <t>POINT (507560.7498466257 4779396.789091138)</t>
        </is>
      </c>
      <c r="X403" t="n">
        <v>1.679958781490792</v>
      </c>
      <c r="Y403" t="inlineStr">
        <is>
          <t>SW</t>
        </is>
      </c>
      <c r="Z403" t="n">
        <v>2018</v>
      </c>
      <c r="AA403" t="n">
        <v>86</v>
      </c>
    </row>
    <row r="404">
      <c r="A404" s="1" t="n">
        <v>25199</v>
      </c>
      <c r="B404" t="inlineStr">
        <is>
          <t>WY</t>
        </is>
      </c>
      <c r="C404" s="2" t="n">
        <v>43311</v>
      </c>
      <c r="D404" s="2" t="n">
        <v>43348</v>
      </c>
      <c r="E404" t="inlineStr">
        <is>
          <t>2021-07-30</t>
        </is>
      </c>
      <c r="F404" t="n">
        <v>36</v>
      </c>
      <c r="G404" t="inlineStr">
        <is>
          <t xml:space="preserve">OSBORN WILLIAM FREDERICK II TRUSTEE ET AL </t>
        </is>
      </c>
      <c r="H404" t="inlineStr">
        <is>
          <t>STOUT STREET</t>
        </is>
      </c>
      <c r="I404" t="inlineStr"/>
      <c r="J404" t="inlineStr"/>
      <c r="K404" t="n">
        <v>4521.37011718</v>
      </c>
      <c r="L404" t="n">
        <v>28</v>
      </c>
      <c r="M404" t="n">
        <v>37</v>
      </c>
      <c r="N404" t="inlineStr">
        <is>
          <t xml:space="preserve">N         </t>
        </is>
      </c>
      <c r="O404" t="n">
        <v>67</v>
      </c>
      <c r="P404" t="inlineStr">
        <is>
          <t xml:space="preserve">W         </t>
        </is>
      </c>
      <c r="Q404" t="inlineStr">
        <is>
          <t>1649/0790</t>
        </is>
      </c>
      <c r="R404" t="inlineStr">
        <is>
          <t>1074543</t>
        </is>
      </c>
      <c r="S404" t="inlineStr">
        <is>
          <t>CONVERSE (WY)</t>
        </is>
      </c>
      <c r="T404" t="n">
        <v>43.15278108</v>
      </c>
      <c r="U404" t="inlineStr">
        <is>
          <t>POWDER RIVER</t>
        </is>
      </c>
      <c r="V404" t="n">
        <v>-104.90671215</v>
      </c>
      <c r="W404" t="inlineStr">
        <is>
          <t>POINT (507584.8725037265 4777785.325578906)</t>
        </is>
      </c>
      <c r="X404" t="n">
        <v>2.121220462275461</v>
      </c>
      <c r="Y404" t="inlineStr">
        <is>
          <t>SW</t>
        </is>
      </c>
      <c r="Z404" t="n">
        <v>2018</v>
      </c>
      <c r="AA404" t="n">
        <v>86</v>
      </c>
    </row>
    <row r="405">
      <c r="A405" s="1" t="n">
        <v>35713</v>
      </c>
      <c r="B405" t="inlineStr">
        <is>
          <t>WY</t>
        </is>
      </c>
      <c r="C405" s="2" t="n">
        <v>43108</v>
      </c>
      <c r="D405" s="2" t="n">
        <v>43123</v>
      </c>
      <c r="E405" t="inlineStr">
        <is>
          <t>2022-01-08</t>
        </is>
      </c>
      <c r="F405" t="n">
        <v>48</v>
      </c>
      <c r="G405" t="inlineStr">
        <is>
          <t xml:space="preserve">HIGHT FRED T JR </t>
        </is>
      </c>
      <c r="H405" t="inlineStr">
        <is>
          <t>FINLEY RESOURCES</t>
        </is>
      </c>
      <c r="I405" t="n">
        <v>0.125</v>
      </c>
      <c r="J405" t="inlineStr"/>
      <c r="K405" t="n">
        <v>80</v>
      </c>
      <c r="L405" t="n">
        <v>20</v>
      </c>
      <c r="M405" t="n">
        <v>37</v>
      </c>
      <c r="N405" t="inlineStr">
        <is>
          <t xml:space="preserve">N         </t>
        </is>
      </c>
      <c r="O405" t="n">
        <v>67</v>
      </c>
      <c r="P405" t="inlineStr">
        <is>
          <t xml:space="preserve">W         </t>
        </is>
      </c>
      <c r="Q405" t="inlineStr">
        <is>
          <t>1631/0463</t>
        </is>
      </c>
      <c r="R405" t="inlineStr">
        <is>
          <t>1066688</t>
        </is>
      </c>
      <c r="S405" t="inlineStr">
        <is>
          <t>CONVERSE (WY)</t>
        </is>
      </c>
      <c r="T405" t="n">
        <v>43.16731891</v>
      </c>
      <c r="U405" t="inlineStr">
        <is>
          <t>POWDER RIVER</t>
        </is>
      </c>
      <c r="V405" t="n">
        <v>-104.92741901</v>
      </c>
      <c r="W405" t="inlineStr">
        <is>
          <t>POINT (505899.8791711887 4779398.105527977)</t>
        </is>
      </c>
      <c r="X405" t="n">
        <v>2.69686462056743</v>
      </c>
      <c r="Y405" t="inlineStr">
        <is>
          <t>W</t>
        </is>
      </c>
      <c r="Z405" t="n">
        <v>2018</v>
      </c>
      <c r="AA405" t="n">
        <v>86</v>
      </c>
    </row>
    <row r="406">
      <c r="A406" s="1" t="n">
        <v>35719</v>
      </c>
      <c r="B406" t="inlineStr">
        <is>
          <t>WY</t>
        </is>
      </c>
      <c r="C406" s="2" t="n">
        <v>43092</v>
      </c>
      <c r="D406" s="2" t="n">
        <v>43123</v>
      </c>
      <c r="E406" t="inlineStr">
        <is>
          <t>2021-12-23</t>
        </is>
      </c>
      <c r="F406" t="n">
        <v>48</v>
      </c>
      <c r="G406" t="inlineStr">
        <is>
          <t xml:space="preserve">KETELSON COLTAN JAMES </t>
        </is>
      </c>
      <c r="H406" t="inlineStr">
        <is>
          <t>FINLEY RESOURCES</t>
        </is>
      </c>
      <c r="I406" t="n">
        <v>0.1875</v>
      </c>
      <c r="J406" t="inlineStr"/>
      <c r="K406" t="n">
        <v>80</v>
      </c>
      <c r="L406" t="n">
        <v>20</v>
      </c>
      <c r="M406" t="n">
        <v>37</v>
      </c>
      <c r="N406" t="inlineStr">
        <is>
          <t xml:space="preserve">N         </t>
        </is>
      </c>
      <c r="O406" t="n">
        <v>67</v>
      </c>
      <c r="P406" t="inlineStr">
        <is>
          <t xml:space="preserve">W         </t>
        </is>
      </c>
      <c r="Q406" t="inlineStr">
        <is>
          <t>1631/0477</t>
        </is>
      </c>
      <c r="R406" t="inlineStr">
        <is>
          <t>1066692</t>
        </is>
      </c>
      <c r="S406" t="inlineStr">
        <is>
          <t>CONVERSE (WY)</t>
        </is>
      </c>
      <c r="T406" t="n">
        <v>43.16731891</v>
      </c>
      <c r="U406" t="inlineStr">
        <is>
          <t>POWDER RIVER</t>
        </is>
      </c>
      <c r="V406" t="n">
        <v>-104.92741901</v>
      </c>
      <c r="W406" t="inlineStr">
        <is>
          <t>POINT (505899.8791711887 4779398.105527977)</t>
        </is>
      </c>
      <c r="X406" t="n">
        <v>2.69686462056743</v>
      </c>
      <c r="Y406" t="inlineStr">
        <is>
          <t>W</t>
        </is>
      </c>
      <c r="Z406" t="n">
        <v>2018</v>
      </c>
      <c r="AA406" t="n">
        <v>86</v>
      </c>
    </row>
    <row r="407">
      <c r="A407" s="1" t="n">
        <v>35720</v>
      </c>
      <c r="B407" t="inlineStr">
        <is>
          <t>WY</t>
        </is>
      </c>
      <c r="C407" s="2" t="n">
        <v>43078</v>
      </c>
      <c r="D407" s="2" t="n">
        <v>43123</v>
      </c>
      <c r="E407" t="inlineStr">
        <is>
          <t>2021-12-09</t>
        </is>
      </c>
      <c r="F407" t="n">
        <v>48</v>
      </c>
      <c r="G407" t="inlineStr">
        <is>
          <t xml:space="preserve">KETELSON ANTHONY JOHN </t>
        </is>
      </c>
      <c r="H407" t="inlineStr">
        <is>
          <t>FINLEY RESOURCES</t>
        </is>
      </c>
      <c r="I407" t="n">
        <v>0.1875</v>
      </c>
      <c r="J407" t="inlineStr"/>
      <c r="K407" t="n">
        <v>80</v>
      </c>
      <c r="L407" t="n">
        <v>20</v>
      </c>
      <c r="M407" t="n">
        <v>37</v>
      </c>
      <c r="N407" t="inlineStr">
        <is>
          <t xml:space="preserve">N         </t>
        </is>
      </c>
      <c r="O407" t="n">
        <v>67</v>
      </c>
      <c r="P407" t="inlineStr">
        <is>
          <t xml:space="preserve">W         </t>
        </is>
      </c>
      <c r="Q407" t="inlineStr">
        <is>
          <t>1631/0481</t>
        </is>
      </c>
      <c r="R407" t="inlineStr">
        <is>
          <t>1066693</t>
        </is>
      </c>
      <c r="S407" t="inlineStr">
        <is>
          <t>CONVERSE (WY)</t>
        </is>
      </c>
      <c r="T407" t="n">
        <v>43.16731891</v>
      </c>
      <c r="U407" t="inlineStr">
        <is>
          <t>POWDER RIVER</t>
        </is>
      </c>
      <c r="V407" t="n">
        <v>-104.92741901</v>
      </c>
      <c r="W407" t="inlineStr">
        <is>
          <t>POINT (505899.8791711887 4779398.105527977)</t>
        </is>
      </c>
      <c r="X407" t="n">
        <v>2.69686462056743</v>
      </c>
      <c r="Y407" t="inlineStr">
        <is>
          <t>W</t>
        </is>
      </c>
      <c r="Z407" t="n">
        <v>2018</v>
      </c>
      <c r="AA407" t="n">
        <v>86</v>
      </c>
    </row>
    <row r="408">
      <c r="A408" s="1" t="n">
        <v>38968</v>
      </c>
      <c r="B408" t="inlineStr">
        <is>
          <t>WY</t>
        </is>
      </c>
      <c r="C408" t="inlineStr"/>
      <c r="D408" s="2" t="n">
        <v>42999</v>
      </c>
      <c r="E408" t="inlineStr">
        <is>
          <t>2027-09-21</t>
        </is>
      </c>
      <c r="F408" t="n">
        <v>120</v>
      </c>
      <c r="G408" t="inlineStr">
        <is>
          <t xml:space="preserve">BLM </t>
        </is>
      </c>
      <c r="H408" t="inlineStr">
        <is>
          <t>ROBERT L BAYLESS</t>
        </is>
      </c>
      <c r="I408" t="n">
        <v>0.125</v>
      </c>
      <c r="J408" t="n">
        <v>51</v>
      </c>
      <c r="K408" t="n">
        <v>1118.07995605</v>
      </c>
      <c r="L408" t="n">
        <v>30</v>
      </c>
      <c r="M408" t="n">
        <v>37</v>
      </c>
      <c r="N408" t="inlineStr">
        <is>
          <t xml:space="preserve">N         </t>
        </is>
      </c>
      <c r="O408" t="n">
        <v>66</v>
      </c>
      <c r="P408" t="inlineStr">
        <is>
          <t xml:space="preserve">W         </t>
        </is>
      </c>
      <c r="Q408" t="inlineStr">
        <is>
          <t>WY-1708-026/NA</t>
        </is>
      </c>
      <c r="R408" t="inlineStr">
        <is>
          <t>WYW186272</t>
        </is>
      </c>
      <c r="S408" t="inlineStr">
        <is>
          <t>NIOBRARA (WY)</t>
        </is>
      </c>
      <c r="T408" t="n">
        <v>43.15320475</v>
      </c>
      <c r="U408" t="inlineStr">
        <is>
          <t>POWDER RIVER</t>
        </is>
      </c>
      <c r="V408" t="n">
        <v>-104.82637201</v>
      </c>
      <c r="W408" t="inlineStr">
        <is>
          <t>POINT (514116.9205351105 4777842.781084149)</t>
        </is>
      </c>
      <c r="X408" t="n">
        <v>2.771500790577138</v>
      </c>
      <c r="Y408" t="inlineStr">
        <is>
          <t>SE</t>
        </is>
      </c>
      <c r="Z408" t="n">
        <v>2017</v>
      </c>
      <c r="AA408" t="n">
        <v>86</v>
      </c>
    </row>
    <row r="409">
      <c r="A409" s="1" t="n">
        <v>38978</v>
      </c>
      <c r="B409" t="inlineStr">
        <is>
          <t>WY</t>
        </is>
      </c>
      <c r="C409" t="inlineStr"/>
      <c r="D409" s="2" t="n">
        <v>42999</v>
      </c>
      <c r="E409" t="inlineStr">
        <is>
          <t>2027-09-21</t>
        </is>
      </c>
      <c r="F409" t="n">
        <v>120</v>
      </c>
      <c r="G409" t="inlineStr">
        <is>
          <t xml:space="preserve">BLM </t>
        </is>
      </c>
      <c r="H409" t="inlineStr">
        <is>
          <t>ROBERT L BAYLESS</t>
        </is>
      </c>
      <c r="I409" t="n">
        <v>0.125</v>
      </c>
      <c r="J409" t="n">
        <v>45</v>
      </c>
      <c r="K409" t="n">
        <v>880</v>
      </c>
      <c r="L409" t="n">
        <v>15</v>
      </c>
      <c r="M409" t="n">
        <v>37</v>
      </c>
      <c r="N409" t="inlineStr">
        <is>
          <t xml:space="preserve">N         </t>
        </is>
      </c>
      <c r="O409" t="n">
        <v>67</v>
      </c>
      <c r="P409" t="inlineStr">
        <is>
          <t xml:space="preserve">W         </t>
        </is>
      </c>
      <c r="Q409" t="inlineStr">
        <is>
          <t>WY-1708-033/NA</t>
        </is>
      </c>
      <c r="R409" t="inlineStr">
        <is>
          <t>WYW186277</t>
        </is>
      </c>
      <c r="S409" t="inlineStr">
        <is>
          <t>NIOBRARA (WY)</t>
        </is>
      </c>
      <c r="T409" t="n">
        <v>43.18185313</v>
      </c>
      <c r="U409" t="inlineStr">
        <is>
          <t>POWDER RIVER</t>
        </is>
      </c>
      <c r="V409" t="n">
        <v>-104.88691324</v>
      </c>
      <c r="W409" t="inlineStr">
        <is>
          <t>POINT (509190.285623073 4781015.805304145)</t>
        </is>
      </c>
      <c r="X409" t="n">
        <v>0.9000553028239501</v>
      </c>
      <c r="Y409" t="inlineStr">
        <is>
          <t>NW</t>
        </is>
      </c>
      <c r="Z409" t="n">
        <v>2017</v>
      </c>
      <c r="AA409" t="n">
        <v>86</v>
      </c>
    </row>
    <row r="410">
      <c r="A410" s="1" t="n">
        <v>38979</v>
      </c>
      <c r="B410" t="inlineStr">
        <is>
          <t>WY</t>
        </is>
      </c>
      <c r="C410" t="inlineStr"/>
      <c r="D410" s="2" t="n">
        <v>42999</v>
      </c>
      <c r="E410" t="inlineStr">
        <is>
          <t>2027-09-21</t>
        </is>
      </c>
      <c r="F410" t="n">
        <v>120</v>
      </c>
      <c r="G410" t="inlineStr">
        <is>
          <t xml:space="preserve">BLM </t>
        </is>
      </c>
      <c r="H410" t="inlineStr">
        <is>
          <t>ROBERT L BAYLESS</t>
        </is>
      </c>
      <c r="I410" t="n">
        <v>0.125</v>
      </c>
      <c r="J410" t="n">
        <v>45</v>
      </c>
      <c r="K410" t="n">
        <v>880</v>
      </c>
      <c r="L410" t="n">
        <v>21</v>
      </c>
      <c r="M410" t="n">
        <v>37</v>
      </c>
      <c r="N410" t="inlineStr">
        <is>
          <t xml:space="preserve">N         </t>
        </is>
      </c>
      <c r="O410" t="n">
        <v>67</v>
      </c>
      <c r="P410" t="inlineStr">
        <is>
          <t xml:space="preserve">W         </t>
        </is>
      </c>
      <c r="Q410" t="inlineStr">
        <is>
          <t>WY-1708-033/NA</t>
        </is>
      </c>
      <c r="R410" t="inlineStr">
        <is>
          <t>WYW186277</t>
        </is>
      </c>
      <c r="S410" t="inlineStr">
        <is>
          <t>NIOBRARA (WY)</t>
        </is>
      </c>
      <c r="T410" t="n">
        <v>43.16729227</v>
      </c>
      <c r="U410" t="inlineStr">
        <is>
          <t>POWDER RIVER</t>
        </is>
      </c>
      <c r="V410" t="n">
        <v>-104.90698683</v>
      </c>
      <c r="W410" t="inlineStr">
        <is>
          <t>POINT (507560.7498466257 4779396.789091138)</t>
        </is>
      </c>
      <c r="X410" t="n">
        <v>1.679958781490792</v>
      </c>
      <c r="Y410" t="inlineStr">
        <is>
          <t>SW</t>
        </is>
      </c>
      <c r="Z410" t="n">
        <v>2017</v>
      </c>
      <c r="AA410" t="n">
        <v>86</v>
      </c>
    </row>
    <row r="411">
      <c r="A411" s="1" t="n">
        <v>38980</v>
      </c>
      <c r="B411" t="inlineStr">
        <is>
          <t>WY</t>
        </is>
      </c>
      <c r="C411" t="inlineStr"/>
      <c r="D411" s="2" t="n">
        <v>42999</v>
      </c>
      <c r="E411" t="inlineStr">
        <is>
          <t>2027-09-21</t>
        </is>
      </c>
      <c r="F411" t="n">
        <v>120</v>
      </c>
      <c r="G411" t="inlineStr">
        <is>
          <t xml:space="preserve">BLM </t>
        </is>
      </c>
      <c r="H411" t="inlineStr">
        <is>
          <t>ROBERT L BAYLESS</t>
        </is>
      </c>
      <c r="I411" t="n">
        <v>0.125</v>
      </c>
      <c r="J411" t="n">
        <v>45</v>
      </c>
      <c r="K411" t="n">
        <v>880</v>
      </c>
      <c r="L411" t="n">
        <v>22</v>
      </c>
      <c r="M411" t="n">
        <v>37</v>
      </c>
      <c r="N411" t="inlineStr">
        <is>
          <t xml:space="preserve">N         </t>
        </is>
      </c>
      <c r="O411" t="n">
        <v>67</v>
      </c>
      <c r="P411" t="inlineStr">
        <is>
          <t xml:space="preserve">W         </t>
        </is>
      </c>
      <c r="Q411" t="inlineStr">
        <is>
          <t>WY-1708-033/NA</t>
        </is>
      </c>
      <c r="R411" t="inlineStr">
        <is>
          <t>WYW186277</t>
        </is>
      </c>
      <c r="S411" t="inlineStr">
        <is>
          <t>NIOBRARA (WY)</t>
        </is>
      </c>
      <c r="T411" t="n">
        <v>43.16732667</v>
      </c>
      <c r="U411" t="inlineStr">
        <is>
          <t>POWDER RIVER</t>
        </is>
      </c>
      <c r="V411" t="n">
        <v>-104.88659279</v>
      </c>
      <c r="W411" t="inlineStr">
        <is>
          <t>POINT (509218.5125668032 4779402.652241523)</t>
        </is>
      </c>
      <c r="X411" t="n">
        <v>0.707614423799093</v>
      </c>
      <c r="Y411" t="inlineStr">
        <is>
          <t>SW</t>
        </is>
      </c>
      <c r="Z411" t="n">
        <v>2017</v>
      </c>
      <c r="AA411" t="n">
        <v>86</v>
      </c>
    </row>
    <row r="412">
      <c r="A412" s="1" t="n">
        <v>38981</v>
      </c>
      <c r="B412" t="inlineStr">
        <is>
          <t>WY</t>
        </is>
      </c>
      <c r="C412" t="inlineStr"/>
      <c r="D412" s="2" t="n">
        <v>42999</v>
      </c>
      <c r="E412" t="inlineStr">
        <is>
          <t>2027-09-21</t>
        </is>
      </c>
      <c r="F412" t="n">
        <v>120</v>
      </c>
      <c r="G412" t="inlineStr">
        <is>
          <t xml:space="preserve">BLM </t>
        </is>
      </c>
      <c r="H412" t="inlineStr">
        <is>
          <t>ROBERT L BAYLESS</t>
        </is>
      </c>
      <c r="I412" t="n">
        <v>0.125</v>
      </c>
      <c r="J412" t="n">
        <v>45</v>
      </c>
      <c r="K412" t="n">
        <v>880</v>
      </c>
      <c r="L412" t="n">
        <v>25</v>
      </c>
      <c r="M412" t="n">
        <v>37</v>
      </c>
      <c r="N412" t="inlineStr">
        <is>
          <t xml:space="preserve">N         </t>
        </is>
      </c>
      <c r="O412" t="n">
        <v>67</v>
      </c>
      <c r="P412" t="inlineStr">
        <is>
          <t xml:space="preserve">W         </t>
        </is>
      </c>
      <c r="Q412" t="inlineStr">
        <is>
          <t>WY-1708-033/NA</t>
        </is>
      </c>
      <c r="R412" t="inlineStr">
        <is>
          <t>WYW186277</t>
        </is>
      </c>
      <c r="S412" t="inlineStr">
        <is>
          <t>NIOBRARA (WY)</t>
        </is>
      </c>
      <c r="T412" t="n">
        <v>43.15306736</v>
      </c>
      <c r="U412" t="inlineStr">
        <is>
          <t>POWDER RIVER</t>
        </is>
      </c>
      <c r="V412" t="n">
        <v>-104.84632353</v>
      </c>
      <c r="W412" t="inlineStr">
        <is>
          <t>POINT (512494.7787916934 4777824.354745937)</t>
        </is>
      </c>
      <c r="X412" t="n">
        <v>1.955152719436183</v>
      </c>
      <c r="Y412" t="inlineStr">
        <is>
          <t>SE</t>
        </is>
      </c>
      <c r="Z412" t="n">
        <v>2017</v>
      </c>
      <c r="AA412" t="n">
        <v>86</v>
      </c>
    </row>
    <row r="413">
      <c r="A413" s="1" t="n">
        <v>49416</v>
      </c>
      <c r="B413" t="inlineStr">
        <is>
          <t>WY</t>
        </is>
      </c>
      <c r="C413" t="inlineStr"/>
      <c r="D413" s="2" t="n">
        <v>42038</v>
      </c>
      <c r="E413" t="inlineStr">
        <is>
          <t>2025-02-03</t>
        </is>
      </c>
      <c r="F413" t="n">
        <v>120</v>
      </c>
      <c r="G413" t="inlineStr">
        <is>
          <t xml:space="preserve">BLM </t>
        </is>
      </c>
      <c r="H413" t="inlineStr">
        <is>
          <t>PAUL &amp; LYNN SAWYER</t>
        </is>
      </c>
      <c r="I413" t="n">
        <v>0.125</v>
      </c>
      <c r="J413" t="n">
        <v>25</v>
      </c>
      <c r="K413" t="n">
        <v>280</v>
      </c>
      <c r="L413" t="n">
        <v>12</v>
      </c>
      <c r="M413" t="n">
        <v>37</v>
      </c>
      <c r="N413" t="inlineStr">
        <is>
          <t xml:space="preserve">N         </t>
        </is>
      </c>
      <c r="O413" t="n">
        <v>67</v>
      </c>
      <c r="P413" t="inlineStr">
        <is>
          <t xml:space="preserve">W         </t>
        </is>
      </c>
      <c r="Q413" t="inlineStr">
        <is>
          <t>WY-1502-091/NA</t>
        </is>
      </c>
      <c r="R413" t="inlineStr">
        <is>
          <t>WYW184041</t>
        </is>
      </c>
      <c r="S413" t="inlineStr">
        <is>
          <t>NIOBRARA (WY)</t>
        </is>
      </c>
      <c r="T413" t="n">
        <v>43.19686419</v>
      </c>
      <c r="U413" t="inlineStr">
        <is>
          <t>POWDER RIVER</t>
        </is>
      </c>
      <c r="V413" t="n">
        <v>-104.8466211</v>
      </c>
      <c r="W413" t="inlineStr">
        <is>
          <t>POINT (512461.6759622941 4782688.024299482)</t>
        </is>
      </c>
      <c r="X413" t="n">
        <v>2.192731891910038</v>
      </c>
      <c r="Y413" t="inlineStr">
        <is>
          <t>NE</t>
        </is>
      </c>
      <c r="Z413" t="n">
        <v>2015</v>
      </c>
      <c r="AA413" t="n">
        <v>86</v>
      </c>
    </row>
    <row r="414">
      <c r="A414" s="1" t="n">
        <v>49417</v>
      </c>
      <c r="B414" t="inlineStr">
        <is>
          <t>WY</t>
        </is>
      </c>
      <c r="C414" t="inlineStr"/>
      <c r="D414" s="2" t="n">
        <v>42038</v>
      </c>
      <c r="E414" t="inlineStr">
        <is>
          <t>2025-02-03</t>
        </is>
      </c>
      <c r="F414" t="n">
        <v>120</v>
      </c>
      <c r="G414" t="inlineStr">
        <is>
          <t xml:space="preserve">BLM </t>
        </is>
      </c>
      <c r="H414" t="inlineStr">
        <is>
          <t>PAUL &amp; LYNN SAWYER</t>
        </is>
      </c>
      <c r="I414" t="n">
        <v>0.125</v>
      </c>
      <c r="J414" t="n">
        <v>25</v>
      </c>
      <c r="K414" t="n">
        <v>280</v>
      </c>
      <c r="L414" t="n">
        <v>13</v>
      </c>
      <c r="M414" t="n">
        <v>37</v>
      </c>
      <c r="N414" t="inlineStr">
        <is>
          <t xml:space="preserve">N         </t>
        </is>
      </c>
      <c r="O414" t="n">
        <v>67</v>
      </c>
      <c r="P414" t="inlineStr">
        <is>
          <t xml:space="preserve">W         </t>
        </is>
      </c>
      <c r="Q414" t="inlineStr">
        <is>
          <t>WY-1502-091/NA</t>
        </is>
      </c>
      <c r="R414" t="inlineStr">
        <is>
          <t>WYW184041</t>
        </is>
      </c>
      <c r="S414" t="inlineStr">
        <is>
          <t>NIOBRARA (WY)</t>
        </is>
      </c>
      <c r="T414" t="n">
        <v>43.18227287</v>
      </c>
      <c r="U414" t="inlineStr">
        <is>
          <t>POWDER RIVER</t>
        </is>
      </c>
      <c r="V414" t="n">
        <v>-104.84649139</v>
      </c>
      <c r="W414" t="inlineStr">
        <is>
          <t>POINT (512475.1859301582 4781067.648089153)</t>
        </is>
      </c>
      <c r="X414" t="n">
        <v>1.566814664828558</v>
      </c>
      <c r="Y414" t="inlineStr">
        <is>
          <t>NE</t>
        </is>
      </c>
      <c r="Z414" t="n">
        <v>2015</v>
      </c>
      <c r="AA414" t="n">
        <v>86</v>
      </c>
    </row>
    <row r="415">
      <c r="A415" s="1" t="n">
        <v>52002</v>
      </c>
      <c r="B415" t="inlineStr">
        <is>
          <t>WY</t>
        </is>
      </c>
      <c r="C415" t="inlineStr"/>
      <c r="D415" s="2" t="n">
        <v>41128</v>
      </c>
      <c r="E415" t="inlineStr">
        <is>
          <t>2022-08-07</t>
        </is>
      </c>
      <c r="F415" t="n">
        <v>120</v>
      </c>
      <c r="G415" t="inlineStr">
        <is>
          <t xml:space="preserve">BLM WYOMING </t>
        </is>
      </c>
      <c r="H415" t="inlineStr">
        <is>
          <t>HARVEY MINERALS</t>
        </is>
      </c>
      <c r="I415" t="n">
        <v>0.125</v>
      </c>
      <c r="J415" t="n">
        <v>22</v>
      </c>
      <c r="K415" t="n">
        <v>40</v>
      </c>
      <c r="L415" t="n">
        <v>21</v>
      </c>
      <c r="M415" t="n">
        <v>37</v>
      </c>
      <c r="N415" t="inlineStr">
        <is>
          <t xml:space="preserve">N         </t>
        </is>
      </c>
      <c r="O415" t="n">
        <v>67</v>
      </c>
      <c r="P415" t="inlineStr">
        <is>
          <t xml:space="preserve">W         </t>
        </is>
      </c>
      <c r="Q415" t="inlineStr">
        <is>
          <t>/</t>
        </is>
      </c>
      <c r="R415" t="inlineStr">
        <is>
          <t>WYW181066</t>
        </is>
      </c>
      <c r="S415" t="inlineStr">
        <is>
          <t>PLATTE (WY)</t>
        </is>
      </c>
      <c r="T415" t="n">
        <v>43.16729227</v>
      </c>
      <c r="U415" t="inlineStr">
        <is>
          <t>POWDER RIVER</t>
        </is>
      </c>
      <c r="V415" t="n">
        <v>-104.90698683</v>
      </c>
      <c r="W415" t="inlineStr">
        <is>
          <t>POINT (507560.7498466257 4779396.789091138)</t>
        </is>
      </c>
      <c r="X415" t="n">
        <v>1.679958781490792</v>
      </c>
      <c r="Y415" t="inlineStr">
        <is>
          <t>SW</t>
        </is>
      </c>
      <c r="Z415" t="n">
        <v>2012</v>
      </c>
      <c r="AA415" t="n">
        <v>86</v>
      </c>
    </row>
    <row r="416">
      <c r="A416" s="1" t="n">
        <v>15508</v>
      </c>
      <c r="B416" t="inlineStr">
        <is>
          <t>WY</t>
        </is>
      </c>
      <c r="C416" t="inlineStr"/>
      <c r="D416" s="2" t="n">
        <v>43525</v>
      </c>
      <c r="E416" t="inlineStr">
        <is>
          <t>2024-03-01</t>
        </is>
      </c>
      <c r="F416" t="n">
        <v>60</v>
      </c>
      <c r="G416" t="inlineStr">
        <is>
          <t xml:space="preserve">STATE OF WYOMING </t>
        </is>
      </c>
      <c r="H416" t="inlineStr">
        <is>
          <t>THUNDER BASIN RESOURCES</t>
        </is>
      </c>
      <c r="I416" t="n">
        <v>0.1667</v>
      </c>
      <c r="J416" t="n">
        <v>52</v>
      </c>
      <c r="K416" t="n">
        <v>80</v>
      </c>
      <c r="L416" t="n">
        <v>20</v>
      </c>
      <c r="M416" t="n">
        <v>37</v>
      </c>
      <c r="N416" t="inlineStr">
        <is>
          <t xml:space="preserve">N         </t>
        </is>
      </c>
      <c r="O416" t="n">
        <v>66</v>
      </c>
      <c r="P416" t="inlineStr">
        <is>
          <t xml:space="preserve">W         </t>
        </is>
      </c>
      <c r="Q416" t="inlineStr">
        <is>
          <t>67/NA</t>
        </is>
      </c>
      <c r="R416" t="inlineStr">
        <is>
          <t>19-00072</t>
        </is>
      </c>
      <c r="S416" t="inlineStr">
        <is>
          <t>NIOBRARA (WY)</t>
        </is>
      </c>
      <c r="T416" t="n">
        <v>43.16760158</v>
      </c>
      <c r="U416" t="inlineStr">
        <is>
          <t>POWDER RIVER</t>
        </is>
      </c>
      <c r="V416" t="n">
        <v>-104.80590168</v>
      </c>
      <c r="W416" t="inlineStr">
        <is>
          <t>POINT (515777.567637791 4779445.22311125)</t>
        </is>
      </c>
      <c r="X416" t="n">
        <v>2.866502444804616</v>
      </c>
      <c r="Y416" t="inlineStr">
        <is>
          <t>NE</t>
        </is>
      </c>
      <c r="Z416" t="n">
        <v>2019</v>
      </c>
      <c r="AA416" t="n">
        <v>87</v>
      </c>
    </row>
    <row r="417">
      <c r="A417" s="1" t="n">
        <v>15548</v>
      </c>
      <c r="B417" t="inlineStr">
        <is>
          <t>WY</t>
        </is>
      </c>
      <c r="C417" t="inlineStr"/>
      <c r="D417" s="2" t="n">
        <v>43525</v>
      </c>
      <c r="E417" t="inlineStr">
        <is>
          <t>2024-03-01</t>
        </is>
      </c>
      <c r="F417" t="n">
        <v>60</v>
      </c>
      <c r="G417" t="inlineStr">
        <is>
          <t xml:space="preserve">STATE OF WYOMING </t>
        </is>
      </c>
      <c r="H417" t="inlineStr">
        <is>
          <t>COLORADO ENERGY MINERALS</t>
        </is>
      </c>
      <c r="I417" t="n">
        <v>0.1667</v>
      </c>
      <c r="J417" t="n">
        <v>37</v>
      </c>
      <c r="K417" t="n">
        <v>80</v>
      </c>
      <c r="L417" t="n">
        <v>19</v>
      </c>
      <c r="M417" t="n">
        <v>37</v>
      </c>
      <c r="N417" t="inlineStr">
        <is>
          <t xml:space="preserve">N         </t>
        </is>
      </c>
      <c r="O417" t="n">
        <v>66</v>
      </c>
      <c r="P417" t="inlineStr">
        <is>
          <t xml:space="preserve">W         </t>
        </is>
      </c>
      <c r="Q417" t="inlineStr">
        <is>
          <t>66/NA</t>
        </is>
      </c>
      <c r="R417" t="inlineStr">
        <is>
          <t>19-00071</t>
        </is>
      </c>
      <c r="S417" t="inlineStr">
        <is>
          <t>NIOBRARA (WY)</t>
        </is>
      </c>
      <c r="T417" t="n">
        <v>43.16767399</v>
      </c>
      <c r="U417" t="inlineStr">
        <is>
          <t>POWDER RIVER</t>
        </is>
      </c>
      <c r="V417" t="n">
        <v>-104.8261889</v>
      </c>
      <c r="W417" t="inlineStr">
        <is>
          <t>POINT (514128.4740579212 4779449.642157949)</t>
        </is>
      </c>
      <c r="X417" t="n">
        <v>2.113067157363895</v>
      </c>
      <c r="Y417" t="inlineStr">
        <is>
          <t>NE</t>
        </is>
      </c>
      <c r="Z417" t="n">
        <v>2019</v>
      </c>
      <c r="AA417" t="n">
        <v>87</v>
      </c>
    </row>
    <row r="418">
      <c r="A418" s="1" t="n">
        <v>20413</v>
      </c>
      <c r="B418" t="inlineStr">
        <is>
          <t>WY</t>
        </is>
      </c>
      <c r="C418" t="inlineStr"/>
      <c r="D418" s="2" t="n">
        <v>43418</v>
      </c>
      <c r="E418" t="inlineStr">
        <is>
          <t>2023-11-14</t>
        </is>
      </c>
      <c r="F418" t="n">
        <v>60</v>
      </c>
      <c r="G418" t="inlineStr">
        <is>
          <t xml:space="preserve">STATE OF WYOMING </t>
        </is>
      </c>
      <c r="H418" t="inlineStr">
        <is>
          <t>ROBERT L BAYLESS</t>
        </is>
      </c>
      <c r="I418" t="n">
        <v>0.1667</v>
      </c>
      <c r="J418" t="n">
        <v>8</v>
      </c>
      <c r="K418" t="n">
        <v>640</v>
      </c>
      <c r="L418" t="n">
        <v>36</v>
      </c>
      <c r="M418" t="n">
        <v>37</v>
      </c>
      <c r="N418" t="inlineStr">
        <is>
          <t xml:space="preserve">N         </t>
        </is>
      </c>
      <c r="O418" t="n">
        <v>67</v>
      </c>
      <c r="P418" t="inlineStr">
        <is>
          <t xml:space="preserve">W         </t>
        </is>
      </c>
      <c r="Q418" t="inlineStr">
        <is>
          <t>109/NA</t>
        </is>
      </c>
      <c r="R418" t="inlineStr">
        <is>
          <t>18-00402</t>
        </is>
      </c>
      <c r="S418" t="inlineStr">
        <is>
          <t>NIOBRARA (WY)</t>
        </is>
      </c>
      <c r="T418" t="n">
        <v>43.13849512</v>
      </c>
      <c r="U418" t="inlineStr">
        <is>
          <t>POWDER RIVER</t>
        </is>
      </c>
      <c r="V418" t="n">
        <v>-104.84642271</v>
      </c>
      <c r="W418" t="inlineStr">
        <is>
          <t>POINT (512489.6812218883 4776206.075723754)</t>
        </is>
      </c>
      <c r="X418" t="n">
        <v>0.4772974416163965</v>
      </c>
      <c r="Y418" t="inlineStr">
        <is>
          <t>SE</t>
        </is>
      </c>
      <c r="Z418" t="n">
        <v>2018</v>
      </c>
      <c r="AA418" t="n">
        <v>87</v>
      </c>
    </row>
    <row r="419">
      <c r="A419" s="1" t="n">
        <v>20713</v>
      </c>
      <c r="B419" t="inlineStr">
        <is>
          <t>WY</t>
        </is>
      </c>
      <c r="C419" s="2" t="n">
        <v>43311</v>
      </c>
      <c r="D419" s="2" t="n">
        <v>43410</v>
      </c>
      <c r="E419" t="inlineStr">
        <is>
          <t>2021-07-30</t>
        </is>
      </c>
      <c r="F419" t="n">
        <v>36</v>
      </c>
      <c r="G419" t="inlineStr">
        <is>
          <t xml:space="preserve">THE TRUST OF CYNTHIA ANA OSBORN PARKER ET AL </t>
        </is>
      </c>
      <c r="H419" t="inlineStr">
        <is>
          <t>STOUT STREET</t>
        </is>
      </c>
      <c r="I419" t="inlineStr"/>
      <c r="J419" t="inlineStr"/>
      <c r="K419" t="n">
        <v>441.36999511</v>
      </c>
      <c r="L419" t="n">
        <v>28</v>
      </c>
      <c r="M419" t="n">
        <v>37</v>
      </c>
      <c r="N419" t="inlineStr">
        <is>
          <t xml:space="preserve">N         </t>
        </is>
      </c>
      <c r="O419" t="n">
        <v>67</v>
      </c>
      <c r="P419" t="inlineStr">
        <is>
          <t xml:space="preserve">W         </t>
        </is>
      </c>
      <c r="Q419" t="inlineStr">
        <is>
          <t>1657/0074</t>
        </is>
      </c>
      <c r="R419" t="inlineStr">
        <is>
          <t>1076535</t>
        </is>
      </c>
      <c r="S419" t="inlineStr">
        <is>
          <t>CONVERSE (WY)</t>
        </is>
      </c>
      <c r="T419" t="n">
        <v>43.15278108</v>
      </c>
      <c r="U419" t="inlineStr">
        <is>
          <t>POWDER RIVER</t>
        </is>
      </c>
      <c r="V419" t="n">
        <v>-104.90671215</v>
      </c>
      <c r="W419" t="inlineStr">
        <is>
          <t>POINT (507584.8725037265 4777785.325578906)</t>
        </is>
      </c>
      <c r="X419" t="n">
        <v>2.811090110474931</v>
      </c>
      <c r="Y419" t="inlineStr">
        <is>
          <t>NW</t>
        </is>
      </c>
      <c r="Z419" t="n">
        <v>2018</v>
      </c>
      <c r="AA419" t="n">
        <v>87</v>
      </c>
    </row>
    <row r="420">
      <c r="A420" s="1" t="n">
        <v>20742</v>
      </c>
      <c r="B420" t="inlineStr">
        <is>
          <t>WY</t>
        </is>
      </c>
      <c r="C420" s="2" t="n">
        <v>43311</v>
      </c>
      <c r="D420" s="2" t="n">
        <v>43410</v>
      </c>
      <c r="E420" t="inlineStr">
        <is>
          <t>2021-07-30</t>
        </is>
      </c>
      <c r="F420" t="n">
        <v>36</v>
      </c>
      <c r="G420" t="inlineStr">
        <is>
          <t xml:space="preserve">THE TRUST OF CYNTHIA ANA OSBORN PARKER ET AL </t>
        </is>
      </c>
      <c r="H420" t="inlineStr">
        <is>
          <t>STOUT STREET</t>
        </is>
      </c>
      <c r="I420" t="inlineStr"/>
      <c r="J420" t="inlineStr"/>
      <c r="K420" t="n">
        <v>441.36999511</v>
      </c>
      <c r="L420" t="n">
        <v>28</v>
      </c>
      <c r="M420" t="n">
        <v>37</v>
      </c>
      <c r="N420" t="inlineStr">
        <is>
          <t xml:space="preserve">N         </t>
        </is>
      </c>
      <c r="O420" t="n">
        <v>67</v>
      </c>
      <c r="P420" t="inlineStr">
        <is>
          <t xml:space="preserve">W         </t>
        </is>
      </c>
      <c r="Q420" t="inlineStr">
        <is>
          <t>1657/0074</t>
        </is>
      </c>
      <c r="R420" t="inlineStr">
        <is>
          <t>1076535</t>
        </is>
      </c>
      <c r="S420" t="inlineStr">
        <is>
          <t>CONVERSE (WY)</t>
        </is>
      </c>
      <c r="T420" t="n">
        <v>43.15278108</v>
      </c>
      <c r="U420" t="inlineStr">
        <is>
          <t>POWDER RIVER</t>
        </is>
      </c>
      <c r="V420" t="n">
        <v>-104.90671215</v>
      </c>
      <c r="W420" t="inlineStr">
        <is>
          <t>POINT (507584.8725037265 4777785.325578906)</t>
        </is>
      </c>
      <c r="X420" t="n">
        <v>2.811090110474931</v>
      </c>
      <c r="Y420" t="inlineStr">
        <is>
          <t>NW</t>
        </is>
      </c>
      <c r="Z420" t="n">
        <v>2018</v>
      </c>
      <c r="AA420" t="n">
        <v>87</v>
      </c>
    </row>
    <row r="421">
      <c r="A421" s="1" t="n">
        <v>20758</v>
      </c>
      <c r="B421" t="inlineStr">
        <is>
          <t>WY</t>
        </is>
      </c>
      <c r="C421" s="2" t="n">
        <v>43311</v>
      </c>
      <c r="D421" s="2" t="n">
        <v>43410</v>
      </c>
      <c r="E421" t="inlineStr">
        <is>
          <t>2021-07-30</t>
        </is>
      </c>
      <c r="F421" t="n">
        <v>36</v>
      </c>
      <c r="G421" t="inlineStr">
        <is>
          <t xml:space="preserve">TRAVELSTEAD CHRIS S O TRUSTEE ET AL </t>
        </is>
      </c>
      <c r="H421" t="inlineStr">
        <is>
          <t>STOUT STREET</t>
        </is>
      </c>
      <c r="I421" t="inlineStr"/>
      <c r="J421" t="inlineStr"/>
      <c r="K421" t="n">
        <v>4441.37011718</v>
      </c>
      <c r="L421" t="n">
        <v>28</v>
      </c>
      <c r="M421" t="n">
        <v>37</v>
      </c>
      <c r="N421" t="inlineStr">
        <is>
          <t xml:space="preserve">N         </t>
        </is>
      </c>
      <c r="O421" t="n">
        <v>67</v>
      </c>
      <c r="P421" t="inlineStr">
        <is>
          <t xml:space="preserve">W         </t>
        </is>
      </c>
      <c r="Q421" t="inlineStr">
        <is>
          <t>1657/0076</t>
        </is>
      </c>
      <c r="R421" t="inlineStr">
        <is>
          <t>1076536</t>
        </is>
      </c>
      <c r="S421" t="inlineStr">
        <is>
          <t>CONVERSE (WY)</t>
        </is>
      </c>
      <c r="T421" t="n">
        <v>43.15278108</v>
      </c>
      <c r="U421" t="inlineStr">
        <is>
          <t>POWDER RIVER</t>
        </is>
      </c>
      <c r="V421" t="n">
        <v>-104.90671215</v>
      </c>
      <c r="W421" t="inlineStr">
        <is>
          <t>POINT (507584.8725037265 4777785.325578906)</t>
        </is>
      </c>
      <c r="X421" t="n">
        <v>2.811090110474931</v>
      </c>
      <c r="Y421" t="inlineStr">
        <is>
          <t>NW</t>
        </is>
      </c>
      <c r="Z421" t="n">
        <v>2018</v>
      </c>
      <c r="AA421" t="n">
        <v>87</v>
      </c>
    </row>
    <row r="422">
      <c r="A422" s="1" t="n">
        <v>20793</v>
      </c>
      <c r="B422" t="inlineStr">
        <is>
          <t>WY</t>
        </is>
      </c>
      <c r="C422" s="2" t="n">
        <v>43311</v>
      </c>
      <c r="D422" s="2" t="n">
        <v>43410</v>
      </c>
      <c r="E422" t="inlineStr">
        <is>
          <t>2021-07-30</t>
        </is>
      </c>
      <c r="F422" t="n">
        <v>36</v>
      </c>
      <c r="G422" t="inlineStr">
        <is>
          <t xml:space="preserve">TRAVELSTEAD CHRIS S O TRUSTEE ET AL </t>
        </is>
      </c>
      <c r="H422" t="inlineStr">
        <is>
          <t>STOUT STREET</t>
        </is>
      </c>
      <c r="I422" t="inlineStr"/>
      <c r="J422" t="inlineStr"/>
      <c r="K422" t="n">
        <v>4441.37011718</v>
      </c>
      <c r="L422" t="n">
        <v>28</v>
      </c>
      <c r="M422" t="n">
        <v>37</v>
      </c>
      <c r="N422" t="inlineStr">
        <is>
          <t xml:space="preserve">N         </t>
        </is>
      </c>
      <c r="O422" t="n">
        <v>67</v>
      </c>
      <c r="P422" t="inlineStr">
        <is>
          <t xml:space="preserve">W         </t>
        </is>
      </c>
      <c r="Q422" t="inlineStr">
        <is>
          <t>1657/0076</t>
        </is>
      </c>
      <c r="R422" t="inlineStr">
        <is>
          <t>1076536</t>
        </is>
      </c>
      <c r="S422" t="inlineStr">
        <is>
          <t>CONVERSE (WY)</t>
        </is>
      </c>
      <c r="T422" t="n">
        <v>43.15278108</v>
      </c>
      <c r="U422" t="inlineStr">
        <is>
          <t>POWDER RIVER</t>
        </is>
      </c>
      <c r="V422" t="n">
        <v>-104.90671215</v>
      </c>
      <c r="W422" t="inlineStr">
        <is>
          <t>POINT (507584.8725037265 4777785.325578906)</t>
        </is>
      </c>
      <c r="X422" t="n">
        <v>2.811090110474931</v>
      </c>
      <c r="Y422" t="inlineStr">
        <is>
          <t>NW</t>
        </is>
      </c>
      <c r="Z422" t="n">
        <v>2018</v>
      </c>
      <c r="AA422" t="n">
        <v>87</v>
      </c>
    </row>
    <row r="423">
      <c r="A423" s="1" t="n">
        <v>22947</v>
      </c>
      <c r="B423" t="inlineStr">
        <is>
          <t>WY</t>
        </is>
      </c>
      <c r="C423" s="2" t="n">
        <v>43311</v>
      </c>
      <c r="D423" s="2" t="n">
        <v>43363</v>
      </c>
      <c r="E423" t="inlineStr">
        <is>
          <t>2021-07-30</t>
        </is>
      </c>
      <c r="F423" t="n">
        <v>36</v>
      </c>
      <c r="G423" t="inlineStr">
        <is>
          <t xml:space="preserve">CARLISLE GARDNER FRANCES OSBORN TRUSTEE ET AL </t>
        </is>
      </c>
      <c r="H423" t="inlineStr">
        <is>
          <t>STOUT STREET</t>
        </is>
      </c>
      <c r="I423" t="inlineStr"/>
      <c r="J423" t="inlineStr"/>
      <c r="K423" t="n">
        <v>4521.3701</v>
      </c>
      <c r="L423" t="n">
        <v>28</v>
      </c>
      <c r="M423" t="n">
        <v>37</v>
      </c>
      <c r="N423" t="inlineStr">
        <is>
          <t xml:space="preserve">N         </t>
        </is>
      </c>
      <c r="O423" t="n">
        <v>67</v>
      </c>
      <c r="P423" t="inlineStr">
        <is>
          <t xml:space="preserve">W         </t>
        </is>
      </c>
      <c r="Q423" t="inlineStr">
        <is>
          <t>1651/0632</t>
        </is>
      </c>
      <c r="R423" t="inlineStr">
        <is>
          <t>1075005</t>
        </is>
      </c>
      <c r="S423" t="inlineStr">
        <is>
          <t>CONVERSE (WY)</t>
        </is>
      </c>
      <c r="T423" t="n">
        <v>43.15278108</v>
      </c>
      <c r="U423" t="inlineStr">
        <is>
          <t>POWDER RIVER</t>
        </is>
      </c>
      <c r="V423" t="n">
        <v>-104.90671215</v>
      </c>
      <c r="W423" t="inlineStr">
        <is>
          <t>POINT (507584.8725037265 4777785.325578906)</t>
        </is>
      </c>
      <c r="X423" t="n">
        <v>2.811090110474931</v>
      </c>
      <c r="Y423" t="inlineStr">
        <is>
          <t>NW</t>
        </is>
      </c>
      <c r="Z423" t="n">
        <v>2018</v>
      </c>
      <c r="AA423" t="n">
        <v>87</v>
      </c>
    </row>
    <row r="424">
      <c r="A424" s="1" t="n">
        <v>22980</v>
      </c>
      <c r="B424" t="inlineStr">
        <is>
          <t>WY</t>
        </is>
      </c>
      <c r="C424" s="2" t="n">
        <v>43311</v>
      </c>
      <c r="D424" s="2" t="n">
        <v>43363</v>
      </c>
      <c r="E424" t="inlineStr">
        <is>
          <t>2021-07-30</t>
        </is>
      </c>
      <c r="F424" t="n">
        <v>36</v>
      </c>
      <c r="G424" t="inlineStr">
        <is>
          <t xml:space="preserve">CARLISLE GARDNER FRANCES OSBORN TRUSTEE ET AL </t>
        </is>
      </c>
      <c r="H424" t="inlineStr">
        <is>
          <t>STOUT STREET</t>
        </is>
      </c>
      <c r="I424" t="inlineStr"/>
      <c r="J424" t="inlineStr"/>
      <c r="K424" t="n">
        <v>4521.3701</v>
      </c>
      <c r="L424" t="n">
        <v>28</v>
      </c>
      <c r="M424" t="n">
        <v>37</v>
      </c>
      <c r="N424" t="inlineStr">
        <is>
          <t xml:space="preserve">N         </t>
        </is>
      </c>
      <c r="O424" t="n">
        <v>67</v>
      </c>
      <c r="P424" t="inlineStr">
        <is>
          <t xml:space="preserve">W         </t>
        </is>
      </c>
      <c r="Q424" t="inlineStr">
        <is>
          <t>1651/0632</t>
        </is>
      </c>
      <c r="R424" t="inlineStr">
        <is>
          <t>1075005</t>
        </is>
      </c>
      <c r="S424" t="inlineStr">
        <is>
          <t>CONVERSE (WY)</t>
        </is>
      </c>
      <c r="T424" t="n">
        <v>43.15278108</v>
      </c>
      <c r="U424" t="inlineStr">
        <is>
          <t>POWDER RIVER</t>
        </is>
      </c>
      <c r="V424" t="n">
        <v>-104.90671215</v>
      </c>
      <c r="W424" t="inlineStr">
        <is>
          <t>POINT (507584.8725037265 4777785.325578906)</t>
        </is>
      </c>
      <c r="X424" t="n">
        <v>2.811090110474931</v>
      </c>
      <c r="Y424" t="inlineStr">
        <is>
          <t>NW</t>
        </is>
      </c>
      <c r="Z424" t="n">
        <v>2018</v>
      </c>
      <c r="AA424" t="n">
        <v>87</v>
      </c>
    </row>
    <row r="425">
      <c r="A425" s="1" t="n">
        <v>25103</v>
      </c>
      <c r="B425" t="inlineStr">
        <is>
          <t>WY</t>
        </is>
      </c>
      <c r="C425" s="2" t="n">
        <v>43311</v>
      </c>
      <c r="D425" s="2" t="n">
        <v>43348</v>
      </c>
      <c r="E425" t="inlineStr">
        <is>
          <t>2021-07-30</t>
        </is>
      </c>
      <c r="F425" t="n">
        <v>36</v>
      </c>
      <c r="G425" t="inlineStr">
        <is>
          <t xml:space="preserve">THE TRUST OF MAURY FONTAINE OSBORN MEYER ET AL </t>
        </is>
      </c>
      <c r="H425" t="inlineStr">
        <is>
          <t>STOUT STREET</t>
        </is>
      </c>
      <c r="I425" t="inlineStr"/>
      <c r="J425" t="inlineStr"/>
      <c r="K425" t="n">
        <v>4521.37011718</v>
      </c>
      <c r="L425" t="n">
        <v>28</v>
      </c>
      <c r="M425" t="n">
        <v>37</v>
      </c>
      <c r="N425" t="inlineStr">
        <is>
          <t xml:space="preserve">N         </t>
        </is>
      </c>
      <c r="O425" t="n">
        <v>67</v>
      </c>
      <c r="P425" t="inlineStr">
        <is>
          <t xml:space="preserve">W         </t>
        </is>
      </c>
      <c r="Q425" t="inlineStr">
        <is>
          <t>1649/0792</t>
        </is>
      </c>
      <c r="R425" t="inlineStr">
        <is>
          <t>10745444</t>
        </is>
      </c>
      <c r="S425" t="inlineStr">
        <is>
          <t>CONVERSE (WY)</t>
        </is>
      </c>
      <c r="T425" t="n">
        <v>43.15278108</v>
      </c>
      <c r="U425" t="inlineStr">
        <is>
          <t>POWDER RIVER</t>
        </is>
      </c>
      <c r="V425" t="n">
        <v>-104.90671215</v>
      </c>
      <c r="W425" t="inlineStr">
        <is>
          <t>POINT (507584.8725037265 4777785.325578906)</t>
        </is>
      </c>
      <c r="X425" t="n">
        <v>2.811090110474931</v>
      </c>
      <c r="Y425" t="inlineStr">
        <is>
          <t>NW</t>
        </is>
      </c>
      <c r="Z425" t="n">
        <v>2018</v>
      </c>
      <c r="AA425" t="n">
        <v>87</v>
      </c>
    </row>
    <row r="426">
      <c r="A426" s="1" t="n">
        <v>25143</v>
      </c>
      <c r="B426" t="inlineStr">
        <is>
          <t>WY</t>
        </is>
      </c>
      <c r="C426" s="2" t="n">
        <v>43311</v>
      </c>
      <c r="D426" s="2" t="n">
        <v>43348</v>
      </c>
      <c r="E426" t="inlineStr">
        <is>
          <t>2021-07-30</t>
        </is>
      </c>
      <c r="F426" t="n">
        <v>36</v>
      </c>
      <c r="G426" t="inlineStr">
        <is>
          <t xml:space="preserve">THE TRUST OF MAURY FONTAINE OSBORN MEYER ET AL </t>
        </is>
      </c>
      <c r="H426" t="inlineStr">
        <is>
          <t>STOUT STREET</t>
        </is>
      </c>
      <c r="I426" t="inlineStr"/>
      <c r="J426" t="inlineStr"/>
      <c r="K426" t="n">
        <v>4521.37011718</v>
      </c>
      <c r="L426" t="n">
        <v>28</v>
      </c>
      <c r="M426" t="n">
        <v>37</v>
      </c>
      <c r="N426" t="inlineStr">
        <is>
          <t xml:space="preserve">N         </t>
        </is>
      </c>
      <c r="O426" t="n">
        <v>67</v>
      </c>
      <c r="P426" t="inlineStr">
        <is>
          <t xml:space="preserve">W         </t>
        </is>
      </c>
      <c r="Q426" t="inlineStr">
        <is>
          <t>1649/0792</t>
        </is>
      </c>
      <c r="R426" t="inlineStr">
        <is>
          <t>10745444</t>
        </is>
      </c>
      <c r="S426" t="inlineStr">
        <is>
          <t>CONVERSE (WY)</t>
        </is>
      </c>
      <c r="T426" t="n">
        <v>43.15278108</v>
      </c>
      <c r="U426" t="inlineStr">
        <is>
          <t>POWDER RIVER</t>
        </is>
      </c>
      <c r="V426" t="n">
        <v>-104.90671215</v>
      </c>
      <c r="W426" t="inlineStr">
        <is>
          <t>POINT (507584.8725037265 4777785.325578906)</t>
        </is>
      </c>
      <c r="X426" t="n">
        <v>2.811090110474931</v>
      </c>
      <c r="Y426" t="inlineStr">
        <is>
          <t>NW</t>
        </is>
      </c>
      <c r="Z426" t="n">
        <v>2018</v>
      </c>
      <c r="AA426" t="n">
        <v>87</v>
      </c>
    </row>
    <row r="427">
      <c r="A427" s="1" t="n">
        <v>25168</v>
      </c>
      <c r="B427" t="inlineStr">
        <is>
          <t>WY</t>
        </is>
      </c>
      <c r="C427" s="2" t="n">
        <v>43311</v>
      </c>
      <c r="D427" s="2" t="n">
        <v>43348</v>
      </c>
      <c r="E427" t="inlineStr">
        <is>
          <t>2021-07-30</t>
        </is>
      </c>
      <c r="F427" t="n">
        <v>36</v>
      </c>
      <c r="G427" t="inlineStr">
        <is>
          <t xml:space="preserve">OSBORN WILLIAM FREDERICK II TRUSTEE ET AL </t>
        </is>
      </c>
      <c r="H427" t="inlineStr">
        <is>
          <t>STOUT STREET</t>
        </is>
      </c>
      <c r="I427" t="inlineStr"/>
      <c r="J427" t="inlineStr"/>
      <c r="K427" t="n">
        <v>4521.37011718</v>
      </c>
      <c r="L427" t="n">
        <v>28</v>
      </c>
      <c r="M427" t="n">
        <v>37</v>
      </c>
      <c r="N427" t="inlineStr">
        <is>
          <t xml:space="preserve">N         </t>
        </is>
      </c>
      <c r="O427" t="n">
        <v>67</v>
      </c>
      <c r="P427" t="inlineStr">
        <is>
          <t xml:space="preserve">W         </t>
        </is>
      </c>
      <c r="Q427" t="inlineStr">
        <is>
          <t>1649/0790</t>
        </is>
      </c>
      <c r="R427" t="inlineStr">
        <is>
          <t>1074543</t>
        </is>
      </c>
      <c r="S427" t="inlineStr">
        <is>
          <t>CONVERSE (WY)</t>
        </is>
      </c>
      <c r="T427" t="n">
        <v>43.15278108</v>
      </c>
      <c r="U427" t="inlineStr">
        <is>
          <t>POWDER RIVER</t>
        </is>
      </c>
      <c r="V427" t="n">
        <v>-104.90671215</v>
      </c>
      <c r="W427" t="inlineStr">
        <is>
          <t>POINT (507584.8725037265 4777785.325578906)</t>
        </is>
      </c>
      <c r="X427" t="n">
        <v>2.811090110474931</v>
      </c>
      <c r="Y427" t="inlineStr">
        <is>
          <t>NW</t>
        </is>
      </c>
      <c r="Z427" t="n">
        <v>2018</v>
      </c>
      <c r="AA427" t="n">
        <v>87</v>
      </c>
    </row>
    <row r="428">
      <c r="A428" s="1" t="n">
        <v>25199</v>
      </c>
      <c r="B428" t="inlineStr">
        <is>
          <t>WY</t>
        </is>
      </c>
      <c r="C428" s="2" t="n">
        <v>43311</v>
      </c>
      <c r="D428" s="2" t="n">
        <v>43348</v>
      </c>
      <c r="E428" t="inlineStr">
        <is>
          <t>2021-07-30</t>
        </is>
      </c>
      <c r="F428" t="n">
        <v>36</v>
      </c>
      <c r="G428" t="inlineStr">
        <is>
          <t xml:space="preserve">OSBORN WILLIAM FREDERICK II TRUSTEE ET AL </t>
        </is>
      </c>
      <c r="H428" t="inlineStr">
        <is>
          <t>STOUT STREET</t>
        </is>
      </c>
      <c r="I428" t="inlineStr"/>
      <c r="J428" t="inlineStr"/>
      <c r="K428" t="n">
        <v>4521.37011718</v>
      </c>
      <c r="L428" t="n">
        <v>28</v>
      </c>
      <c r="M428" t="n">
        <v>37</v>
      </c>
      <c r="N428" t="inlineStr">
        <is>
          <t xml:space="preserve">N         </t>
        </is>
      </c>
      <c r="O428" t="n">
        <v>67</v>
      </c>
      <c r="P428" t="inlineStr">
        <is>
          <t xml:space="preserve">W         </t>
        </is>
      </c>
      <c r="Q428" t="inlineStr">
        <is>
          <t>1649/0790</t>
        </is>
      </c>
      <c r="R428" t="inlineStr">
        <is>
          <t>1074543</t>
        </is>
      </c>
      <c r="S428" t="inlineStr">
        <is>
          <t>CONVERSE (WY)</t>
        </is>
      </c>
      <c r="T428" t="n">
        <v>43.15278108</v>
      </c>
      <c r="U428" t="inlineStr">
        <is>
          <t>POWDER RIVER</t>
        </is>
      </c>
      <c r="V428" t="n">
        <v>-104.90671215</v>
      </c>
      <c r="W428" t="inlineStr">
        <is>
          <t>POINT (507584.8725037265 4777785.325578906)</t>
        </is>
      </c>
      <c r="X428" t="n">
        <v>2.811090110474931</v>
      </c>
      <c r="Y428" t="inlineStr">
        <is>
          <t>NW</t>
        </is>
      </c>
      <c r="Z428" t="n">
        <v>2018</v>
      </c>
      <c r="AA428" t="n">
        <v>87</v>
      </c>
    </row>
    <row r="429">
      <c r="A429" s="1" t="n">
        <v>38960</v>
      </c>
      <c r="B429" t="inlineStr">
        <is>
          <t>WY</t>
        </is>
      </c>
      <c r="C429" t="inlineStr"/>
      <c r="D429" s="2" t="n">
        <v>42999</v>
      </c>
      <c r="E429" t="inlineStr">
        <is>
          <t>2027-09-21</t>
        </is>
      </c>
      <c r="F429" t="n">
        <v>120</v>
      </c>
      <c r="G429" t="inlineStr">
        <is>
          <t xml:space="preserve">BLM </t>
        </is>
      </c>
      <c r="H429" t="inlineStr">
        <is>
          <t>ROBERT L BAYLESS</t>
        </is>
      </c>
      <c r="I429" t="n">
        <v>0.125</v>
      </c>
      <c r="J429" t="n">
        <v>52</v>
      </c>
      <c r="K429" t="n">
        <v>2231.20996093</v>
      </c>
      <c r="L429" t="n">
        <v>5</v>
      </c>
      <c r="M429" t="n">
        <v>36</v>
      </c>
      <c r="N429" t="inlineStr">
        <is>
          <t xml:space="preserve">N         </t>
        </is>
      </c>
      <c r="O429" t="n">
        <v>66</v>
      </c>
      <c r="P429" t="inlineStr">
        <is>
          <t xml:space="preserve">W         </t>
        </is>
      </c>
      <c r="Q429" t="inlineStr">
        <is>
          <t>WY-1708-024/NA</t>
        </is>
      </c>
      <c r="R429" t="inlineStr">
        <is>
          <t>WYW186270</t>
        </is>
      </c>
      <c r="S429" t="inlineStr">
        <is>
          <t>NIOBRARA (WY)</t>
        </is>
      </c>
      <c r="T429" t="n">
        <v>43.12460964</v>
      </c>
      <c r="U429" t="inlineStr">
        <is>
          <t>POWDER RIVER</t>
        </is>
      </c>
      <c r="V429" t="n">
        <v>-104.80631368</v>
      </c>
      <c r="W429" t="inlineStr">
        <is>
          <t>POINT (515755.1147321319 4774670.839592161)</t>
        </is>
      </c>
      <c r="X429" t="n">
        <v>2.681727359427142</v>
      </c>
      <c r="Y429" t="inlineStr">
        <is>
          <t>SE</t>
        </is>
      </c>
      <c r="Z429" t="n">
        <v>2017</v>
      </c>
      <c r="AA429" t="n">
        <v>87</v>
      </c>
    </row>
    <row r="430">
      <c r="A430" s="1" t="n">
        <v>38966</v>
      </c>
      <c r="B430" t="inlineStr">
        <is>
          <t>WY</t>
        </is>
      </c>
      <c r="C430" t="inlineStr"/>
      <c r="D430" s="2" t="n">
        <v>42999</v>
      </c>
      <c r="E430" t="inlineStr">
        <is>
          <t>2027-09-21</t>
        </is>
      </c>
      <c r="F430" t="n">
        <v>120</v>
      </c>
      <c r="G430" t="inlineStr">
        <is>
          <t xml:space="preserve">BLM </t>
        </is>
      </c>
      <c r="H430" t="inlineStr">
        <is>
          <t>ROBERT L BAYLESS</t>
        </is>
      </c>
      <c r="I430" t="n">
        <v>0.125</v>
      </c>
      <c r="J430" t="n">
        <v>26</v>
      </c>
      <c r="K430" t="n">
        <v>699.72998046</v>
      </c>
      <c r="L430" t="n">
        <v>6</v>
      </c>
      <c r="M430" t="n">
        <v>36</v>
      </c>
      <c r="N430" t="inlineStr">
        <is>
          <t xml:space="preserve">N         </t>
        </is>
      </c>
      <c r="O430" t="n">
        <v>66</v>
      </c>
      <c r="P430" t="inlineStr">
        <is>
          <t xml:space="preserve">W         </t>
        </is>
      </c>
      <c r="Q430" t="inlineStr">
        <is>
          <t>WY-1708-025/NA</t>
        </is>
      </c>
      <c r="R430" t="inlineStr">
        <is>
          <t>WYW186271</t>
        </is>
      </c>
      <c r="S430" t="inlineStr">
        <is>
          <t>NIOBRARA (WY)</t>
        </is>
      </c>
      <c r="T430" t="n">
        <v>43.12436544</v>
      </c>
      <c r="U430" t="inlineStr">
        <is>
          <t>POWDER RIVER</t>
        </is>
      </c>
      <c r="V430" t="n">
        <v>-104.82634149</v>
      </c>
      <c r="W430" t="inlineStr">
        <is>
          <t>POINT (514126.0392736496 4774640.15095775)</t>
        </is>
      </c>
      <c r="X430" t="n">
        <v>1.882261389758487</v>
      </c>
      <c r="Y430" t="inlineStr">
        <is>
          <t>SE</t>
        </is>
      </c>
      <c r="Z430" t="n">
        <v>2017</v>
      </c>
      <c r="AA430" t="n">
        <v>87</v>
      </c>
    </row>
    <row r="431">
      <c r="A431" s="1" t="n">
        <v>38967</v>
      </c>
      <c r="B431" t="inlineStr">
        <is>
          <t>WY</t>
        </is>
      </c>
      <c r="C431" t="inlineStr"/>
      <c r="D431" s="2" t="n">
        <v>42999</v>
      </c>
      <c r="E431" t="inlineStr">
        <is>
          <t>2027-09-21</t>
        </is>
      </c>
      <c r="F431" t="n">
        <v>120</v>
      </c>
      <c r="G431" t="inlineStr">
        <is>
          <t xml:space="preserve">BLM </t>
        </is>
      </c>
      <c r="H431" t="inlineStr">
        <is>
          <t>ROBERT L BAYLESS</t>
        </is>
      </c>
      <c r="I431" t="n">
        <v>0.125</v>
      </c>
      <c r="J431" t="n">
        <v>26</v>
      </c>
      <c r="K431" t="n">
        <v>699.72998046</v>
      </c>
      <c r="L431" t="n">
        <v>7</v>
      </c>
      <c r="M431" t="n">
        <v>36</v>
      </c>
      <c r="N431" t="inlineStr">
        <is>
          <t xml:space="preserve">N         </t>
        </is>
      </c>
      <c r="O431" t="n">
        <v>66</v>
      </c>
      <c r="P431" t="inlineStr">
        <is>
          <t xml:space="preserve">W         </t>
        </is>
      </c>
      <c r="Q431" t="inlineStr">
        <is>
          <t>WY-1708-025/NA</t>
        </is>
      </c>
      <c r="R431" t="inlineStr">
        <is>
          <t>WYW186271</t>
        </is>
      </c>
      <c r="S431" t="inlineStr">
        <is>
          <t>NIOBRARA (WY)</t>
        </is>
      </c>
      <c r="T431" t="n">
        <v>43.11021664</v>
      </c>
      <c r="U431" t="inlineStr">
        <is>
          <t>POWDER RIVER</t>
        </is>
      </c>
      <c r="V431" t="n">
        <v>-104.82641015</v>
      </c>
      <c r="W431" t="inlineStr">
        <is>
          <t>POINT (514123.7079152886 4773068.906401667)</t>
        </is>
      </c>
      <c r="X431" t="n">
        <v>2.666475109060152</v>
      </c>
      <c r="Y431" t="inlineStr">
        <is>
          <t>SE</t>
        </is>
      </c>
      <c r="Z431" t="n">
        <v>2017</v>
      </c>
      <c r="AA431" t="n">
        <v>87</v>
      </c>
    </row>
    <row r="432">
      <c r="A432" s="1" t="n">
        <v>38968</v>
      </c>
      <c r="B432" t="inlineStr">
        <is>
          <t>WY</t>
        </is>
      </c>
      <c r="C432" t="inlineStr"/>
      <c r="D432" s="2" t="n">
        <v>42999</v>
      </c>
      <c r="E432" t="inlineStr">
        <is>
          <t>2027-09-21</t>
        </is>
      </c>
      <c r="F432" t="n">
        <v>120</v>
      </c>
      <c r="G432" t="inlineStr">
        <is>
          <t xml:space="preserve">BLM </t>
        </is>
      </c>
      <c r="H432" t="inlineStr">
        <is>
          <t>ROBERT L BAYLESS</t>
        </is>
      </c>
      <c r="I432" t="n">
        <v>0.125</v>
      </c>
      <c r="J432" t="n">
        <v>51</v>
      </c>
      <c r="K432" t="n">
        <v>1118.07995605</v>
      </c>
      <c r="L432" t="n">
        <v>30</v>
      </c>
      <c r="M432" t="n">
        <v>37</v>
      </c>
      <c r="N432" t="inlineStr">
        <is>
          <t xml:space="preserve">N         </t>
        </is>
      </c>
      <c r="O432" t="n">
        <v>66</v>
      </c>
      <c r="P432" t="inlineStr">
        <is>
          <t xml:space="preserve">W         </t>
        </is>
      </c>
      <c r="Q432" t="inlineStr">
        <is>
          <t>WY-1708-026/NA</t>
        </is>
      </c>
      <c r="R432" t="inlineStr">
        <is>
          <t>WYW186272</t>
        </is>
      </c>
      <c r="S432" t="inlineStr">
        <is>
          <t>NIOBRARA (WY)</t>
        </is>
      </c>
      <c r="T432" t="n">
        <v>43.15320475</v>
      </c>
      <c r="U432" t="inlineStr">
        <is>
          <t>POWDER RIVER</t>
        </is>
      </c>
      <c r="V432" t="n">
        <v>-104.82637201</v>
      </c>
      <c r="W432" t="inlineStr">
        <is>
          <t>POINT (514116.9205351105 4777842.781084149)</t>
        </is>
      </c>
      <c r="X432" t="n">
        <v>1.467104839235005</v>
      </c>
      <c r="Y432" t="inlineStr">
        <is>
          <t>NE</t>
        </is>
      </c>
      <c r="Z432" t="n">
        <v>2017</v>
      </c>
      <c r="AA432" t="n">
        <v>87</v>
      </c>
    </row>
    <row r="433">
      <c r="A433" s="1" t="n">
        <v>38969</v>
      </c>
      <c r="B433" t="inlineStr">
        <is>
          <t>WY</t>
        </is>
      </c>
      <c r="C433" t="inlineStr"/>
      <c r="D433" s="2" t="n">
        <v>42999</v>
      </c>
      <c r="E433" t="inlineStr">
        <is>
          <t>2027-09-21</t>
        </is>
      </c>
      <c r="F433" t="n">
        <v>120</v>
      </c>
      <c r="G433" t="inlineStr">
        <is>
          <t xml:space="preserve">BLM </t>
        </is>
      </c>
      <c r="H433" t="inlineStr">
        <is>
          <t>ROBERT L BAYLESS</t>
        </is>
      </c>
      <c r="I433" t="n">
        <v>0.125</v>
      </c>
      <c r="J433" t="n">
        <v>51</v>
      </c>
      <c r="K433" t="n">
        <v>1118.07995605</v>
      </c>
      <c r="L433" t="n">
        <v>31</v>
      </c>
      <c r="M433" t="n">
        <v>37</v>
      </c>
      <c r="N433" t="inlineStr">
        <is>
          <t xml:space="preserve">N         </t>
        </is>
      </c>
      <c r="O433" t="n">
        <v>66</v>
      </c>
      <c r="P433" t="inlineStr">
        <is>
          <t xml:space="preserve">W         </t>
        </is>
      </c>
      <c r="Q433" t="inlineStr">
        <is>
          <t>WY-1708-026/NA</t>
        </is>
      </c>
      <c r="R433" t="inlineStr">
        <is>
          <t>WYW186272</t>
        </is>
      </c>
      <c r="S433" t="inlineStr">
        <is>
          <t>NIOBRARA (WY)</t>
        </is>
      </c>
      <c r="T433" t="n">
        <v>43.13860962</v>
      </c>
      <c r="U433" t="inlineStr">
        <is>
          <t>POWDER RIVER</t>
        </is>
      </c>
      <c r="V433" t="n">
        <v>-104.82647119</v>
      </c>
      <c r="W433" t="inlineStr">
        <is>
          <t>POINT (514112.2136202774 4776221.958037175)</t>
        </is>
      </c>
      <c r="X433" t="n">
        <v>1.360503328676127</v>
      </c>
      <c r="Y433" t="inlineStr">
        <is>
          <t>SE</t>
        </is>
      </c>
      <c r="Z433" t="n">
        <v>2017</v>
      </c>
      <c r="AA433" t="n">
        <v>87</v>
      </c>
    </row>
    <row r="434">
      <c r="A434" s="1" t="n">
        <v>38970</v>
      </c>
      <c r="B434" t="inlineStr">
        <is>
          <t>WY</t>
        </is>
      </c>
      <c r="C434" t="inlineStr"/>
      <c r="D434" s="2" t="n">
        <v>42999</v>
      </c>
      <c r="E434" t="inlineStr">
        <is>
          <t>2027-09-21</t>
        </is>
      </c>
      <c r="F434" t="n">
        <v>120</v>
      </c>
      <c r="G434" t="inlineStr">
        <is>
          <t xml:space="preserve">BLM </t>
        </is>
      </c>
      <c r="H434" t="inlineStr">
        <is>
          <t>ROBERT L BAYLESS</t>
        </is>
      </c>
      <c r="I434" t="n">
        <v>0.125</v>
      </c>
      <c r="J434" t="n">
        <v>51</v>
      </c>
      <c r="K434" t="n">
        <v>1118.07995605</v>
      </c>
      <c r="L434" t="n">
        <v>32</v>
      </c>
      <c r="M434" t="n">
        <v>37</v>
      </c>
      <c r="N434" t="inlineStr">
        <is>
          <t xml:space="preserve">N         </t>
        </is>
      </c>
      <c r="O434" t="n">
        <v>66</v>
      </c>
      <c r="P434" t="inlineStr">
        <is>
          <t xml:space="preserve">W         </t>
        </is>
      </c>
      <c r="Q434" t="inlineStr">
        <is>
          <t>WY-1708-026/NA</t>
        </is>
      </c>
      <c r="R434" t="inlineStr">
        <is>
          <t>WYW186272</t>
        </is>
      </c>
      <c r="S434" t="inlineStr">
        <is>
          <t>NIOBRARA (WY)</t>
        </is>
      </c>
      <c r="T434" t="n">
        <v>43.13872412</v>
      </c>
      <c r="U434" t="inlineStr">
        <is>
          <t>POWDER RIVER</t>
        </is>
      </c>
      <c r="V434" t="n">
        <v>-104.8063442</v>
      </c>
      <c r="W434" t="inlineStr">
        <is>
          <t>POINT (515749.0101359233 4776238.259652595)</t>
        </is>
      </c>
      <c r="X434" t="n">
        <v>2.355479228693051</v>
      </c>
      <c r="Y434" t="inlineStr">
        <is>
          <t>E</t>
        </is>
      </c>
      <c r="Z434" t="n">
        <v>2017</v>
      </c>
      <c r="AA434" t="n">
        <v>87</v>
      </c>
    </row>
    <row r="435">
      <c r="A435" s="1" t="n">
        <v>38977</v>
      </c>
      <c r="B435" t="inlineStr">
        <is>
          <t>WY</t>
        </is>
      </c>
      <c r="C435" t="inlineStr"/>
      <c r="D435" s="2" t="n">
        <v>42999</v>
      </c>
      <c r="E435" t="inlineStr">
        <is>
          <t>2027-09-21</t>
        </is>
      </c>
      <c r="F435" t="n">
        <v>120</v>
      </c>
      <c r="G435" t="inlineStr">
        <is>
          <t xml:space="preserve">BLM </t>
        </is>
      </c>
      <c r="H435" t="inlineStr">
        <is>
          <t>ROBERT L BAYLESS</t>
        </is>
      </c>
      <c r="I435" t="n">
        <v>0.125</v>
      </c>
      <c r="J435" t="n">
        <v>28</v>
      </c>
      <c r="K435" t="n">
        <v>468.07000732</v>
      </c>
      <c r="L435" t="n">
        <v>1</v>
      </c>
      <c r="M435" t="n">
        <v>36</v>
      </c>
      <c r="N435" t="inlineStr">
        <is>
          <t xml:space="preserve">N         </t>
        </is>
      </c>
      <c r="O435" t="n">
        <v>67</v>
      </c>
      <c r="P435" t="inlineStr">
        <is>
          <t xml:space="preserve">W         </t>
        </is>
      </c>
      <c r="Q435" t="inlineStr">
        <is>
          <t>WY-1708-032/NA</t>
        </is>
      </c>
      <c r="R435" t="inlineStr">
        <is>
          <t>WYW186276</t>
        </is>
      </c>
      <c r="S435" t="inlineStr">
        <is>
          <t>NIOBRARA (WY)</t>
        </is>
      </c>
      <c r="T435" t="n">
        <v>43.12433868</v>
      </c>
      <c r="U435" t="inlineStr">
        <is>
          <t>POWDER RIVER</t>
        </is>
      </c>
      <c r="V435" t="n">
        <v>-104.84667448</v>
      </c>
      <c r="W435" t="inlineStr">
        <is>
          <t>POINT (512472.0822030592 4774633.953028544)</t>
        </is>
      </c>
      <c r="X435" t="n">
        <v>1.376142582113746</v>
      </c>
      <c r="Y435" t="inlineStr">
        <is>
          <t>SE</t>
        </is>
      </c>
      <c r="Z435" t="n">
        <v>2017</v>
      </c>
      <c r="AA435" t="n">
        <v>87</v>
      </c>
    </row>
    <row r="436">
      <c r="A436" s="1" t="n">
        <v>38980</v>
      </c>
      <c r="B436" t="inlineStr">
        <is>
          <t>WY</t>
        </is>
      </c>
      <c r="C436" t="inlineStr"/>
      <c r="D436" s="2" t="n">
        <v>42999</v>
      </c>
      <c r="E436" t="inlineStr">
        <is>
          <t>2027-09-21</t>
        </is>
      </c>
      <c r="F436" t="n">
        <v>120</v>
      </c>
      <c r="G436" t="inlineStr">
        <is>
          <t xml:space="preserve">BLM </t>
        </is>
      </c>
      <c r="H436" t="inlineStr">
        <is>
          <t>ROBERT L BAYLESS</t>
        </is>
      </c>
      <c r="I436" t="n">
        <v>0.125</v>
      </c>
      <c r="J436" t="n">
        <v>45</v>
      </c>
      <c r="K436" t="n">
        <v>880</v>
      </c>
      <c r="L436" t="n">
        <v>22</v>
      </c>
      <c r="M436" t="n">
        <v>37</v>
      </c>
      <c r="N436" t="inlineStr">
        <is>
          <t xml:space="preserve">N         </t>
        </is>
      </c>
      <c r="O436" t="n">
        <v>67</v>
      </c>
      <c r="P436" t="inlineStr">
        <is>
          <t xml:space="preserve">W         </t>
        </is>
      </c>
      <c r="Q436" t="inlineStr">
        <is>
          <t>WY-1708-033/NA</t>
        </is>
      </c>
      <c r="R436" t="inlineStr">
        <is>
          <t>WYW186277</t>
        </is>
      </c>
      <c r="S436" t="inlineStr">
        <is>
          <t>NIOBRARA (WY)</t>
        </is>
      </c>
      <c r="T436" t="n">
        <v>43.16732667</v>
      </c>
      <c r="U436" t="inlineStr">
        <is>
          <t>POWDER RIVER</t>
        </is>
      </c>
      <c r="V436" t="n">
        <v>-104.88659279</v>
      </c>
      <c r="W436" t="inlineStr">
        <is>
          <t>POINT (509218.5125668032 4779402.652241523)</t>
        </is>
      </c>
      <c r="X436" t="n">
        <v>2.3678422130098</v>
      </c>
      <c r="Y436" t="inlineStr">
        <is>
          <t>NW</t>
        </is>
      </c>
      <c r="Z436" t="n">
        <v>2017</v>
      </c>
      <c r="AA436" t="n">
        <v>87</v>
      </c>
    </row>
    <row r="437">
      <c r="A437" s="1" t="n">
        <v>38981</v>
      </c>
      <c r="B437" t="inlineStr">
        <is>
          <t>WY</t>
        </is>
      </c>
      <c r="C437" t="inlineStr"/>
      <c r="D437" s="2" t="n">
        <v>42999</v>
      </c>
      <c r="E437" t="inlineStr">
        <is>
          <t>2027-09-21</t>
        </is>
      </c>
      <c r="F437" t="n">
        <v>120</v>
      </c>
      <c r="G437" t="inlineStr">
        <is>
          <t xml:space="preserve">BLM </t>
        </is>
      </c>
      <c r="H437" t="inlineStr">
        <is>
          <t>ROBERT L BAYLESS</t>
        </is>
      </c>
      <c r="I437" t="n">
        <v>0.125</v>
      </c>
      <c r="J437" t="n">
        <v>45</v>
      </c>
      <c r="K437" t="n">
        <v>880</v>
      </c>
      <c r="L437" t="n">
        <v>25</v>
      </c>
      <c r="M437" t="n">
        <v>37</v>
      </c>
      <c r="N437" t="inlineStr">
        <is>
          <t xml:space="preserve">N         </t>
        </is>
      </c>
      <c r="O437" t="n">
        <v>67</v>
      </c>
      <c r="P437" t="inlineStr">
        <is>
          <t xml:space="preserve">W         </t>
        </is>
      </c>
      <c r="Q437" t="inlineStr">
        <is>
          <t>WY-1708-033/NA</t>
        </is>
      </c>
      <c r="R437" t="inlineStr">
        <is>
          <t>WYW186277</t>
        </is>
      </c>
      <c r="S437" t="inlineStr">
        <is>
          <t>NIOBRARA (WY)</t>
        </is>
      </c>
      <c r="T437" t="n">
        <v>43.15306736</v>
      </c>
      <c r="U437" t="inlineStr">
        <is>
          <t>POWDER RIVER</t>
        </is>
      </c>
      <c r="V437" t="n">
        <v>-104.84632353</v>
      </c>
      <c r="W437" t="inlineStr">
        <is>
          <t>POINT (512494.7787916934 4777824.354745937)</t>
        </is>
      </c>
      <c r="X437" t="n">
        <v>0.7082330494089333</v>
      </c>
      <c r="Y437" t="inlineStr">
        <is>
          <t>NE</t>
        </is>
      </c>
      <c r="Z437" t="n">
        <v>2017</v>
      </c>
      <c r="AA437" t="n">
        <v>87</v>
      </c>
    </row>
    <row r="438">
      <c r="A438" s="1" t="n">
        <v>49417</v>
      </c>
      <c r="B438" t="inlineStr">
        <is>
          <t>WY</t>
        </is>
      </c>
      <c r="C438" t="inlineStr"/>
      <c r="D438" s="2" t="n">
        <v>42038</v>
      </c>
      <c r="E438" t="inlineStr">
        <is>
          <t>2025-02-03</t>
        </is>
      </c>
      <c r="F438" t="n">
        <v>120</v>
      </c>
      <c r="G438" t="inlineStr">
        <is>
          <t xml:space="preserve">BLM </t>
        </is>
      </c>
      <c r="H438" t="inlineStr">
        <is>
          <t>PAUL &amp; LYNN SAWYER</t>
        </is>
      </c>
      <c r="I438" t="n">
        <v>0.125</v>
      </c>
      <c r="J438" t="n">
        <v>25</v>
      </c>
      <c r="K438" t="n">
        <v>280</v>
      </c>
      <c r="L438" t="n">
        <v>13</v>
      </c>
      <c r="M438" t="n">
        <v>37</v>
      </c>
      <c r="N438" t="inlineStr">
        <is>
          <t xml:space="preserve">N         </t>
        </is>
      </c>
      <c r="O438" t="n">
        <v>67</v>
      </c>
      <c r="P438" t="inlineStr">
        <is>
          <t xml:space="preserve">W         </t>
        </is>
      </c>
      <c r="Q438" t="inlineStr">
        <is>
          <t>WY-1502-091/NA</t>
        </is>
      </c>
      <c r="R438" t="inlineStr">
        <is>
          <t>WYW184041</t>
        </is>
      </c>
      <c r="S438" t="inlineStr">
        <is>
          <t>NIOBRARA (WY)</t>
        </is>
      </c>
      <c r="T438" t="n">
        <v>43.18227287</v>
      </c>
      <c r="U438" t="inlineStr">
        <is>
          <t>POWDER RIVER</t>
        </is>
      </c>
      <c r="V438" t="n">
        <v>-104.84649139</v>
      </c>
      <c r="W438" t="inlineStr">
        <is>
          <t>POINT (512475.1859301582 4781067.648089153)</t>
        </is>
      </c>
      <c r="X438" t="n">
        <v>2.669638045583378</v>
      </c>
      <c r="Y438" t="inlineStr">
        <is>
          <t>N</t>
        </is>
      </c>
      <c r="Z438" t="n">
        <v>2015</v>
      </c>
      <c r="AA438" t="n">
        <v>87</v>
      </c>
    </row>
    <row r="439">
      <c r="A439" s="1" t="n">
        <v>485</v>
      </c>
      <c r="B439" t="inlineStr">
        <is>
          <t>WY</t>
        </is>
      </c>
      <c r="C439" s="2" t="n">
        <v>43801</v>
      </c>
      <c r="D439" s="2" t="n">
        <v>43847</v>
      </c>
      <c r="E439" t="inlineStr">
        <is>
          <t>2024-12-02</t>
        </is>
      </c>
      <c r="F439" t="n">
        <v>60</v>
      </c>
      <c r="G439" t="inlineStr">
        <is>
          <t xml:space="preserve">BOARD OF LAND COMMISSIONERS ET AL </t>
        </is>
      </c>
      <c r="H439" t="inlineStr">
        <is>
          <t>ROCKIES RESOURCES HOLDING</t>
        </is>
      </c>
      <c r="I439" t="n">
        <v>0.1667</v>
      </c>
      <c r="J439" t="inlineStr"/>
      <c r="K439" t="n">
        <v>120</v>
      </c>
      <c r="L439" t="n">
        <v>12</v>
      </c>
      <c r="M439" t="n">
        <v>44</v>
      </c>
      <c r="N439" t="inlineStr">
        <is>
          <t xml:space="preserve">N         </t>
        </is>
      </c>
      <c r="O439" t="n">
        <v>70</v>
      </c>
      <c r="P439" t="inlineStr">
        <is>
          <t xml:space="preserve">W         </t>
        </is>
      </c>
      <c r="Q439">
        <f>"03248/0512"</f>
        <v/>
      </c>
      <c r="R439" t="inlineStr">
        <is>
          <t>1060705</t>
        </is>
      </c>
      <c r="S439" t="inlineStr">
        <is>
          <t>SHERIDAN (WY)</t>
        </is>
      </c>
      <c r="T439" t="n">
        <v>43.80379544</v>
      </c>
      <c r="U439" t="inlineStr">
        <is>
          <t>POWDER RIVER</t>
        </is>
      </c>
      <c r="V439" t="n">
        <v>-105.21072726</v>
      </c>
      <c r="W439" t="inlineStr">
        <is>
          <t>POINT (483049.5516422851 4850102.78426323)</t>
        </is>
      </c>
      <c r="X439" t="n">
        <v>2.186508144285809</v>
      </c>
      <c r="Y439" t="inlineStr">
        <is>
          <t>NE</t>
        </is>
      </c>
      <c r="Z439" t="n">
        <v>2020</v>
      </c>
      <c r="AA439" t="n">
        <v>1</v>
      </c>
    </row>
    <row r="440">
      <c r="A440" s="1" t="n">
        <v>486</v>
      </c>
      <c r="B440" t="inlineStr">
        <is>
          <t>WY</t>
        </is>
      </c>
      <c r="C440" s="2" t="n">
        <v>43801</v>
      </c>
      <c r="D440" s="2" t="n">
        <v>43847</v>
      </c>
      <c r="E440" t="inlineStr">
        <is>
          <t>2024-12-02</t>
        </is>
      </c>
      <c r="F440" t="n">
        <v>60</v>
      </c>
      <c r="G440" t="inlineStr">
        <is>
          <t xml:space="preserve">BOARD OF LAND COMMISSIONERS ET AL </t>
        </is>
      </c>
      <c r="H440" t="inlineStr">
        <is>
          <t>ROCKIES RESOURCES HOLDING</t>
        </is>
      </c>
      <c r="I440" t="n">
        <v>0.1667</v>
      </c>
      <c r="J440" t="inlineStr"/>
      <c r="K440" t="n">
        <v>120</v>
      </c>
      <c r="L440" t="n">
        <v>12</v>
      </c>
      <c r="M440" t="n">
        <v>44</v>
      </c>
      <c r="N440" t="inlineStr">
        <is>
          <t xml:space="preserve">N         </t>
        </is>
      </c>
      <c r="O440" t="n">
        <v>70</v>
      </c>
      <c r="P440" t="inlineStr">
        <is>
          <t xml:space="preserve">W         </t>
        </is>
      </c>
      <c r="Q440">
        <f>"03248/0512"</f>
        <v/>
      </c>
      <c r="R440" t="inlineStr">
        <is>
          <t>1060705</t>
        </is>
      </c>
      <c r="S440" t="inlineStr">
        <is>
          <t>SHERIDAN (WY)</t>
        </is>
      </c>
      <c r="T440" t="n">
        <v>43.80379544</v>
      </c>
      <c r="U440" t="inlineStr">
        <is>
          <t>POWDER RIVER</t>
        </is>
      </c>
      <c r="V440" t="n">
        <v>-105.21072726</v>
      </c>
      <c r="W440" t="inlineStr">
        <is>
          <t>POINT (483049.5516422851 4850102.78426323)</t>
        </is>
      </c>
      <c r="X440" t="n">
        <v>2.186508144285809</v>
      </c>
      <c r="Y440" t="inlineStr">
        <is>
          <t>NE</t>
        </is>
      </c>
      <c r="Z440" t="n">
        <v>2020</v>
      </c>
      <c r="AA440" t="n">
        <v>1</v>
      </c>
    </row>
    <row r="441">
      <c r="A441" s="1" t="n">
        <v>487</v>
      </c>
      <c r="B441" t="inlineStr">
        <is>
          <t>WY</t>
        </is>
      </c>
      <c r="C441" s="2" t="n">
        <v>43801</v>
      </c>
      <c r="D441" s="2" t="n">
        <v>43847</v>
      </c>
      <c r="E441" t="inlineStr">
        <is>
          <t>2024-12-02</t>
        </is>
      </c>
      <c r="F441" t="n">
        <v>60</v>
      </c>
      <c r="G441" t="inlineStr">
        <is>
          <t xml:space="preserve">STATE OF WYOMING ET AL </t>
        </is>
      </c>
      <c r="H441" t="inlineStr">
        <is>
          <t>ROCKIES RESOURCES HOLDING</t>
        </is>
      </c>
      <c r="I441" t="n">
        <v>0.1667</v>
      </c>
      <c r="J441" t="inlineStr"/>
      <c r="K441" t="n">
        <v>40</v>
      </c>
      <c r="L441" t="n">
        <v>2</v>
      </c>
      <c r="M441" t="n">
        <v>44</v>
      </c>
      <c r="N441" t="inlineStr">
        <is>
          <t xml:space="preserve">N         </t>
        </is>
      </c>
      <c r="O441" t="n">
        <v>70</v>
      </c>
      <c r="P441" t="inlineStr">
        <is>
          <t xml:space="preserve">W         </t>
        </is>
      </c>
      <c r="Q441">
        <f>"03248/0508"</f>
        <v/>
      </c>
      <c r="R441" t="inlineStr">
        <is>
          <t>1060704</t>
        </is>
      </c>
      <c r="S441" t="inlineStr">
        <is>
          <t>SHERIDAN (WY)</t>
        </is>
      </c>
      <c r="T441" t="n">
        <v>43.8182571</v>
      </c>
      <c r="U441" t="inlineStr">
        <is>
          <t>POWDER RIVER</t>
        </is>
      </c>
      <c r="V441" t="n">
        <v>-105.23080867</v>
      </c>
      <c r="W441" t="inlineStr">
        <is>
          <t>POINT (481438.7250401846 4851713.264422609)</t>
        </is>
      </c>
      <c r="X441" t="n">
        <v>2.965643775888975</v>
      </c>
      <c r="Y441" t="inlineStr">
        <is>
          <t>N</t>
        </is>
      </c>
      <c r="Z441" t="n">
        <v>2020</v>
      </c>
      <c r="AA441" t="n">
        <v>1</v>
      </c>
    </row>
    <row r="442">
      <c r="A442" s="1" t="n">
        <v>1161</v>
      </c>
      <c r="B442" t="inlineStr">
        <is>
          <t>WY</t>
        </is>
      </c>
      <c r="C442" s="2" t="n">
        <v>43782</v>
      </c>
      <c r="D442" s="2" t="n">
        <v>43812</v>
      </c>
      <c r="E442" t="inlineStr">
        <is>
          <t>2024-11-13</t>
        </is>
      </c>
      <c r="F442" t="n">
        <v>60</v>
      </c>
      <c r="G442" t="inlineStr">
        <is>
          <t xml:space="preserve">KEELINE MARIANNE SUCCESSOR TRUSTEE ET AL </t>
        </is>
      </c>
      <c r="H442" t="inlineStr">
        <is>
          <t>ROCKIES RESOURCES HOLDING</t>
        </is>
      </c>
      <c r="I442" t="inlineStr"/>
      <c r="J442" t="inlineStr"/>
      <c r="K442" t="n">
        <v>162.55999755</v>
      </c>
      <c r="L442" t="n">
        <v>9</v>
      </c>
      <c r="M442" t="n">
        <v>44</v>
      </c>
      <c r="N442" t="inlineStr">
        <is>
          <t xml:space="preserve">N         </t>
        </is>
      </c>
      <c r="O442" t="n">
        <v>70</v>
      </c>
      <c r="P442" t="inlineStr">
        <is>
          <t xml:space="preserve">W         </t>
        </is>
      </c>
      <c r="Q442">
        <f>"03243/0356"</f>
        <v/>
      </c>
      <c r="R442" t="inlineStr">
        <is>
          <t>1059849</t>
        </is>
      </c>
      <c r="S442" t="inlineStr">
        <is>
          <t>SHERIDAN (WY)</t>
        </is>
      </c>
      <c r="T442" t="n">
        <v>43.80365768</v>
      </c>
      <c r="U442" t="inlineStr">
        <is>
          <t>POWDER RIVER</t>
        </is>
      </c>
      <c r="V442" t="n">
        <v>-105.27142912</v>
      </c>
      <c r="W442" t="inlineStr">
        <is>
          <t>POINT (478166.772767181 4850101.704962661)</t>
        </is>
      </c>
      <c r="X442" t="n">
        <v>2.85659640689483</v>
      </c>
      <c r="Y442" t="inlineStr">
        <is>
          <t>NW</t>
        </is>
      </c>
      <c r="Z442" t="n">
        <v>2019</v>
      </c>
      <c r="AA442" t="n">
        <v>1</v>
      </c>
    </row>
    <row r="443">
      <c r="A443" s="1" t="n">
        <v>1162</v>
      </c>
      <c r="B443" t="inlineStr">
        <is>
          <t>WY</t>
        </is>
      </c>
      <c r="C443" s="2" t="n">
        <v>43782</v>
      </c>
      <c r="D443" s="2" t="n">
        <v>43812</v>
      </c>
      <c r="E443" t="inlineStr">
        <is>
          <t>2024-11-13</t>
        </is>
      </c>
      <c r="F443" t="n">
        <v>60</v>
      </c>
      <c r="G443" t="inlineStr">
        <is>
          <t xml:space="preserve">KEELINE MARIANNE SUCCESSOR TRUSTEE ET AL </t>
        </is>
      </c>
      <c r="H443" t="inlineStr">
        <is>
          <t>ROCKIES RESOURCES HOLDING</t>
        </is>
      </c>
      <c r="I443" t="inlineStr"/>
      <c r="J443" t="inlineStr"/>
      <c r="K443" t="n">
        <v>162.55999755</v>
      </c>
      <c r="L443" t="n">
        <v>9</v>
      </c>
      <c r="M443" t="n">
        <v>44</v>
      </c>
      <c r="N443" t="inlineStr">
        <is>
          <t xml:space="preserve">N         </t>
        </is>
      </c>
      <c r="O443" t="n">
        <v>70</v>
      </c>
      <c r="P443" t="inlineStr">
        <is>
          <t xml:space="preserve">W         </t>
        </is>
      </c>
      <c r="Q443">
        <f>"03243/0356"</f>
        <v/>
      </c>
      <c r="R443" t="inlineStr">
        <is>
          <t>1059849</t>
        </is>
      </c>
      <c r="S443" t="inlineStr">
        <is>
          <t>SHERIDAN (WY)</t>
        </is>
      </c>
      <c r="T443" t="n">
        <v>43.80365768</v>
      </c>
      <c r="U443" t="inlineStr">
        <is>
          <t>POWDER RIVER</t>
        </is>
      </c>
      <c r="V443" t="n">
        <v>-105.27142912</v>
      </c>
      <c r="W443" t="inlineStr">
        <is>
          <t>POINT (478166.772767181 4850101.704962661)</t>
        </is>
      </c>
      <c r="X443" t="n">
        <v>2.85659640689483</v>
      </c>
      <c r="Y443" t="inlineStr">
        <is>
          <t>NW</t>
        </is>
      </c>
      <c r="Z443" t="n">
        <v>2019</v>
      </c>
      <c r="AA443" t="n">
        <v>1</v>
      </c>
    </row>
    <row r="444">
      <c r="A444" s="1" t="n">
        <v>1163</v>
      </c>
      <c r="B444" t="inlineStr">
        <is>
          <t>WY</t>
        </is>
      </c>
      <c r="C444" s="2" t="n">
        <v>43782</v>
      </c>
      <c r="D444" s="2" t="n">
        <v>43812</v>
      </c>
      <c r="E444" t="inlineStr">
        <is>
          <t>2024-11-13</t>
        </is>
      </c>
      <c r="F444" t="n">
        <v>60</v>
      </c>
      <c r="G444" t="inlineStr">
        <is>
          <t xml:space="preserve">KEELINE MARIANNE SUCCESSOR TRUSTEE ET AL </t>
        </is>
      </c>
      <c r="H444" t="inlineStr">
        <is>
          <t>ROCKIES RESOURCES HOLDING</t>
        </is>
      </c>
      <c r="I444" t="inlineStr"/>
      <c r="J444" t="inlineStr"/>
      <c r="K444" t="n">
        <v>162.55999755</v>
      </c>
      <c r="L444" t="n">
        <v>9</v>
      </c>
      <c r="M444" t="n">
        <v>44</v>
      </c>
      <c r="N444" t="inlineStr">
        <is>
          <t xml:space="preserve">N         </t>
        </is>
      </c>
      <c r="O444" t="n">
        <v>70</v>
      </c>
      <c r="P444" t="inlineStr">
        <is>
          <t xml:space="preserve">W         </t>
        </is>
      </c>
      <c r="Q444">
        <f>"03243/0356"</f>
        <v/>
      </c>
      <c r="R444" t="inlineStr">
        <is>
          <t>1059849</t>
        </is>
      </c>
      <c r="S444" t="inlineStr">
        <is>
          <t>SHERIDAN (WY)</t>
        </is>
      </c>
      <c r="T444" t="n">
        <v>43.80365768</v>
      </c>
      <c r="U444" t="inlineStr">
        <is>
          <t>POWDER RIVER</t>
        </is>
      </c>
      <c r="V444" t="n">
        <v>-105.27142912</v>
      </c>
      <c r="W444" t="inlineStr">
        <is>
          <t>POINT (478166.772767181 4850101.704962661)</t>
        </is>
      </c>
      <c r="X444" t="n">
        <v>2.85659640689483</v>
      </c>
      <c r="Y444" t="inlineStr">
        <is>
          <t>NW</t>
        </is>
      </c>
      <c r="Z444" t="n">
        <v>2019</v>
      </c>
      <c r="AA444" t="n">
        <v>1</v>
      </c>
    </row>
    <row r="445">
      <c r="A445" s="1" t="n">
        <v>2165</v>
      </c>
      <c r="B445" t="inlineStr">
        <is>
          <t>WY</t>
        </is>
      </c>
      <c r="C445" t="inlineStr"/>
      <c r="D445" s="2" t="n">
        <v>43782</v>
      </c>
      <c r="E445" t="inlineStr">
        <is>
          <t>2024-11-13</t>
        </is>
      </c>
      <c r="F445" t="n">
        <v>60</v>
      </c>
      <c r="G445" t="inlineStr">
        <is>
          <t xml:space="preserve">STATE OF WYOMING </t>
        </is>
      </c>
      <c r="H445" t="inlineStr">
        <is>
          <t>ROCKIES RESOURCES HOLDING</t>
        </is>
      </c>
      <c r="I445" t="n">
        <v>0.1667</v>
      </c>
      <c r="J445" t="n">
        <v>30960</v>
      </c>
      <c r="K445" t="n">
        <v>120</v>
      </c>
      <c r="L445" t="n">
        <v>12</v>
      </c>
      <c r="M445" t="n">
        <v>44</v>
      </c>
      <c r="N445" t="inlineStr">
        <is>
          <t xml:space="preserve">N         </t>
        </is>
      </c>
      <c r="O445" t="n">
        <v>70</v>
      </c>
      <c r="P445" t="inlineStr">
        <is>
          <t xml:space="preserve">W         </t>
        </is>
      </c>
      <c r="Q445" t="inlineStr">
        <is>
          <t>56/NA</t>
        </is>
      </c>
      <c r="R445" t="inlineStr">
        <is>
          <t>19-00400</t>
        </is>
      </c>
      <c r="S445" t="inlineStr">
        <is>
          <t>CAMPBELL (WY)</t>
        </is>
      </c>
      <c r="T445" t="n">
        <v>43.80379544</v>
      </c>
      <c r="U445" t="inlineStr">
        <is>
          <t>POWDER RIVER</t>
        </is>
      </c>
      <c r="V445" t="n">
        <v>-105.21072726</v>
      </c>
      <c r="W445" t="inlineStr">
        <is>
          <t>POINT (483049.5516422851 4850102.78426323)</t>
        </is>
      </c>
      <c r="X445" t="n">
        <v>2.186508144285809</v>
      </c>
      <c r="Y445" t="inlineStr">
        <is>
          <t>NE</t>
        </is>
      </c>
      <c r="Z445" t="n">
        <v>2019</v>
      </c>
      <c r="AA445" t="n">
        <v>1</v>
      </c>
    </row>
    <row r="446">
      <c r="A446" s="1" t="n">
        <v>2166</v>
      </c>
      <c r="B446" t="inlineStr">
        <is>
          <t>WY</t>
        </is>
      </c>
      <c r="C446" t="inlineStr"/>
      <c r="D446" s="2" t="n">
        <v>43782</v>
      </c>
      <c r="E446" t="inlineStr">
        <is>
          <t>2024-11-13</t>
        </is>
      </c>
      <c r="F446" t="n">
        <v>60</v>
      </c>
      <c r="G446" t="inlineStr">
        <is>
          <t xml:space="preserve">STATE OF WYOMING </t>
        </is>
      </c>
      <c r="H446" t="inlineStr">
        <is>
          <t>ROCKIES RESOURCES HOLDING</t>
        </is>
      </c>
      <c r="I446" t="n">
        <v>0.1667</v>
      </c>
      <c r="J446" t="n">
        <v>30960</v>
      </c>
      <c r="K446" t="n">
        <v>120</v>
      </c>
      <c r="L446" t="n">
        <v>12</v>
      </c>
      <c r="M446" t="n">
        <v>44</v>
      </c>
      <c r="N446" t="inlineStr">
        <is>
          <t xml:space="preserve">N         </t>
        </is>
      </c>
      <c r="O446" t="n">
        <v>70</v>
      </c>
      <c r="P446" t="inlineStr">
        <is>
          <t xml:space="preserve">W         </t>
        </is>
      </c>
      <c r="Q446" t="inlineStr">
        <is>
          <t>56/NA</t>
        </is>
      </c>
      <c r="R446" t="inlineStr">
        <is>
          <t>19-00400</t>
        </is>
      </c>
      <c r="S446" t="inlineStr">
        <is>
          <t>CAMPBELL (WY)</t>
        </is>
      </c>
      <c r="T446" t="n">
        <v>43.80379544</v>
      </c>
      <c r="U446" t="inlineStr">
        <is>
          <t>POWDER RIVER</t>
        </is>
      </c>
      <c r="V446" t="n">
        <v>-105.21072726</v>
      </c>
      <c r="W446" t="inlineStr">
        <is>
          <t>POINT (483049.5516422851 4850102.78426323)</t>
        </is>
      </c>
      <c r="X446" t="n">
        <v>2.186508144285809</v>
      </c>
      <c r="Y446" t="inlineStr">
        <is>
          <t>NE</t>
        </is>
      </c>
      <c r="Z446" t="n">
        <v>2019</v>
      </c>
      <c r="AA446" t="n">
        <v>1</v>
      </c>
    </row>
    <row r="447">
      <c r="A447" s="1" t="n">
        <v>2340</v>
      </c>
      <c r="B447" t="inlineStr">
        <is>
          <t>WY</t>
        </is>
      </c>
      <c r="C447" t="inlineStr"/>
      <c r="D447" s="2" t="n">
        <v>43782</v>
      </c>
      <c r="E447" t="inlineStr">
        <is>
          <t>2024-11-13</t>
        </is>
      </c>
      <c r="F447" t="n">
        <v>60</v>
      </c>
      <c r="G447" t="inlineStr">
        <is>
          <t xml:space="preserve">STATE OF WYOMING </t>
        </is>
      </c>
      <c r="H447" t="inlineStr">
        <is>
          <t>ROCKIES RESOURCES HOLDING</t>
        </is>
      </c>
      <c r="I447" t="n">
        <v>0.1667</v>
      </c>
      <c r="J447" t="n">
        <v>10320</v>
      </c>
      <c r="K447" t="n">
        <v>40</v>
      </c>
      <c r="L447" t="n">
        <v>2</v>
      </c>
      <c r="M447" t="n">
        <v>44</v>
      </c>
      <c r="N447" t="inlineStr">
        <is>
          <t xml:space="preserve">N         </t>
        </is>
      </c>
      <c r="O447" t="n">
        <v>70</v>
      </c>
      <c r="P447" t="inlineStr">
        <is>
          <t xml:space="preserve">W         </t>
        </is>
      </c>
      <c r="Q447" t="inlineStr">
        <is>
          <t>55/NA</t>
        </is>
      </c>
      <c r="R447" t="inlineStr">
        <is>
          <t>19-00399</t>
        </is>
      </c>
      <c r="S447" t="inlineStr">
        <is>
          <t>CAMPBELL (WY)</t>
        </is>
      </c>
      <c r="T447" t="n">
        <v>43.8182571</v>
      </c>
      <c r="U447" t="inlineStr">
        <is>
          <t>POWDER RIVER</t>
        </is>
      </c>
      <c r="V447" t="n">
        <v>-105.23080867</v>
      </c>
      <c r="W447" t="inlineStr">
        <is>
          <t>POINT (481438.7250401846 4851713.264422609)</t>
        </is>
      </c>
      <c r="X447" t="n">
        <v>2.965643775888975</v>
      </c>
      <c r="Y447" t="inlineStr">
        <is>
          <t>N</t>
        </is>
      </c>
      <c r="Z447" t="n">
        <v>2019</v>
      </c>
      <c r="AA447" t="n">
        <v>1</v>
      </c>
    </row>
    <row r="448">
      <c r="A448" s="1" t="n">
        <v>2366</v>
      </c>
      <c r="B448" t="inlineStr">
        <is>
          <t>WY</t>
        </is>
      </c>
      <c r="C448" t="inlineStr"/>
      <c r="D448" s="2" t="n">
        <v>43782</v>
      </c>
      <c r="E448" t="inlineStr">
        <is>
          <t>2024-11-13</t>
        </is>
      </c>
      <c r="F448" t="n">
        <v>60</v>
      </c>
      <c r="G448" t="inlineStr">
        <is>
          <t xml:space="preserve">STATE OF WYOMING </t>
        </is>
      </c>
      <c r="H448" t="inlineStr">
        <is>
          <t>MASSIF O&amp;G</t>
        </is>
      </c>
      <c r="I448" t="n">
        <v>0.1667</v>
      </c>
      <c r="J448" t="n">
        <v>133120</v>
      </c>
      <c r="K448" t="n">
        <v>320</v>
      </c>
      <c r="L448" t="n">
        <v>16</v>
      </c>
      <c r="M448" t="n">
        <v>44</v>
      </c>
      <c r="N448" t="inlineStr">
        <is>
          <t xml:space="preserve">N         </t>
        </is>
      </c>
      <c r="O448" t="n">
        <v>70</v>
      </c>
      <c r="P448" t="inlineStr">
        <is>
          <t xml:space="preserve">W         </t>
        </is>
      </c>
      <c r="Q448" t="inlineStr">
        <is>
          <t>57/NA</t>
        </is>
      </c>
      <c r="R448" t="inlineStr">
        <is>
          <t>19-00401</t>
        </is>
      </c>
      <c r="S448" t="inlineStr">
        <is>
          <t>CAMPBELL (WY)</t>
        </is>
      </c>
      <c r="T448" t="n">
        <v>43.78901659</v>
      </c>
      <c r="U448" t="inlineStr">
        <is>
          <t>POWDER RIVER</t>
        </is>
      </c>
      <c r="V448" t="n">
        <v>-105.271429</v>
      </c>
      <c r="W448" t="inlineStr">
        <is>
          <t>POINT (478161.4509112198 4848475.608703637)</t>
        </is>
      </c>
      <c r="X448" t="n">
        <v>2.286034194692036</v>
      </c>
      <c r="Y448" t="inlineStr">
        <is>
          <t>NW</t>
        </is>
      </c>
      <c r="Z448" t="n">
        <v>2019</v>
      </c>
      <c r="AA448" t="n">
        <v>1</v>
      </c>
    </row>
    <row r="449">
      <c r="A449" s="1" t="n">
        <v>7348</v>
      </c>
      <c r="B449" t="inlineStr">
        <is>
          <t>WY</t>
        </is>
      </c>
      <c r="C449" s="2" t="n">
        <v>43453</v>
      </c>
      <c r="D449" s="2" t="n">
        <v>43663</v>
      </c>
      <c r="E449" t="inlineStr">
        <is>
          <t>2022-12-19</t>
        </is>
      </c>
      <c r="F449" t="n">
        <v>48</v>
      </c>
      <c r="G449" t="inlineStr">
        <is>
          <t xml:space="preserve">SMITH W MIKE ET AL </t>
        </is>
      </c>
      <c r="H449" t="inlineStr">
        <is>
          <t>ROCKIES RESOURCES HOLDING</t>
        </is>
      </c>
      <c r="I449" t="n">
        <v>0.1875</v>
      </c>
      <c r="J449" t="inlineStr"/>
      <c r="K449" t="n">
        <v>81.81999969</v>
      </c>
      <c r="L449" t="n">
        <v>35</v>
      </c>
      <c r="M449" t="n">
        <v>44</v>
      </c>
      <c r="N449" t="inlineStr">
        <is>
          <t xml:space="preserve">N         </t>
        </is>
      </c>
      <c r="O449" t="n">
        <v>70</v>
      </c>
      <c r="P449" t="inlineStr">
        <is>
          <t xml:space="preserve">W         </t>
        </is>
      </c>
      <c r="Q449">
        <f>"03212/0624"</f>
        <v/>
      </c>
      <c r="R449" t="inlineStr">
        <is>
          <t>1055415</t>
        </is>
      </c>
      <c r="S449" t="inlineStr">
        <is>
          <t>CAMPBELL (WY)</t>
        </is>
      </c>
      <c r="T449" t="n">
        <v>43.74555145</v>
      </c>
      <c r="U449" t="inlineStr">
        <is>
          <t>POWDER RIVER</t>
        </is>
      </c>
      <c r="V449" t="n">
        <v>-105.23124299</v>
      </c>
      <c r="W449" t="inlineStr">
        <is>
          <t>POINT (481381.2479806068 4843638.412048921)</t>
        </is>
      </c>
      <c r="X449" t="n">
        <v>2.05357897428198</v>
      </c>
      <c r="Y449" t="inlineStr">
        <is>
          <t>S</t>
        </is>
      </c>
      <c r="Z449" t="n">
        <v>2019</v>
      </c>
      <c r="AA449" t="n">
        <v>1</v>
      </c>
    </row>
    <row r="450">
      <c r="A450" s="1" t="n">
        <v>7349</v>
      </c>
      <c r="B450" t="inlineStr">
        <is>
          <t>WY</t>
        </is>
      </c>
      <c r="C450" s="2" t="n">
        <v>43453</v>
      </c>
      <c r="D450" s="2" t="n">
        <v>43663</v>
      </c>
      <c r="E450" t="inlineStr">
        <is>
          <t>2022-12-19</t>
        </is>
      </c>
      <c r="F450" t="n">
        <v>48</v>
      </c>
      <c r="G450" t="inlineStr">
        <is>
          <t xml:space="preserve">SMITH W MIKE ET AL </t>
        </is>
      </c>
      <c r="H450" t="inlineStr">
        <is>
          <t>ROCKIES RESOURCES HOLDING</t>
        </is>
      </c>
      <c r="I450" t="n">
        <v>0.1875</v>
      </c>
      <c r="J450" t="inlineStr"/>
      <c r="K450" t="n">
        <v>81.81999969</v>
      </c>
      <c r="L450" t="n">
        <v>35</v>
      </c>
      <c r="M450" t="n">
        <v>44</v>
      </c>
      <c r="N450" t="inlineStr">
        <is>
          <t xml:space="preserve">N         </t>
        </is>
      </c>
      <c r="O450" t="n">
        <v>70</v>
      </c>
      <c r="P450" t="inlineStr">
        <is>
          <t xml:space="preserve">W         </t>
        </is>
      </c>
      <c r="Q450">
        <f>"03212/0624"</f>
        <v/>
      </c>
      <c r="R450" t="inlineStr">
        <is>
          <t>1055415</t>
        </is>
      </c>
      <c r="S450" t="inlineStr">
        <is>
          <t>CAMPBELL (WY)</t>
        </is>
      </c>
      <c r="T450" t="n">
        <v>43.74555145</v>
      </c>
      <c r="U450" t="inlineStr">
        <is>
          <t>POWDER RIVER</t>
        </is>
      </c>
      <c r="V450" t="n">
        <v>-105.23124299</v>
      </c>
      <c r="W450" t="inlineStr">
        <is>
          <t>POINT (481381.2479806068 4843638.412048921)</t>
        </is>
      </c>
      <c r="X450" t="n">
        <v>2.05357897428198</v>
      </c>
      <c r="Y450" t="inlineStr">
        <is>
          <t>S</t>
        </is>
      </c>
      <c r="Z450" t="n">
        <v>2019</v>
      </c>
      <c r="AA450" t="n">
        <v>1</v>
      </c>
    </row>
    <row r="451">
      <c r="A451" s="1" t="n">
        <v>8636</v>
      </c>
      <c r="B451" t="inlineStr">
        <is>
          <t>WY</t>
        </is>
      </c>
      <c r="C451" s="2" t="n">
        <v>43509</v>
      </c>
      <c r="D451" s="2" t="n">
        <v>43642</v>
      </c>
      <c r="E451" t="inlineStr">
        <is>
          <t>2024-02-13</t>
        </is>
      </c>
      <c r="F451" t="n">
        <v>60</v>
      </c>
      <c r="G451" t="inlineStr">
        <is>
          <t xml:space="preserve">CORAMAY KEELINE EDELMAN IRREVOCABLE TRUST ET AL </t>
        </is>
      </c>
      <c r="H451" t="inlineStr">
        <is>
          <t>ROCKIES RESOURCES HOLDING</t>
        </is>
      </c>
      <c r="I451" t="inlineStr"/>
      <c r="J451" t="inlineStr"/>
      <c r="K451" t="n">
        <v>40</v>
      </c>
      <c r="L451" t="n">
        <v>2</v>
      </c>
      <c r="M451" t="n">
        <v>44</v>
      </c>
      <c r="N451" t="inlineStr">
        <is>
          <t xml:space="preserve">N         </t>
        </is>
      </c>
      <c r="O451" t="n">
        <v>70</v>
      </c>
      <c r="P451" t="inlineStr">
        <is>
          <t xml:space="preserve">W         </t>
        </is>
      </c>
      <c r="Q451" t="inlineStr">
        <is>
          <t>3209/0225</t>
        </is>
      </c>
      <c r="R451" t="inlineStr">
        <is>
          <t>1054853</t>
        </is>
      </c>
      <c r="S451" t="inlineStr">
        <is>
          <t>CAMPBELL (WY)</t>
        </is>
      </c>
      <c r="T451" t="n">
        <v>43.8182571</v>
      </c>
      <c r="U451" t="inlineStr">
        <is>
          <t>POWDER RIVER</t>
        </is>
      </c>
      <c r="V451" t="n">
        <v>-105.23080867</v>
      </c>
      <c r="W451" t="inlineStr">
        <is>
          <t>POINT (481438.7250401846 4851713.264422609)</t>
        </is>
      </c>
      <c r="X451" t="n">
        <v>2.965643775888975</v>
      </c>
      <c r="Y451" t="inlineStr">
        <is>
          <t>N</t>
        </is>
      </c>
      <c r="Z451" t="n">
        <v>2019</v>
      </c>
      <c r="AA451" t="n">
        <v>1</v>
      </c>
    </row>
    <row r="452">
      <c r="A452" s="1" t="n">
        <v>8637</v>
      </c>
      <c r="B452" t="inlineStr">
        <is>
          <t>WY</t>
        </is>
      </c>
      <c r="C452" s="2" t="n">
        <v>43509</v>
      </c>
      <c r="D452" s="2" t="n">
        <v>43642</v>
      </c>
      <c r="E452" t="inlineStr">
        <is>
          <t>2024-02-13</t>
        </is>
      </c>
      <c r="F452" t="n">
        <v>60</v>
      </c>
      <c r="G452" t="inlineStr">
        <is>
          <t xml:space="preserve">HILLTOP NATIONAL BANK TRUSTEE ET AL </t>
        </is>
      </c>
      <c r="H452" t="inlineStr">
        <is>
          <t>ROCKIES RESOURCES HOLDING</t>
        </is>
      </c>
      <c r="I452" t="inlineStr"/>
      <c r="J452" t="inlineStr"/>
      <c r="K452" t="n">
        <v>1322.69995117</v>
      </c>
      <c r="L452" t="n">
        <v>12</v>
      </c>
      <c r="M452" t="n">
        <v>44</v>
      </c>
      <c r="N452" t="inlineStr">
        <is>
          <t xml:space="preserve">N         </t>
        </is>
      </c>
      <c r="O452" t="n">
        <v>70</v>
      </c>
      <c r="P452" t="inlineStr">
        <is>
          <t xml:space="preserve">W         </t>
        </is>
      </c>
      <c r="Q452" t="inlineStr">
        <is>
          <t>3209/0226</t>
        </is>
      </c>
      <c r="R452" t="inlineStr">
        <is>
          <t>1054854</t>
        </is>
      </c>
      <c r="S452" t="inlineStr">
        <is>
          <t>CAMPBELL (WY)</t>
        </is>
      </c>
      <c r="T452" t="n">
        <v>43.80379544</v>
      </c>
      <c r="U452" t="inlineStr">
        <is>
          <t>POWDER RIVER</t>
        </is>
      </c>
      <c r="V452" t="n">
        <v>-105.21072726</v>
      </c>
      <c r="W452" t="inlineStr">
        <is>
          <t>POINT (483049.5516422851 4850102.78426323)</t>
        </is>
      </c>
      <c r="X452" t="n">
        <v>2.186508144285809</v>
      </c>
      <c r="Y452" t="inlineStr">
        <is>
          <t>NE</t>
        </is>
      </c>
      <c r="Z452" t="n">
        <v>2019</v>
      </c>
      <c r="AA452" t="n">
        <v>1</v>
      </c>
    </row>
    <row r="453">
      <c r="A453" s="1" t="n">
        <v>8638</v>
      </c>
      <c r="B453" t="inlineStr">
        <is>
          <t>WY</t>
        </is>
      </c>
      <c r="C453" s="2" t="n">
        <v>43509</v>
      </c>
      <c r="D453" s="2" t="n">
        <v>43642</v>
      </c>
      <c r="E453" t="inlineStr">
        <is>
          <t>2024-02-13</t>
        </is>
      </c>
      <c r="F453" t="n">
        <v>60</v>
      </c>
      <c r="G453" t="inlineStr">
        <is>
          <t xml:space="preserve">HILLTOP NATIONAL BANK TRUSTEE ET AL </t>
        </is>
      </c>
      <c r="H453" t="inlineStr">
        <is>
          <t>ROCKIES RESOURCES HOLDING</t>
        </is>
      </c>
      <c r="I453" t="inlineStr"/>
      <c r="J453" t="inlineStr"/>
      <c r="K453" t="n">
        <v>1322.69995117</v>
      </c>
      <c r="L453" t="n">
        <v>14</v>
      </c>
      <c r="M453" t="n">
        <v>44</v>
      </c>
      <c r="N453" t="inlineStr">
        <is>
          <t xml:space="preserve">N         </t>
        </is>
      </c>
      <c r="O453" t="n">
        <v>70</v>
      </c>
      <c r="P453" t="inlineStr">
        <is>
          <t xml:space="preserve">W         </t>
        </is>
      </c>
      <c r="Q453" t="inlineStr">
        <is>
          <t>3209/0226</t>
        </is>
      </c>
      <c r="R453" t="inlineStr">
        <is>
          <t>1054854</t>
        </is>
      </c>
      <c r="S453" t="inlineStr">
        <is>
          <t>CAMPBELL (WY)</t>
        </is>
      </c>
      <c r="T453" t="n">
        <v>43.78920382</v>
      </c>
      <c r="U453" t="inlineStr">
        <is>
          <t>POWDER RIVER</t>
        </is>
      </c>
      <c r="V453" t="n">
        <v>-105.23080081</v>
      </c>
      <c r="W453" t="inlineStr">
        <is>
          <t>POINT (481430.3598545601 4848486.488981859)</t>
        </is>
      </c>
      <c r="X453" t="n">
        <v>0.9614491944532837</v>
      </c>
      <c r="Y453" t="inlineStr">
        <is>
          <t>N</t>
        </is>
      </c>
      <c r="Z453" t="n">
        <v>2019</v>
      </c>
      <c r="AA453" t="n">
        <v>1</v>
      </c>
    </row>
    <row r="454">
      <c r="A454" s="1" t="n">
        <v>8640</v>
      </c>
      <c r="B454" t="inlineStr">
        <is>
          <t>WY</t>
        </is>
      </c>
      <c r="C454" s="2" t="n">
        <v>43509</v>
      </c>
      <c r="D454" s="2" t="n">
        <v>43642</v>
      </c>
      <c r="E454" t="inlineStr">
        <is>
          <t>2024-02-13</t>
        </is>
      </c>
      <c r="F454" t="n">
        <v>60</v>
      </c>
      <c r="G454" t="inlineStr">
        <is>
          <t xml:space="preserve">HILLTOP NATIONAL BANK TRUSTEE ET AL </t>
        </is>
      </c>
      <c r="H454" t="inlineStr">
        <is>
          <t>ROCKIES RESOURCES HOLDING</t>
        </is>
      </c>
      <c r="I454" t="inlineStr"/>
      <c r="J454" t="inlineStr"/>
      <c r="K454" t="n">
        <v>1322.69995117</v>
      </c>
      <c r="L454" t="n">
        <v>2</v>
      </c>
      <c r="M454" t="n">
        <v>44</v>
      </c>
      <c r="N454" t="inlineStr">
        <is>
          <t xml:space="preserve">N         </t>
        </is>
      </c>
      <c r="O454" t="n">
        <v>70</v>
      </c>
      <c r="P454" t="inlineStr">
        <is>
          <t xml:space="preserve">W         </t>
        </is>
      </c>
      <c r="Q454" t="inlineStr">
        <is>
          <t>3209/0226</t>
        </is>
      </c>
      <c r="R454" t="inlineStr">
        <is>
          <t>1054854</t>
        </is>
      </c>
      <c r="S454" t="inlineStr">
        <is>
          <t>CAMPBELL (WY)</t>
        </is>
      </c>
      <c r="T454" t="n">
        <v>43.8182571</v>
      </c>
      <c r="U454" t="inlineStr">
        <is>
          <t>POWDER RIVER</t>
        </is>
      </c>
      <c r="V454" t="n">
        <v>-105.23080867</v>
      </c>
      <c r="W454" t="inlineStr">
        <is>
          <t>POINT (481438.7250401846 4851713.264422609)</t>
        </is>
      </c>
      <c r="X454" t="n">
        <v>2.965643775888975</v>
      </c>
      <c r="Y454" t="inlineStr">
        <is>
          <t>N</t>
        </is>
      </c>
      <c r="Z454" t="n">
        <v>2019</v>
      </c>
      <c r="AA454" t="n">
        <v>1</v>
      </c>
    </row>
    <row r="455">
      <c r="A455" s="1" t="n">
        <v>8641</v>
      </c>
      <c r="B455" t="inlineStr">
        <is>
          <t>WY</t>
        </is>
      </c>
      <c r="C455" s="2" t="n">
        <v>43509</v>
      </c>
      <c r="D455" s="2" t="n">
        <v>43642</v>
      </c>
      <c r="E455" t="inlineStr">
        <is>
          <t>2024-02-13</t>
        </is>
      </c>
      <c r="F455" t="n">
        <v>60</v>
      </c>
      <c r="G455" t="inlineStr">
        <is>
          <t xml:space="preserve">HILLTOP NATIONAL BANK TRUSTEE ET AL </t>
        </is>
      </c>
      <c r="H455" t="inlineStr">
        <is>
          <t>ROCKIES RESOURCES HOLDING</t>
        </is>
      </c>
      <c r="I455" t="inlineStr"/>
      <c r="J455" t="inlineStr"/>
      <c r="K455" t="n">
        <v>1322.69995117</v>
      </c>
      <c r="L455" t="n">
        <v>23</v>
      </c>
      <c r="M455" t="n">
        <v>44</v>
      </c>
      <c r="N455" t="inlineStr">
        <is>
          <t xml:space="preserve">N         </t>
        </is>
      </c>
      <c r="O455" t="n">
        <v>70</v>
      </c>
      <c r="P455" t="inlineStr">
        <is>
          <t xml:space="preserve">W         </t>
        </is>
      </c>
      <c r="Q455" t="inlineStr">
        <is>
          <t>3209/0226</t>
        </is>
      </c>
      <c r="R455" t="inlineStr">
        <is>
          <t>1054854</t>
        </is>
      </c>
      <c r="S455" t="inlineStr">
        <is>
          <t>CAMPBELL (WY)</t>
        </is>
      </c>
      <c r="T455" t="n">
        <v>43.77469625</v>
      </c>
      <c r="U455" t="inlineStr">
        <is>
          <t>POWDER RIVER</t>
        </is>
      </c>
      <c r="V455" t="n">
        <v>-105.23089226</v>
      </c>
      <c r="W455" t="inlineStr">
        <is>
          <t>POINT (481418.5093077277 4846875.24680262)</t>
        </is>
      </c>
      <c r="X455" t="n">
        <v>0.06756327432586777</v>
      </c>
      <c r="Y455" t="inlineStr">
        <is>
          <t>SW</t>
        </is>
      </c>
      <c r="Z455" t="n">
        <v>2019</v>
      </c>
      <c r="AA455" t="n">
        <v>1</v>
      </c>
    </row>
    <row r="456">
      <c r="A456" s="1" t="n">
        <v>8642</v>
      </c>
      <c r="B456" t="inlineStr">
        <is>
          <t>WY</t>
        </is>
      </c>
      <c r="C456" s="2" t="n">
        <v>43509</v>
      </c>
      <c r="D456" s="2" t="n">
        <v>43642</v>
      </c>
      <c r="E456" t="inlineStr">
        <is>
          <t>2024-02-13</t>
        </is>
      </c>
      <c r="F456" t="n">
        <v>60</v>
      </c>
      <c r="G456" t="inlineStr">
        <is>
          <t xml:space="preserve">HILLTOP NATIONAL BANK TRUSTEE ET AL </t>
        </is>
      </c>
      <c r="H456" t="inlineStr">
        <is>
          <t>ROCKIES RESOURCES HOLDING</t>
        </is>
      </c>
      <c r="I456" t="inlineStr"/>
      <c r="J456" t="inlineStr"/>
      <c r="K456" t="n">
        <v>1322.69995117</v>
      </c>
      <c r="L456" t="n">
        <v>12</v>
      </c>
      <c r="M456" t="n">
        <v>44</v>
      </c>
      <c r="N456" t="inlineStr">
        <is>
          <t xml:space="preserve">N         </t>
        </is>
      </c>
      <c r="O456" t="n">
        <v>70</v>
      </c>
      <c r="P456" t="inlineStr">
        <is>
          <t xml:space="preserve">W         </t>
        </is>
      </c>
      <c r="Q456" t="inlineStr">
        <is>
          <t>3209/0226</t>
        </is>
      </c>
      <c r="R456" t="inlineStr">
        <is>
          <t>1054854</t>
        </is>
      </c>
      <c r="S456" t="inlineStr">
        <is>
          <t>CAMPBELL (WY)</t>
        </is>
      </c>
      <c r="T456" t="n">
        <v>43.80379544</v>
      </c>
      <c r="U456" t="inlineStr">
        <is>
          <t>POWDER RIVER</t>
        </is>
      </c>
      <c r="V456" t="n">
        <v>-105.21072726</v>
      </c>
      <c r="W456" t="inlineStr">
        <is>
          <t>POINT (483049.5516422851 4850102.78426323)</t>
        </is>
      </c>
      <c r="X456" t="n">
        <v>2.186508144285809</v>
      </c>
      <c r="Y456" t="inlineStr">
        <is>
          <t>NE</t>
        </is>
      </c>
      <c r="Z456" t="n">
        <v>2019</v>
      </c>
      <c r="AA456" t="n">
        <v>1</v>
      </c>
    </row>
    <row r="457">
      <c r="A457" s="1" t="n">
        <v>8643</v>
      </c>
      <c r="B457" t="inlineStr">
        <is>
          <t>WY</t>
        </is>
      </c>
      <c r="C457" s="2" t="n">
        <v>43509</v>
      </c>
      <c r="D457" s="2" t="n">
        <v>43642</v>
      </c>
      <c r="E457" t="inlineStr">
        <is>
          <t>2024-02-13</t>
        </is>
      </c>
      <c r="F457" t="n">
        <v>60</v>
      </c>
      <c r="G457" t="inlineStr">
        <is>
          <t xml:space="preserve">HILLTOP NATIONAL BANK TRUSTEE ET AL </t>
        </is>
      </c>
      <c r="H457" t="inlineStr">
        <is>
          <t>ROCKIES RESOURCES HOLDING</t>
        </is>
      </c>
      <c r="I457" t="inlineStr"/>
      <c r="J457" t="inlineStr"/>
      <c r="K457" t="n">
        <v>1322.69995117</v>
      </c>
      <c r="L457" t="n">
        <v>2</v>
      </c>
      <c r="M457" t="n">
        <v>44</v>
      </c>
      <c r="N457" t="inlineStr">
        <is>
          <t xml:space="preserve">N         </t>
        </is>
      </c>
      <c r="O457" t="n">
        <v>70</v>
      </c>
      <c r="P457" t="inlineStr">
        <is>
          <t xml:space="preserve">W         </t>
        </is>
      </c>
      <c r="Q457" t="inlineStr">
        <is>
          <t>3209/0226</t>
        </is>
      </c>
      <c r="R457" t="inlineStr">
        <is>
          <t>1054854</t>
        </is>
      </c>
      <c r="S457" t="inlineStr">
        <is>
          <t>CAMPBELL (WY)</t>
        </is>
      </c>
      <c r="T457" t="n">
        <v>43.8182571</v>
      </c>
      <c r="U457" t="inlineStr">
        <is>
          <t>POWDER RIVER</t>
        </is>
      </c>
      <c r="V457" t="n">
        <v>-105.23080867</v>
      </c>
      <c r="W457" t="inlineStr">
        <is>
          <t>POINT (481438.7250401846 4851713.264422609)</t>
        </is>
      </c>
      <c r="X457" t="n">
        <v>2.965643775888975</v>
      </c>
      <c r="Y457" t="inlineStr">
        <is>
          <t>N</t>
        </is>
      </c>
      <c r="Z457" t="n">
        <v>2019</v>
      </c>
      <c r="AA457" t="n">
        <v>1</v>
      </c>
    </row>
    <row r="458">
      <c r="A458" s="1" t="n">
        <v>8644</v>
      </c>
      <c r="B458" t="inlineStr">
        <is>
          <t>WY</t>
        </is>
      </c>
      <c r="C458" s="2" t="n">
        <v>43509</v>
      </c>
      <c r="D458" s="2" t="n">
        <v>43642</v>
      </c>
      <c r="E458" t="inlineStr">
        <is>
          <t>2024-02-13</t>
        </is>
      </c>
      <c r="F458" t="n">
        <v>60</v>
      </c>
      <c r="G458" t="inlineStr">
        <is>
          <t xml:space="preserve">HILLTOP NATIONAL BANK TRUSTEE ET AL </t>
        </is>
      </c>
      <c r="H458" t="inlineStr">
        <is>
          <t>ROCKIES RESOURCES HOLDING</t>
        </is>
      </c>
      <c r="I458" t="inlineStr"/>
      <c r="J458" t="inlineStr"/>
      <c r="K458" t="n">
        <v>1322.69995117</v>
      </c>
      <c r="L458" t="n">
        <v>12</v>
      </c>
      <c r="M458" t="n">
        <v>44</v>
      </c>
      <c r="N458" t="inlineStr">
        <is>
          <t xml:space="preserve">N         </t>
        </is>
      </c>
      <c r="O458" t="n">
        <v>70</v>
      </c>
      <c r="P458" t="inlineStr">
        <is>
          <t xml:space="preserve">W         </t>
        </is>
      </c>
      <c r="Q458" t="inlineStr">
        <is>
          <t>3209/0226</t>
        </is>
      </c>
      <c r="R458" t="inlineStr">
        <is>
          <t>1054854</t>
        </is>
      </c>
      <c r="S458" t="inlineStr">
        <is>
          <t>CAMPBELL (WY)</t>
        </is>
      </c>
      <c r="T458" t="n">
        <v>43.80379544</v>
      </c>
      <c r="U458" t="inlineStr">
        <is>
          <t>POWDER RIVER</t>
        </is>
      </c>
      <c r="V458" t="n">
        <v>-105.21072726</v>
      </c>
      <c r="W458" t="inlineStr">
        <is>
          <t>POINT (483049.5516422851 4850102.78426323)</t>
        </is>
      </c>
      <c r="X458" t="n">
        <v>2.186508144285809</v>
      </c>
      <c r="Y458" t="inlineStr">
        <is>
          <t>NE</t>
        </is>
      </c>
      <c r="Z458" t="n">
        <v>2019</v>
      </c>
      <c r="AA458" t="n">
        <v>1</v>
      </c>
    </row>
    <row r="459">
      <c r="A459" s="1" t="n">
        <v>8645</v>
      </c>
      <c r="B459" t="inlineStr">
        <is>
          <t>WY</t>
        </is>
      </c>
      <c r="C459" s="2" t="n">
        <v>43509</v>
      </c>
      <c r="D459" s="2" t="n">
        <v>43642</v>
      </c>
      <c r="E459" t="inlineStr">
        <is>
          <t>2024-02-13</t>
        </is>
      </c>
      <c r="F459" t="n">
        <v>60</v>
      </c>
      <c r="G459" t="inlineStr">
        <is>
          <t xml:space="preserve">HILLTOP NATIONAL BANK TRUSTEE ET AL </t>
        </is>
      </c>
      <c r="H459" t="inlineStr">
        <is>
          <t>ROCKIES RESOURCES HOLDING</t>
        </is>
      </c>
      <c r="I459" t="inlineStr"/>
      <c r="J459" t="inlineStr"/>
      <c r="K459" t="n">
        <v>1322.69995117</v>
      </c>
      <c r="L459" t="n">
        <v>2</v>
      </c>
      <c r="M459" t="n">
        <v>44</v>
      </c>
      <c r="N459" t="inlineStr">
        <is>
          <t xml:space="preserve">N         </t>
        </is>
      </c>
      <c r="O459" t="n">
        <v>70</v>
      </c>
      <c r="P459" t="inlineStr">
        <is>
          <t xml:space="preserve">W         </t>
        </is>
      </c>
      <c r="Q459" t="inlineStr">
        <is>
          <t>3209/0226</t>
        </is>
      </c>
      <c r="R459" t="inlineStr">
        <is>
          <t>1054854</t>
        </is>
      </c>
      <c r="S459" t="inlineStr">
        <is>
          <t>CAMPBELL (WY)</t>
        </is>
      </c>
      <c r="T459" t="n">
        <v>43.8182571</v>
      </c>
      <c r="U459" t="inlineStr">
        <is>
          <t>POWDER RIVER</t>
        </is>
      </c>
      <c r="V459" t="n">
        <v>-105.23080867</v>
      </c>
      <c r="W459" t="inlineStr">
        <is>
          <t>POINT (481438.7250401846 4851713.264422609)</t>
        </is>
      </c>
      <c r="X459" t="n">
        <v>2.965643775888975</v>
      </c>
      <c r="Y459" t="inlineStr">
        <is>
          <t>N</t>
        </is>
      </c>
      <c r="Z459" t="n">
        <v>2019</v>
      </c>
      <c r="AA459" t="n">
        <v>1</v>
      </c>
    </row>
    <row r="460">
      <c r="A460" s="1" t="n">
        <v>8646</v>
      </c>
      <c r="B460" t="inlineStr">
        <is>
          <t>WY</t>
        </is>
      </c>
      <c r="C460" s="2" t="n">
        <v>43509</v>
      </c>
      <c r="D460" s="2" t="n">
        <v>43642</v>
      </c>
      <c r="E460" t="inlineStr">
        <is>
          <t>2024-02-13</t>
        </is>
      </c>
      <c r="F460" t="n">
        <v>60</v>
      </c>
      <c r="G460" t="inlineStr">
        <is>
          <t xml:space="preserve">HILLTOP NATIONAL BANK TRUSTEE ET AL </t>
        </is>
      </c>
      <c r="H460" t="inlineStr">
        <is>
          <t>ROCKIES RESOURCES HOLDING</t>
        </is>
      </c>
      <c r="I460" t="inlineStr"/>
      <c r="J460" t="inlineStr"/>
      <c r="K460" t="n">
        <v>1322.69995117</v>
      </c>
      <c r="L460" t="n">
        <v>27</v>
      </c>
      <c r="M460" t="n">
        <v>44</v>
      </c>
      <c r="N460" t="inlineStr">
        <is>
          <t xml:space="preserve">N         </t>
        </is>
      </c>
      <c r="O460" t="n">
        <v>70</v>
      </c>
      <c r="P460" t="inlineStr">
        <is>
          <t xml:space="preserve">W         </t>
        </is>
      </c>
      <c r="Q460" t="inlineStr">
        <is>
          <t>3209/0226</t>
        </is>
      </c>
      <c r="R460" t="inlineStr">
        <is>
          <t>1054854</t>
        </is>
      </c>
      <c r="S460" t="inlineStr">
        <is>
          <t>CAMPBELL (WY)</t>
        </is>
      </c>
      <c r="T460" t="n">
        <v>43.75998635</v>
      </c>
      <c r="U460" t="inlineStr">
        <is>
          <t>POWDER RIVER</t>
        </is>
      </c>
      <c r="V460" t="n">
        <v>-105.25120233</v>
      </c>
      <c r="W460" t="inlineStr">
        <is>
          <t>POINT (479779.0628677967 4845246.273993149)</t>
        </is>
      </c>
      <c r="X460" t="n">
        <v>1.503070153659278</v>
      </c>
      <c r="Y460" t="inlineStr">
        <is>
          <t>SW</t>
        </is>
      </c>
      <c r="Z460" t="n">
        <v>2019</v>
      </c>
      <c r="AA460" t="n">
        <v>1</v>
      </c>
    </row>
    <row r="461">
      <c r="A461" s="1" t="n">
        <v>8647</v>
      </c>
      <c r="B461" t="inlineStr">
        <is>
          <t>WY</t>
        </is>
      </c>
      <c r="C461" s="2" t="n">
        <v>43509</v>
      </c>
      <c r="D461" s="2" t="n">
        <v>43642</v>
      </c>
      <c r="E461" t="inlineStr">
        <is>
          <t>2024-02-13</t>
        </is>
      </c>
      <c r="F461" t="n">
        <v>60</v>
      </c>
      <c r="G461" t="inlineStr">
        <is>
          <t xml:space="preserve">HILLTOP NATIONAL BANK TRUSTEE ET AL </t>
        </is>
      </c>
      <c r="H461" t="inlineStr">
        <is>
          <t>ROCKIES RESOURCES HOLDING</t>
        </is>
      </c>
      <c r="I461" t="inlineStr"/>
      <c r="J461" t="inlineStr"/>
      <c r="K461" t="n">
        <v>1322.69995117</v>
      </c>
      <c r="L461" t="n">
        <v>14</v>
      </c>
      <c r="M461" t="n">
        <v>44</v>
      </c>
      <c r="N461" t="inlineStr">
        <is>
          <t xml:space="preserve">N         </t>
        </is>
      </c>
      <c r="O461" t="n">
        <v>70</v>
      </c>
      <c r="P461" t="inlineStr">
        <is>
          <t xml:space="preserve">W         </t>
        </is>
      </c>
      <c r="Q461" t="inlineStr">
        <is>
          <t>3209/0226</t>
        </is>
      </c>
      <c r="R461" t="inlineStr">
        <is>
          <t>1054854</t>
        </is>
      </c>
      <c r="S461" t="inlineStr">
        <is>
          <t>CAMPBELL (WY)</t>
        </is>
      </c>
      <c r="T461" t="n">
        <v>43.78920382</v>
      </c>
      <c r="U461" t="inlineStr">
        <is>
          <t>POWDER RIVER</t>
        </is>
      </c>
      <c r="V461" t="n">
        <v>-105.23080081</v>
      </c>
      <c r="W461" t="inlineStr">
        <is>
          <t>POINT (481430.3598545601 4848486.488981859)</t>
        </is>
      </c>
      <c r="X461" t="n">
        <v>0.9614491944532837</v>
      </c>
      <c r="Y461" t="inlineStr">
        <is>
          <t>N</t>
        </is>
      </c>
      <c r="Z461" t="n">
        <v>2019</v>
      </c>
      <c r="AA461" t="n">
        <v>1</v>
      </c>
    </row>
    <row r="462">
      <c r="A462" s="1" t="n">
        <v>8649</v>
      </c>
      <c r="B462" t="inlineStr">
        <is>
          <t>WY</t>
        </is>
      </c>
      <c r="C462" s="2" t="n">
        <v>43509</v>
      </c>
      <c r="D462" s="2" t="n">
        <v>43642</v>
      </c>
      <c r="E462" t="inlineStr">
        <is>
          <t>2024-02-13</t>
        </is>
      </c>
      <c r="F462" t="n">
        <v>60</v>
      </c>
      <c r="G462" t="inlineStr">
        <is>
          <t xml:space="preserve">HILLTOP NATIONAL BANK TRUSTEE ET AL </t>
        </is>
      </c>
      <c r="H462" t="inlineStr">
        <is>
          <t>ROCKIES RESOURCES HOLDING</t>
        </is>
      </c>
      <c r="I462" t="inlineStr"/>
      <c r="J462" t="inlineStr"/>
      <c r="K462" t="n">
        <v>1322.69995117</v>
      </c>
      <c r="L462" t="n">
        <v>2</v>
      </c>
      <c r="M462" t="n">
        <v>44</v>
      </c>
      <c r="N462" t="inlineStr">
        <is>
          <t xml:space="preserve">N         </t>
        </is>
      </c>
      <c r="O462" t="n">
        <v>70</v>
      </c>
      <c r="P462" t="inlineStr">
        <is>
          <t xml:space="preserve">W         </t>
        </is>
      </c>
      <c r="Q462" t="inlineStr">
        <is>
          <t>3209/0226</t>
        </is>
      </c>
      <c r="R462" t="inlineStr">
        <is>
          <t>1054854</t>
        </is>
      </c>
      <c r="S462" t="inlineStr">
        <is>
          <t>CAMPBELL (WY)</t>
        </is>
      </c>
      <c r="T462" t="n">
        <v>43.8182571</v>
      </c>
      <c r="U462" t="inlineStr">
        <is>
          <t>POWDER RIVER</t>
        </is>
      </c>
      <c r="V462" t="n">
        <v>-105.23080867</v>
      </c>
      <c r="W462" t="inlineStr">
        <is>
          <t>POINT (481438.7250401846 4851713.264422609)</t>
        </is>
      </c>
      <c r="X462" t="n">
        <v>2.965643775888975</v>
      </c>
      <c r="Y462" t="inlineStr">
        <is>
          <t>N</t>
        </is>
      </c>
      <c r="Z462" t="n">
        <v>2019</v>
      </c>
      <c r="AA462" t="n">
        <v>1</v>
      </c>
    </row>
    <row r="463">
      <c r="A463" s="1" t="n">
        <v>8650</v>
      </c>
      <c r="B463" t="inlineStr">
        <is>
          <t>WY</t>
        </is>
      </c>
      <c r="C463" s="2" t="n">
        <v>43509</v>
      </c>
      <c r="D463" s="2" t="n">
        <v>43642</v>
      </c>
      <c r="E463" t="inlineStr">
        <is>
          <t>2024-02-13</t>
        </is>
      </c>
      <c r="F463" t="n">
        <v>60</v>
      </c>
      <c r="G463" t="inlineStr">
        <is>
          <t xml:space="preserve">HILLTOP NATIONAL BANK TRUSTEE ET AL </t>
        </is>
      </c>
      <c r="H463" t="inlineStr">
        <is>
          <t>ROCKIES RESOURCES HOLDING</t>
        </is>
      </c>
      <c r="I463" t="inlineStr"/>
      <c r="J463" t="inlineStr"/>
      <c r="K463" t="n">
        <v>1322.69995117</v>
      </c>
      <c r="L463" t="n">
        <v>11</v>
      </c>
      <c r="M463" t="n">
        <v>44</v>
      </c>
      <c r="N463" t="inlineStr">
        <is>
          <t xml:space="preserve">N         </t>
        </is>
      </c>
      <c r="O463" t="n">
        <v>70</v>
      </c>
      <c r="P463" t="inlineStr">
        <is>
          <t xml:space="preserve">W         </t>
        </is>
      </c>
      <c r="Q463" t="inlineStr">
        <is>
          <t>3209/0226</t>
        </is>
      </c>
      <c r="R463" t="inlineStr">
        <is>
          <t>1054854</t>
        </is>
      </c>
      <c r="S463" t="inlineStr">
        <is>
          <t>CAMPBELL (WY)</t>
        </is>
      </c>
      <c r="T463" t="n">
        <v>43.80375335</v>
      </c>
      <c r="U463" t="inlineStr">
        <is>
          <t>POWDER RIVER</t>
        </is>
      </c>
      <c r="V463" t="n">
        <v>-105.23078567</v>
      </c>
      <c r="W463" t="inlineStr">
        <is>
          <t>POINT (481436.0828104825 4850102.412625019)</t>
        </is>
      </c>
      <c r="X463" t="n">
        <v>1.964885691894815</v>
      </c>
      <c r="Y463" t="inlineStr">
        <is>
          <t>N</t>
        </is>
      </c>
      <c r="Z463" t="n">
        <v>2019</v>
      </c>
      <c r="AA463" t="n">
        <v>1</v>
      </c>
    </row>
    <row r="464">
      <c r="A464" s="1" t="n">
        <v>8651</v>
      </c>
      <c r="B464" t="inlineStr">
        <is>
          <t>WY</t>
        </is>
      </c>
      <c r="C464" s="2" t="n">
        <v>43509</v>
      </c>
      <c r="D464" s="2" t="n">
        <v>43642</v>
      </c>
      <c r="E464" t="inlineStr">
        <is>
          <t>2024-02-13</t>
        </is>
      </c>
      <c r="F464" t="n">
        <v>60</v>
      </c>
      <c r="G464" t="inlineStr">
        <is>
          <t xml:space="preserve">HILLTOP NATIONAL BANK TRUSTEE ET AL </t>
        </is>
      </c>
      <c r="H464" t="inlineStr">
        <is>
          <t>ROCKIES RESOURCES HOLDING</t>
        </is>
      </c>
      <c r="I464" t="inlineStr"/>
      <c r="J464" t="inlineStr"/>
      <c r="K464" t="n">
        <v>1322.69995117</v>
      </c>
      <c r="L464" t="n">
        <v>14</v>
      </c>
      <c r="M464" t="n">
        <v>44</v>
      </c>
      <c r="N464" t="inlineStr">
        <is>
          <t xml:space="preserve">N         </t>
        </is>
      </c>
      <c r="O464" t="n">
        <v>70</v>
      </c>
      <c r="P464" t="inlineStr">
        <is>
          <t xml:space="preserve">W         </t>
        </is>
      </c>
      <c r="Q464" t="inlineStr">
        <is>
          <t>3209/0226</t>
        </is>
      </c>
      <c r="R464" t="inlineStr">
        <is>
          <t>1054854</t>
        </is>
      </c>
      <c r="S464" t="inlineStr">
        <is>
          <t>CAMPBELL (WY)</t>
        </is>
      </c>
      <c r="T464" t="n">
        <v>43.78920382</v>
      </c>
      <c r="U464" t="inlineStr">
        <is>
          <t>POWDER RIVER</t>
        </is>
      </c>
      <c r="V464" t="n">
        <v>-105.23080081</v>
      </c>
      <c r="W464" t="inlineStr">
        <is>
          <t>POINT (481430.3598545601 4848486.488981859)</t>
        </is>
      </c>
      <c r="X464" t="n">
        <v>0.9614491944532837</v>
      </c>
      <c r="Y464" t="inlineStr">
        <is>
          <t>N</t>
        </is>
      </c>
      <c r="Z464" t="n">
        <v>2019</v>
      </c>
      <c r="AA464" t="n">
        <v>1</v>
      </c>
    </row>
    <row r="465">
      <c r="A465" s="1" t="n">
        <v>8653</v>
      </c>
      <c r="B465" t="inlineStr">
        <is>
          <t>WY</t>
        </is>
      </c>
      <c r="C465" s="2" t="n">
        <v>43509</v>
      </c>
      <c r="D465" s="2" t="n">
        <v>43642</v>
      </c>
      <c r="E465" t="inlineStr">
        <is>
          <t>2024-02-13</t>
        </is>
      </c>
      <c r="F465" t="n">
        <v>60</v>
      </c>
      <c r="G465" t="inlineStr">
        <is>
          <t xml:space="preserve">HILLTOP NATIONAL BANK TRUSTEE ET AL </t>
        </is>
      </c>
      <c r="H465" t="inlineStr">
        <is>
          <t>ROCKIES RESOURCES HOLDING</t>
        </is>
      </c>
      <c r="I465" t="inlineStr"/>
      <c r="J465" t="inlineStr"/>
      <c r="K465" t="n">
        <v>1322.69995117</v>
      </c>
      <c r="L465" t="n">
        <v>11</v>
      </c>
      <c r="M465" t="n">
        <v>44</v>
      </c>
      <c r="N465" t="inlineStr">
        <is>
          <t xml:space="preserve">N         </t>
        </is>
      </c>
      <c r="O465" t="n">
        <v>70</v>
      </c>
      <c r="P465" t="inlineStr">
        <is>
          <t xml:space="preserve">W         </t>
        </is>
      </c>
      <c r="Q465" t="inlineStr">
        <is>
          <t>3209/0226</t>
        </is>
      </c>
      <c r="R465" t="inlineStr">
        <is>
          <t>1054854</t>
        </is>
      </c>
      <c r="S465" t="inlineStr">
        <is>
          <t>CAMPBELL (WY)</t>
        </is>
      </c>
      <c r="T465" t="n">
        <v>43.80375335</v>
      </c>
      <c r="U465" t="inlineStr">
        <is>
          <t>POWDER RIVER</t>
        </is>
      </c>
      <c r="V465" t="n">
        <v>-105.23078567</v>
      </c>
      <c r="W465" t="inlineStr">
        <is>
          <t>POINT (481436.0828104825 4850102.412625019)</t>
        </is>
      </c>
      <c r="X465" t="n">
        <v>1.964885691894815</v>
      </c>
      <c r="Y465" t="inlineStr">
        <is>
          <t>N</t>
        </is>
      </c>
      <c r="Z465" t="n">
        <v>2019</v>
      </c>
      <c r="AA465" t="n">
        <v>1</v>
      </c>
    </row>
    <row r="466">
      <c r="A466" s="1" t="n">
        <v>8654</v>
      </c>
      <c r="B466" t="inlineStr">
        <is>
          <t>WY</t>
        </is>
      </c>
      <c r="C466" s="2" t="n">
        <v>43509</v>
      </c>
      <c r="D466" s="2" t="n">
        <v>43642</v>
      </c>
      <c r="E466" t="inlineStr">
        <is>
          <t>2024-02-13</t>
        </is>
      </c>
      <c r="F466" t="n">
        <v>60</v>
      </c>
      <c r="G466" t="inlineStr">
        <is>
          <t xml:space="preserve">HILLTOP NATIONAL BANK TRUSTEE ET AL </t>
        </is>
      </c>
      <c r="H466" t="inlineStr">
        <is>
          <t>ROCKIES RESOURCES HOLDING</t>
        </is>
      </c>
      <c r="I466" t="inlineStr"/>
      <c r="J466" t="inlineStr"/>
      <c r="K466" t="n">
        <v>1322.69995117</v>
      </c>
      <c r="L466" t="n">
        <v>14</v>
      </c>
      <c r="M466" t="n">
        <v>44</v>
      </c>
      <c r="N466" t="inlineStr">
        <is>
          <t xml:space="preserve">N         </t>
        </is>
      </c>
      <c r="O466" t="n">
        <v>70</v>
      </c>
      <c r="P466" t="inlineStr">
        <is>
          <t xml:space="preserve">W         </t>
        </is>
      </c>
      <c r="Q466" t="inlineStr">
        <is>
          <t>3209/0226</t>
        </is>
      </c>
      <c r="R466" t="inlineStr">
        <is>
          <t>1054854</t>
        </is>
      </c>
      <c r="S466" t="inlineStr">
        <is>
          <t>CAMPBELL (WY)</t>
        </is>
      </c>
      <c r="T466" t="n">
        <v>43.78920382</v>
      </c>
      <c r="U466" t="inlineStr">
        <is>
          <t>POWDER RIVER</t>
        </is>
      </c>
      <c r="V466" t="n">
        <v>-105.23080081</v>
      </c>
      <c r="W466" t="inlineStr">
        <is>
          <t>POINT (481430.3598545601 4848486.488981859)</t>
        </is>
      </c>
      <c r="X466" t="n">
        <v>0.9614491944532837</v>
      </c>
      <c r="Y466" t="inlineStr">
        <is>
          <t>N</t>
        </is>
      </c>
      <c r="Z466" t="n">
        <v>2019</v>
      </c>
      <c r="AA466" t="n">
        <v>1</v>
      </c>
    </row>
    <row r="467">
      <c r="A467" s="1" t="n">
        <v>9971</v>
      </c>
      <c r="B467" t="inlineStr">
        <is>
          <t>WY</t>
        </is>
      </c>
      <c r="C467" s="2" t="n">
        <v>43587</v>
      </c>
      <c r="D467" s="2" t="n">
        <v>43622</v>
      </c>
      <c r="E467" t="inlineStr">
        <is>
          <t>2023-05-02</t>
        </is>
      </c>
      <c r="F467" t="n">
        <v>48</v>
      </c>
      <c r="G467" t="inlineStr">
        <is>
          <t xml:space="preserve">KEELINE OIL AND GAS TRUST CREATED UNDER THAT CERTAIN KEELINE OIL AND GAS TRUST AGREEMENT DATED MAY 30 1991 ET AL </t>
        </is>
      </c>
      <c r="H467" t="inlineStr">
        <is>
          <t>ROCKIES RESOURCES HOLDING</t>
        </is>
      </c>
      <c r="I467" t="inlineStr"/>
      <c r="J467" t="inlineStr"/>
      <c r="K467" t="n">
        <v>520.72998046</v>
      </c>
      <c r="L467" t="n">
        <v>27</v>
      </c>
      <c r="M467" t="n">
        <v>44</v>
      </c>
      <c r="N467" t="inlineStr">
        <is>
          <t xml:space="preserve">N         </t>
        </is>
      </c>
      <c r="O467" t="n">
        <v>70</v>
      </c>
      <c r="P467" t="inlineStr">
        <is>
          <t xml:space="preserve">W         </t>
        </is>
      </c>
      <c r="Q467" t="inlineStr">
        <is>
          <t>3206/0207</t>
        </is>
      </c>
      <c r="R467" t="inlineStr">
        <is>
          <t>1054304</t>
        </is>
      </c>
      <c r="S467" t="inlineStr">
        <is>
          <t>CAMPBELL (WY)</t>
        </is>
      </c>
      <c r="T467" t="n">
        <v>43.75998635</v>
      </c>
      <c r="U467" t="inlineStr">
        <is>
          <t>POWDER RIVER</t>
        </is>
      </c>
      <c r="V467" t="n">
        <v>-105.25120233</v>
      </c>
      <c r="W467" t="inlineStr">
        <is>
          <t>POINT (479779.0628677967 4845246.273993149)</t>
        </is>
      </c>
      <c r="X467" t="n">
        <v>1.503070153659278</v>
      </c>
      <c r="Y467" t="inlineStr">
        <is>
          <t>SW</t>
        </is>
      </c>
      <c r="Z467" t="n">
        <v>2019</v>
      </c>
      <c r="AA467" t="n">
        <v>1</v>
      </c>
    </row>
    <row r="468">
      <c r="A468" s="1" t="n">
        <v>9972</v>
      </c>
      <c r="B468" t="inlineStr">
        <is>
          <t>WY</t>
        </is>
      </c>
      <c r="C468" s="2" t="n">
        <v>43587</v>
      </c>
      <c r="D468" s="2" t="n">
        <v>43622</v>
      </c>
      <c r="E468" t="inlineStr">
        <is>
          <t>2023-05-02</t>
        </is>
      </c>
      <c r="F468" t="n">
        <v>48</v>
      </c>
      <c r="G468" t="inlineStr">
        <is>
          <t xml:space="preserve">KEELINE OIL AND GAS TRUST CREATED UNDER THAT CERTAIN KEELINE OIL AND GAS TRUST AGREEMENT DATED MAY 30 1991 ET AL </t>
        </is>
      </c>
      <c r="H468" t="inlineStr">
        <is>
          <t>ROCKIES RESOURCES HOLDING</t>
        </is>
      </c>
      <c r="I468" t="inlineStr"/>
      <c r="J468" t="inlineStr"/>
      <c r="K468" t="n">
        <v>520.72998046</v>
      </c>
      <c r="L468" t="n">
        <v>27</v>
      </c>
      <c r="M468" t="n">
        <v>44</v>
      </c>
      <c r="N468" t="inlineStr">
        <is>
          <t xml:space="preserve">N         </t>
        </is>
      </c>
      <c r="O468" t="n">
        <v>70</v>
      </c>
      <c r="P468" t="inlineStr">
        <is>
          <t xml:space="preserve">W         </t>
        </is>
      </c>
      <c r="Q468" t="inlineStr">
        <is>
          <t>3206/0207</t>
        </is>
      </c>
      <c r="R468" t="inlineStr">
        <is>
          <t>1054304</t>
        </is>
      </c>
      <c r="S468" t="inlineStr">
        <is>
          <t>CAMPBELL (WY)</t>
        </is>
      </c>
      <c r="T468" t="n">
        <v>43.75998635</v>
      </c>
      <c r="U468" t="inlineStr">
        <is>
          <t>POWDER RIVER</t>
        </is>
      </c>
      <c r="V468" t="n">
        <v>-105.25120233</v>
      </c>
      <c r="W468" t="inlineStr">
        <is>
          <t>POINT (479779.0628677967 4845246.273993149)</t>
        </is>
      </c>
      <c r="X468" t="n">
        <v>1.503070153659278</v>
      </c>
      <c r="Y468" t="inlineStr">
        <is>
          <t>SW</t>
        </is>
      </c>
      <c r="Z468" t="n">
        <v>2019</v>
      </c>
      <c r="AA468" t="n">
        <v>1</v>
      </c>
    </row>
    <row r="469">
      <c r="A469" s="1" t="n">
        <v>10350</v>
      </c>
      <c r="B469" t="inlineStr">
        <is>
          <t>WY</t>
        </is>
      </c>
      <c r="C469" s="2" t="n">
        <v>43607</v>
      </c>
      <c r="D469" s="2" t="n">
        <v>43616</v>
      </c>
      <c r="E469" t="inlineStr">
        <is>
          <t>2024-05-22</t>
        </is>
      </c>
      <c r="F469" t="n">
        <v>60</v>
      </c>
      <c r="G469" t="inlineStr">
        <is>
          <t xml:space="preserve">SUSAN MARIE KEELINE ROE TRUST DATED OCTOBER 9 2007 ET AL </t>
        </is>
      </c>
      <c r="H469" t="inlineStr">
        <is>
          <t>ROCKIES RESOURCES HOLDING</t>
        </is>
      </c>
      <c r="I469" t="inlineStr"/>
      <c r="J469" t="inlineStr"/>
      <c r="K469" t="n">
        <v>40.72999954</v>
      </c>
      <c r="L469" t="n">
        <v>27</v>
      </c>
      <c r="M469" t="n">
        <v>44</v>
      </c>
      <c r="N469" t="inlineStr">
        <is>
          <t xml:space="preserve">N         </t>
        </is>
      </c>
      <c r="O469" t="n">
        <v>70</v>
      </c>
      <c r="P469" t="inlineStr">
        <is>
          <t xml:space="preserve">W         </t>
        </is>
      </c>
      <c r="Q469" t="inlineStr">
        <is>
          <t>3205/0128</t>
        </is>
      </c>
      <c r="R469" t="inlineStr">
        <is>
          <t>1054123</t>
        </is>
      </c>
      <c r="S469" t="inlineStr">
        <is>
          <t>CAMPBELL (WY)</t>
        </is>
      </c>
      <c r="T469" t="n">
        <v>43.75998635</v>
      </c>
      <c r="U469" t="inlineStr">
        <is>
          <t>POWDER RIVER</t>
        </is>
      </c>
      <c r="V469" t="n">
        <v>-105.25120233</v>
      </c>
      <c r="W469" t="inlineStr">
        <is>
          <t>POINT (479779.0628677967 4845246.273993149)</t>
        </is>
      </c>
      <c r="X469" t="n">
        <v>1.503070153659278</v>
      </c>
      <c r="Y469" t="inlineStr">
        <is>
          <t>SW</t>
        </is>
      </c>
      <c r="Z469" t="n">
        <v>2019</v>
      </c>
      <c r="AA469" t="n">
        <v>1</v>
      </c>
    </row>
    <row r="470">
      <c r="A470" s="1" t="n">
        <v>11441</v>
      </c>
      <c r="B470" t="inlineStr">
        <is>
          <t>WY</t>
        </is>
      </c>
      <c r="C470" s="2" t="n">
        <v>43509</v>
      </c>
      <c r="D470" s="2" t="n">
        <v>43591</v>
      </c>
      <c r="E470" t="inlineStr">
        <is>
          <t>2024-02-13</t>
        </is>
      </c>
      <c r="F470" t="n">
        <v>60</v>
      </c>
      <c r="G470" t="inlineStr">
        <is>
          <t xml:space="preserve">HILTOP NATIONAL BANK TRUSTEE ET AL </t>
        </is>
      </c>
      <c r="H470" t="inlineStr">
        <is>
          <t>ROCKIES RESOURCES HOLDING</t>
        </is>
      </c>
      <c r="I470" t="inlineStr"/>
      <c r="J470" t="inlineStr"/>
      <c r="K470" t="n">
        <v>1282.69995117</v>
      </c>
      <c r="L470" t="n">
        <v>27</v>
      </c>
      <c r="M470" t="n">
        <v>44</v>
      </c>
      <c r="N470" t="inlineStr">
        <is>
          <t xml:space="preserve">N         </t>
        </is>
      </c>
      <c r="O470" t="n">
        <v>70</v>
      </c>
      <c r="P470" t="inlineStr">
        <is>
          <t xml:space="preserve">W         </t>
        </is>
      </c>
      <c r="Q470" t="inlineStr">
        <is>
          <t>3201/0103</t>
        </is>
      </c>
      <c r="R470" t="inlineStr">
        <is>
          <t>1053378</t>
        </is>
      </c>
      <c r="S470" t="inlineStr">
        <is>
          <t>SHERIDAN (WY)</t>
        </is>
      </c>
      <c r="T470" t="n">
        <v>43.75998635</v>
      </c>
      <c r="U470" t="inlineStr">
        <is>
          <t>POWDER RIVER</t>
        </is>
      </c>
      <c r="V470" t="n">
        <v>-105.25120233</v>
      </c>
      <c r="W470" t="inlineStr">
        <is>
          <t>POINT (479779.0628677967 4845246.273993149)</t>
        </is>
      </c>
      <c r="X470" t="n">
        <v>1.503070153659278</v>
      </c>
      <c r="Y470" t="inlineStr">
        <is>
          <t>SW</t>
        </is>
      </c>
      <c r="Z470" t="n">
        <v>2019</v>
      </c>
      <c r="AA470" t="n">
        <v>1</v>
      </c>
    </row>
    <row r="471">
      <c r="A471" s="1" t="n">
        <v>11442</v>
      </c>
      <c r="B471" t="inlineStr">
        <is>
          <t>WY</t>
        </is>
      </c>
      <c r="C471" s="2" t="n">
        <v>43509</v>
      </c>
      <c r="D471" s="2" t="n">
        <v>43591</v>
      </c>
      <c r="E471" t="inlineStr">
        <is>
          <t>2024-02-13</t>
        </is>
      </c>
      <c r="F471" t="n">
        <v>60</v>
      </c>
      <c r="G471" t="inlineStr">
        <is>
          <t xml:space="preserve">HILTOP NATIONAL BANK TRUSTEE ET AL </t>
        </is>
      </c>
      <c r="H471" t="inlineStr">
        <is>
          <t>ROCKIES RESOURCES HOLDING</t>
        </is>
      </c>
      <c r="I471" t="inlineStr"/>
      <c r="J471" t="inlineStr"/>
      <c r="K471" t="n">
        <v>1282.69995117</v>
      </c>
      <c r="L471" t="n">
        <v>2</v>
      </c>
      <c r="M471" t="n">
        <v>44</v>
      </c>
      <c r="N471" t="inlineStr">
        <is>
          <t xml:space="preserve">N         </t>
        </is>
      </c>
      <c r="O471" t="n">
        <v>70</v>
      </c>
      <c r="P471" t="inlineStr">
        <is>
          <t xml:space="preserve">W         </t>
        </is>
      </c>
      <c r="Q471" t="inlineStr">
        <is>
          <t>3201/0103</t>
        </is>
      </c>
      <c r="R471" t="inlineStr">
        <is>
          <t>1053378</t>
        </is>
      </c>
      <c r="S471" t="inlineStr">
        <is>
          <t>SHERIDAN (WY)</t>
        </is>
      </c>
      <c r="T471" t="n">
        <v>43.8182571</v>
      </c>
      <c r="U471" t="inlineStr">
        <is>
          <t>POWDER RIVER</t>
        </is>
      </c>
      <c r="V471" t="n">
        <v>-105.23080867</v>
      </c>
      <c r="W471" t="inlineStr">
        <is>
          <t>POINT (481438.7250401846 4851713.264422609)</t>
        </is>
      </c>
      <c r="X471" t="n">
        <v>2.965643775888975</v>
      </c>
      <c r="Y471" t="inlineStr">
        <is>
          <t>N</t>
        </is>
      </c>
      <c r="Z471" t="n">
        <v>2019</v>
      </c>
      <c r="AA471" t="n">
        <v>1</v>
      </c>
    </row>
    <row r="472">
      <c r="A472" s="1" t="n">
        <v>11443</v>
      </c>
      <c r="B472" t="inlineStr">
        <is>
          <t>WY</t>
        </is>
      </c>
      <c r="C472" s="2" t="n">
        <v>43509</v>
      </c>
      <c r="D472" s="2" t="n">
        <v>43591</v>
      </c>
      <c r="E472" t="inlineStr">
        <is>
          <t>2024-02-13</t>
        </is>
      </c>
      <c r="F472" t="n">
        <v>60</v>
      </c>
      <c r="G472" t="inlineStr">
        <is>
          <t xml:space="preserve">HILTOP NATIONAL BANK TRUSTEE ET AL </t>
        </is>
      </c>
      <c r="H472" t="inlineStr">
        <is>
          <t>ROCKIES RESOURCES HOLDING</t>
        </is>
      </c>
      <c r="I472" t="inlineStr"/>
      <c r="J472" t="inlineStr"/>
      <c r="K472" t="n">
        <v>1282.69995117</v>
      </c>
      <c r="L472" t="n">
        <v>11</v>
      </c>
      <c r="M472" t="n">
        <v>44</v>
      </c>
      <c r="N472" t="inlineStr">
        <is>
          <t xml:space="preserve">N         </t>
        </is>
      </c>
      <c r="O472" t="n">
        <v>70</v>
      </c>
      <c r="P472" t="inlineStr">
        <is>
          <t xml:space="preserve">W         </t>
        </is>
      </c>
      <c r="Q472" t="inlineStr">
        <is>
          <t>3201/0103</t>
        </is>
      </c>
      <c r="R472" t="inlineStr">
        <is>
          <t>1053378</t>
        </is>
      </c>
      <c r="S472" t="inlineStr">
        <is>
          <t>SHERIDAN (WY)</t>
        </is>
      </c>
      <c r="T472" t="n">
        <v>43.80375335</v>
      </c>
      <c r="U472" t="inlineStr">
        <is>
          <t>POWDER RIVER</t>
        </is>
      </c>
      <c r="V472" t="n">
        <v>-105.23078567</v>
      </c>
      <c r="W472" t="inlineStr">
        <is>
          <t>POINT (481436.0828104825 4850102.412625019)</t>
        </is>
      </c>
      <c r="X472" t="n">
        <v>1.964885691894815</v>
      </c>
      <c r="Y472" t="inlineStr">
        <is>
          <t>N</t>
        </is>
      </c>
      <c r="Z472" t="n">
        <v>2019</v>
      </c>
      <c r="AA472" t="n">
        <v>1</v>
      </c>
    </row>
    <row r="473">
      <c r="A473" s="1" t="n">
        <v>11444</v>
      </c>
      <c r="B473" t="inlineStr">
        <is>
          <t>WY</t>
        </is>
      </c>
      <c r="C473" s="2" t="n">
        <v>43509</v>
      </c>
      <c r="D473" s="2" t="n">
        <v>43591</v>
      </c>
      <c r="E473" t="inlineStr">
        <is>
          <t>2024-02-13</t>
        </is>
      </c>
      <c r="F473" t="n">
        <v>60</v>
      </c>
      <c r="G473" t="inlineStr">
        <is>
          <t xml:space="preserve">HILTOP NATIONAL BANK TRUSTEE ET AL </t>
        </is>
      </c>
      <c r="H473" t="inlineStr">
        <is>
          <t>ROCKIES RESOURCES HOLDING</t>
        </is>
      </c>
      <c r="I473" t="inlineStr"/>
      <c r="J473" t="inlineStr"/>
      <c r="K473" t="n">
        <v>1282.69995117</v>
      </c>
      <c r="L473" t="n">
        <v>11</v>
      </c>
      <c r="M473" t="n">
        <v>44</v>
      </c>
      <c r="N473" t="inlineStr">
        <is>
          <t xml:space="preserve">N         </t>
        </is>
      </c>
      <c r="O473" t="n">
        <v>70</v>
      </c>
      <c r="P473" t="inlineStr">
        <is>
          <t xml:space="preserve">W         </t>
        </is>
      </c>
      <c r="Q473" t="inlineStr">
        <is>
          <t>3201/0103</t>
        </is>
      </c>
      <c r="R473" t="inlineStr">
        <is>
          <t>1053378</t>
        </is>
      </c>
      <c r="S473" t="inlineStr">
        <is>
          <t>SHERIDAN (WY)</t>
        </is>
      </c>
      <c r="T473" t="n">
        <v>43.80375335</v>
      </c>
      <c r="U473" t="inlineStr">
        <is>
          <t>POWDER RIVER</t>
        </is>
      </c>
      <c r="V473" t="n">
        <v>-105.23078567</v>
      </c>
      <c r="W473" t="inlineStr">
        <is>
          <t>POINT (481436.0828104825 4850102.412625019)</t>
        </is>
      </c>
      <c r="X473" t="n">
        <v>1.964885691894815</v>
      </c>
      <c r="Y473" t="inlineStr">
        <is>
          <t>N</t>
        </is>
      </c>
      <c r="Z473" t="n">
        <v>2019</v>
      </c>
      <c r="AA473" t="n">
        <v>1</v>
      </c>
    </row>
    <row r="474">
      <c r="A474" s="1" t="n">
        <v>11445</v>
      </c>
      <c r="B474" t="inlineStr">
        <is>
          <t>WY</t>
        </is>
      </c>
      <c r="C474" s="2" t="n">
        <v>43509</v>
      </c>
      <c r="D474" s="2" t="n">
        <v>43591</v>
      </c>
      <c r="E474" t="inlineStr">
        <is>
          <t>2024-02-13</t>
        </is>
      </c>
      <c r="F474" t="n">
        <v>60</v>
      </c>
      <c r="G474" t="inlineStr">
        <is>
          <t xml:space="preserve">HILTOP NATIONAL BANK TRUSTEE ET AL </t>
        </is>
      </c>
      <c r="H474" t="inlineStr">
        <is>
          <t>ROCKIES RESOURCES HOLDING</t>
        </is>
      </c>
      <c r="I474" t="inlineStr"/>
      <c r="J474" t="inlineStr"/>
      <c r="K474" t="n">
        <v>1282.69995117</v>
      </c>
      <c r="L474" t="n">
        <v>14</v>
      </c>
      <c r="M474" t="n">
        <v>44</v>
      </c>
      <c r="N474" t="inlineStr">
        <is>
          <t xml:space="preserve">N         </t>
        </is>
      </c>
      <c r="O474" t="n">
        <v>70</v>
      </c>
      <c r="P474" t="inlineStr">
        <is>
          <t xml:space="preserve">W         </t>
        </is>
      </c>
      <c r="Q474" t="inlineStr">
        <is>
          <t>3201/0103</t>
        </is>
      </c>
      <c r="R474" t="inlineStr">
        <is>
          <t>1053378</t>
        </is>
      </c>
      <c r="S474" t="inlineStr">
        <is>
          <t>SHERIDAN (WY)</t>
        </is>
      </c>
      <c r="T474" t="n">
        <v>43.78920382</v>
      </c>
      <c r="U474" t="inlineStr">
        <is>
          <t>POWDER RIVER</t>
        </is>
      </c>
      <c r="V474" t="n">
        <v>-105.23080081</v>
      </c>
      <c r="W474" t="inlineStr">
        <is>
          <t>POINT (481430.3598545601 4848486.488981859)</t>
        </is>
      </c>
      <c r="X474" t="n">
        <v>0.9614491944532837</v>
      </c>
      <c r="Y474" t="inlineStr">
        <is>
          <t>N</t>
        </is>
      </c>
      <c r="Z474" t="n">
        <v>2019</v>
      </c>
      <c r="AA474" t="n">
        <v>1</v>
      </c>
    </row>
    <row r="475">
      <c r="A475" s="1" t="n">
        <v>11446</v>
      </c>
      <c r="B475" t="inlineStr">
        <is>
          <t>WY</t>
        </is>
      </c>
      <c r="C475" s="2" t="n">
        <v>43509</v>
      </c>
      <c r="D475" s="2" t="n">
        <v>43591</v>
      </c>
      <c r="E475" t="inlineStr">
        <is>
          <t>2024-02-13</t>
        </is>
      </c>
      <c r="F475" t="n">
        <v>60</v>
      </c>
      <c r="G475" t="inlineStr">
        <is>
          <t xml:space="preserve">HILTOP NATIONAL BANK TRUSTEE ET AL </t>
        </is>
      </c>
      <c r="H475" t="inlineStr">
        <is>
          <t>ROCKIES RESOURCES HOLDING</t>
        </is>
      </c>
      <c r="I475" t="inlineStr"/>
      <c r="J475" t="inlineStr"/>
      <c r="K475" t="n">
        <v>1282.69995117</v>
      </c>
      <c r="L475" t="n">
        <v>2</v>
      </c>
      <c r="M475" t="n">
        <v>44</v>
      </c>
      <c r="N475" t="inlineStr">
        <is>
          <t xml:space="preserve">N         </t>
        </is>
      </c>
      <c r="O475" t="n">
        <v>70</v>
      </c>
      <c r="P475" t="inlineStr">
        <is>
          <t xml:space="preserve">W         </t>
        </is>
      </c>
      <c r="Q475" t="inlineStr">
        <is>
          <t>3201/0103</t>
        </is>
      </c>
      <c r="R475" t="inlineStr">
        <is>
          <t>1053378</t>
        </is>
      </c>
      <c r="S475" t="inlineStr">
        <is>
          <t>SHERIDAN (WY)</t>
        </is>
      </c>
      <c r="T475" t="n">
        <v>43.8182571</v>
      </c>
      <c r="U475" t="inlineStr">
        <is>
          <t>POWDER RIVER</t>
        </is>
      </c>
      <c r="V475" t="n">
        <v>-105.23080867</v>
      </c>
      <c r="W475" t="inlineStr">
        <is>
          <t>POINT (481438.7250401846 4851713.264422609)</t>
        </is>
      </c>
      <c r="X475" t="n">
        <v>2.965643775888975</v>
      </c>
      <c r="Y475" t="inlineStr">
        <is>
          <t>N</t>
        </is>
      </c>
      <c r="Z475" t="n">
        <v>2019</v>
      </c>
      <c r="AA475" t="n">
        <v>1</v>
      </c>
    </row>
    <row r="476">
      <c r="A476" s="1" t="n">
        <v>11447</v>
      </c>
      <c r="B476" t="inlineStr">
        <is>
          <t>WY</t>
        </is>
      </c>
      <c r="C476" s="2" t="n">
        <v>43509</v>
      </c>
      <c r="D476" s="2" t="n">
        <v>43591</v>
      </c>
      <c r="E476" t="inlineStr">
        <is>
          <t>2024-02-13</t>
        </is>
      </c>
      <c r="F476" t="n">
        <v>60</v>
      </c>
      <c r="G476" t="inlineStr">
        <is>
          <t xml:space="preserve">HILTOP NATIONAL BANK TRUSTEE ET AL </t>
        </is>
      </c>
      <c r="H476" t="inlineStr">
        <is>
          <t>ROCKIES RESOURCES HOLDING</t>
        </is>
      </c>
      <c r="I476" t="inlineStr"/>
      <c r="J476" t="inlineStr"/>
      <c r="K476" t="n">
        <v>1282.69995117</v>
      </c>
      <c r="L476" t="n">
        <v>23</v>
      </c>
      <c r="M476" t="n">
        <v>44</v>
      </c>
      <c r="N476" t="inlineStr">
        <is>
          <t xml:space="preserve">N         </t>
        </is>
      </c>
      <c r="O476" t="n">
        <v>70</v>
      </c>
      <c r="P476" t="inlineStr">
        <is>
          <t xml:space="preserve">W         </t>
        </is>
      </c>
      <c r="Q476" t="inlineStr">
        <is>
          <t>3201/0103</t>
        </is>
      </c>
      <c r="R476" t="inlineStr">
        <is>
          <t>1053378</t>
        </is>
      </c>
      <c r="S476" t="inlineStr">
        <is>
          <t>SHERIDAN (WY)</t>
        </is>
      </c>
      <c r="T476" t="n">
        <v>43.77469625</v>
      </c>
      <c r="U476" t="inlineStr">
        <is>
          <t>POWDER RIVER</t>
        </is>
      </c>
      <c r="V476" t="n">
        <v>-105.23089226</v>
      </c>
      <c r="W476" t="inlineStr">
        <is>
          <t>POINT (481418.5093077277 4846875.24680262)</t>
        </is>
      </c>
      <c r="X476" t="n">
        <v>0.06756327432586777</v>
      </c>
      <c r="Y476" t="inlineStr">
        <is>
          <t>SW</t>
        </is>
      </c>
      <c r="Z476" t="n">
        <v>2019</v>
      </c>
      <c r="AA476" t="n">
        <v>1</v>
      </c>
    </row>
    <row r="477">
      <c r="A477" s="1" t="n">
        <v>11448</v>
      </c>
      <c r="B477" t="inlineStr">
        <is>
          <t>WY</t>
        </is>
      </c>
      <c r="C477" s="2" t="n">
        <v>43509</v>
      </c>
      <c r="D477" s="2" t="n">
        <v>43591</v>
      </c>
      <c r="E477" t="inlineStr">
        <is>
          <t>2024-02-13</t>
        </is>
      </c>
      <c r="F477" t="n">
        <v>60</v>
      </c>
      <c r="G477" t="inlineStr">
        <is>
          <t xml:space="preserve">HILTOP NATIONAL BANK TRUSTEE ET AL </t>
        </is>
      </c>
      <c r="H477" t="inlineStr">
        <is>
          <t>ROCKIES RESOURCES HOLDING</t>
        </is>
      </c>
      <c r="I477" t="inlineStr"/>
      <c r="J477" t="inlineStr"/>
      <c r="K477" t="n">
        <v>1282.69995117</v>
      </c>
      <c r="L477" t="n">
        <v>2</v>
      </c>
      <c r="M477" t="n">
        <v>44</v>
      </c>
      <c r="N477" t="inlineStr">
        <is>
          <t xml:space="preserve">N         </t>
        </is>
      </c>
      <c r="O477" t="n">
        <v>70</v>
      </c>
      <c r="P477" t="inlineStr">
        <is>
          <t xml:space="preserve">W         </t>
        </is>
      </c>
      <c r="Q477" t="inlineStr">
        <is>
          <t>3201/0103</t>
        </is>
      </c>
      <c r="R477" t="inlineStr">
        <is>
          <t>1053378</t>
        </is>
      </c>
      <c r="S477" t="inlineStr">
        <is>
          <t>SHERIDAN (WY)</t>
        </is>
      </c>
      <c r="T477" t="n">
        <v>43.8182571</v>
      </c>
      <c r="U477" t="inlineStr">
        <is>
          <t>POWDER RIVER</t>
        </is>
      </c>
      <c r="V477" t="n">
        <v>-105.23080867</v>
      </c>
      <c r="W477" t="inlineStr">
        <is>
          <t>POINT (481438.7250401846 4851713.264422609)</t>
        </is>
      </c>
      <c r="X477" t="n">
        <v>2.965643775888975</v>
      </c>
      <c r="Y477" t="inlineStr">
        <is>
          <t>N</t>
        </is>
      </c>
      <c r="Z477" t="n">
        <v>2019</v>
      </c>
      <c r="AA477" t="n">
        <v>1</v>
      </c>
    </row>
    <row r="478">
      <c r="A478" s="1" t="n">
        <v>11449</v>
      </c>
      <c r="B478" t="inlineStr">
        <is>
          <t>WY</t>
        </is>
      </c>
      <c r="C478" s="2" t="n">
        <v>43509</v>
      </c>
      <c r="D478" s="2" t="n">
        <v>43591</v>
      </c>
      <c r="E478" t="inlineStr">
        <is>
          <t>2024-02-13</t>
        </is>
      </c>
      <c r="F478" t="n">
        <v>60</v>
      </c>
      <c r="G478" t="inlineStr">
        <is>
          <t xml:space="preserve">HILTOP NATIONAL BANK TRUSTEE ET AL </t>
        </is>
      </c>
      <c r="H478" t="inlineStr">
        <is>
          <t>ROCKIES RESOURCES HOLDING</t>
        </is>
      </c>
      <c r="I478" t="inlineStr"/>
      <c r="J478" t="inlineStr"/>
      <c r="K478" t="n">
        <v>1282.69995117</v>
      </c>
      <c r="L478" t="n">
        <v>12</v>
      </c>
      <c r="M478" t="n">
        <v>44</v>
      </c>
      <c r="N478" t="inlineStr">
        <is>
          <t xml:space="preserve">N         </t>
        </is>
      </c>
      <c r="O478" t="n">
        <v>70</v>
      </c>
      <c r="P478" t="inlineStr">
        <is>
          <t xml:space="preserve">W         </t>
        </is>
      </c>
      <c r="Q478" t="inlineStr">
        <is>
          <t>3201/0103</t>
        </is>
      </c>
      <c r="R478" t="inlineStr">
        <is>
          <t>1053378</t>
        </is>
      </c>
      <c r="S478" t="inlineStr">
        <is>
          <t>SHERIDAN (WY)</t>
        </is>
      </c>
      <c r="T478" t="n">
        <v>43.80379544</v>
      </c>
      <c r="U478" t="inlineStr">
        <is>
          <t>POWDER RIVER</t>
        </is>
      </c>
      <c r="V478" t="n">
        <v>-105.21072726</v>
      </c>
      <c r="W478" t="inlineStr">
        <is>
          <t>POINT (483049.5516422851 4850102.78426323)</t>
        </is>
      </c>
      <c r="X478" t="n">
        <v>2.186508144285809</v>
      </c>
      <c r="Y478" t="inlineStr">
        <is>
          <t>NE</t>
        </is>
      </c>
      <c r="Z478" t="n">
        <v>2019</v>
      </c>
      <c r="AA478" t="n">
        <v>1</v>
      </c>
    </row>
    <row r="479">
      <c r="A479" s="1" t="n">
        <v>11451</v>
      </c>
      <c r="B479" t="inlineStr">
        <is>
          <t>WY</t>
        </is>
      </c>
      <c r="C479" s="2" t="n">
        <v>43509</v>
      </c>
      <c r="D479" s="2" t="n">
        <v>43591</v>
      </c>
      <c r="E479" t="inlineStr">
        <is>
          <t>2024-02-13</t>
        </is>
      </c>
      <c r="F479" t="n">
        <v>60</v>
      </c>
      <c r="G479" t="inlineStr">
        <is>
          <t xml:space="preserve">HILTOP NATIONAL BANK TRUSTEE ET AL </t>
        </is>
      </c>
      <c r="H479" t="inlineStr">
        <is>
          <t>ROCKIES RESOURCES HOLDING</t>
        </is>
      </c>
      <c r="I479" t="inlineStr"/>
      <c r="J479" t="inlineStr"/>
      <c r="K479" t="n">
        <v>1282.69995117</v>
      </c>
      <c r="L479" t="n">
        <v>14</v>
      </c>
      <c r="M479" t="n">
        <v>44</v>
      </c>
      <c r="N479" t="inlineStr">
        <is>
          <t xml:space="preserve">N         </t>
        </is>
      </c>
      <c r="O479" t="n">
        <v>70</v>
      </c>
      <c r="P479" t="inlineStr">
        <is>
          <t xml:space="preserve">W         </t>
        </is>
      </c>
      <c r="Q479" t="inlineStr">
        <is>
          <t>3201/0103</t>
        </is>
      </c>
      <c r="R479" t="inlineStr">
        <is>
          <t>1053378</t>
        </is>
      </c>
      <c r="S479" t="inlineStr">
        <is>
          <t>SHERIDAN (WY)</t>
        </is>
      </c>
      <c r="T479" t="n">
        <v>43.78920382</v>
      </c>
      <c r="U479" t="inlineStr">
        <is>
          <t>POWDER RIVER</t>
        </is>
      </c>
      <c r="V479" t="n">
        <v>-105.23080081</v>
      </c>
      <c r="W479" t="inlineStr">
        <is>
          <t>POINT (481430.3598545601 4848486.488981859)</t>
        </is>
      </c>
      <c r="X479" t="n">
        <v>0.9614491944532837</v>
      </c>
      <c r="Y479" t="inlineStr">
        <is>
          <t>N</t>
        </is>
      </c>
      <c r="Z479" t="n">
        <v>2019</v>
      </c>
      <c r="AA479" t="n">
        <v>1</v>
      </c>
    </row>
    <row r="480">
      <c r="A480" s="1" t="n">
        <v>11454</v>
      </c>
      <c r="B480" t="inlineStr">
        <is>
          <t>WY</t>
        </is>
      </c>
      <c r="C480" s="2" t="n">
        <v>43509</v>
      </c>
      <c r="D480" s="2" t="n">
        <v>43591</v>
      </c>
      <c r="E480" t="inlineStr">
        <is>
          <t>2024-02-13</t>
        </is>
      </c>
      <c r="F480" t="n">
        <v>60</v>
      </c>
      <c r="G480" t="inlineStr">
        <is>
          <t xml:space="preserve">HILTOP NATIONAL BANK TRUSTEE ET AL </t>
        </is>
      </c>
      <c r="H480" t="inlineStr">
        <is>
          <t>ROCKIES RESOURCES HOLDING</t>
        </is>
      </c>
      <c r="I480" t="inlineStr"/>
      <c r="J480" t="inlineStr"/>
      <c r="K480" t="n">
        <v>1282.69995117</v>
      </c>
      <c r="L480" t="n">
        <v>14</v>
      </c>
      <c r="M480" t="n">
        <v>44</v>
      </c>
      <c r="N480" t="inlineStr">
        <is>
          <t xml:space="preserve">N         </t>
        </is>
      </c>
      <c r="O480" t="n">
        <v>70</v>
      </c>
      <c r="P480" t="inlineStr">
        <is>
          <t xml:space="preserve">W         </t>
        </is>
      </c>
      <c r="Q480" t="inlineStr">
        <is>
          <t>3201/0103</t>
        </is>
      </c>
      <c r="R480" t="inlineStr">
        <is>
          <t>1053378</t>
        </is>
      </c>
      <c r="S480" t="inlineStr">
        <is>
          <t>SHERIDAN (WY)</t>
        </is>
      </c>
      <c r="T480" t="n">
        <v>43.78920382</v>
      </c>
      <c r="U480" t="inlineStr">
        <is>
          <t>POWDER RIVER</t>
        </is>
      </c>
      <c r="V480" t="n">
        <v>-105.23080081</v>
      </c>
      <c r="W480" t="inlineStr">
        <is>
          <t>POINT (481430.3598545601 4848486.488981859)</t>
        </is>
      </c>
      <c r="X480" t="n">
        <v>0.9614491944532837</v>
      </c>
      <c r="Y480" t="inlineStr">
        <is>
          <t>N</t>
        </is>
      </c>
      <c r="Z480" t="n">
        <v>2019</v>
      </c>
      <c r="AA480" t="n">
        <v>1</v>
      </c>
    </row>
    <row r="481">
      <c r="A481" s="1" t="n">
        <v>11455</v>
      </c>
      <c r="B481" t="inlineStr">
        <is>
          <t>WY</t>
        </is>
      </c>
      <c r="C481" s="2" t="n">
        <v>43509</v>
      </c>
      <c r="D481" s="2" t="n">
        <v>43591</v>
      </c>
      <c r="E481" t="inlineStr">
        <is>
          <t>2024-02-13</t>
        </is>
      </c>
      <c r="F481" t="n">
        <v>60</v>
      </c>
      <c r="G481" t="inlineStr">
        <is>
          <t xml:space="preserve">HILTOP NATIONAL BANK TRUSTEE ET AL </t>
        </is>
      </c>
      <c r="H481" t="inlineStr">
        <is>
          <t>ROCKIES RESOURCES HOLDING</t>
        </is>
      </c>
      <c r="I481" t="inlineStr"/>
      <c r="J481" t="inlineStr"/>
      <c r="K481" t="n">
        <v>1282.69995117</v>
      </c>
      <c r="L481" t="n">
        <v>12</v>
      </c>
      <c r="M481" t="n">
        <v>44</v>
      </c>
      <c r="N481" t="inlineStr">
        <is>
          <t xml:space="preserve">N         </t>
        </is>
      </c>
      <c r="O481" t="n">
        <v>70</v>
      </c>
      <c r="P481" t="inlineStr">
        <is>
          <t xml:space="preserve">W         </t>
        </is>
      </c>
      <c r="Q481" t="inlineStr">
        <is>
          <t>3201/0103</t>
        </is>
      </c>
      <c r="R481" t="inlineStr">
        <is>
          <t>1053378</t>
        </is>
      </c>
      <c r="S481" t="inlineStr">
        <is>
          <t>SHERIDAN (WY)</t>
        </is>
      </c>
      <c r="T481" t="n">
        <v>43.80379544</v>
      </c>
      <c r="U481" t="inlineStr">
        <is>
          <t>POWDER RIVER</t>
        </is>
      </c>
      <c r="V481" t="n">
        <v>-105.21072726</v>
      </c>
      <c r="W481" t="inlineStr">
        <is>
          <t>POINT (483049.5516422851 4850102.78426323)</t>
        </is>
      </c>
      <c r="X481" t="n">
        <v>2.186508144285809</v>
      </c>
      <c r="Y481" t="inlineStr">
        <is>
          <t>NE</t>
        </is>
      </c>
      <c r="Z481" t="n">
        <v>2019</v>
      </c>
      <c r="AA481" t="n">
        <v>1</v>
      </c>
    </row>
    <row r="482">
      <c r="A482" s="1" t="n">
        <v>11456</v>
      </c>
      <c r="B482" t="inlineStr">
        <is>
          <t>WY</t>
        </is>
      </c>
      <c r="C482" s="2" t="n">
        <v>43509</v>
      </c>
      <c r="D482" s="2" t="n">
        <v>43591</v>
      </c>
      <c r="E482" t="inlineStr">
        <is>
          <t>2024-02-13</t>
        </is>
      </c>
      <c r="F482" t="n">
        <v>60</v>
      </c>
      <c r="G482" t="inlineStr">
        <is>
          <t xml:space="preserve">HILTOP NATIONAL BANK TRUSTEE ET AL </t>
        </is>
      </c>
      <c r="H482" t="inlineStr">
        <is>
          <t>ROCKIES RESOURCES HOLDING</t>
        </is>
      </c>
      <c r="I482" t="inlineStr"/>
      <c r="J482" t="inlineStr"/>
      <c r="K482" t="n">
        <v>1282.69995117</v>
      </c>
      <c r="L482" t="n">
        <v>12</v>
      </c>
      <c r="M482" t="n">
        <v>44</v>
      </c>
      <c r="N482" t="inlineStr">
        <is>
          <t xml:space="preserve">N         </t>
        </is>
      </c>
      <c r="O482" t="n">
        <v>70</v>
      </c>
      <c r="P482" t="inlineStr">
        <is>
          <t xml:space="preserve">W         </t>
        </is>
      </c>
      <c r="Q482" t="inlineStr">
        <is>
          <t>3201/0103</t>
        </is>
      </c>
      <c r="R482" t="inlineStr">
        <is>
          <t>1053378</t>
        </is>
      </c>
      <c r="S482" t="inlineStr">
        <is>
          <t>SHERIDAN (WY)</t>
        </is>
      </c>
      <c r="T482" t="n">
        <v>43.80379544</v>
      </c>
      <c r="U482" t="inlineStr">
        <is>
          <t>POWDER RIVER</t>
        </is>
      </c>
      <c r="V482" t="n">
        <v>-105.21072726</v>
      </c>
      <c r="W482" t="inlineStr">
        <is>
          <t>POINT (483049.5516422851 4850102.78426323)</t>
        </is>
      </c>
      <c r="X482" t="n">
        <v>2.186508144285809</v>
      </c>
      <c r="Y482" t="inlineStr">
        <is>
          <t>NE</t>
        </is>
      </c>
      <c r="Z482" t="n">
        <v>2019</v>
      </c>
      <c r="AA482" t="n">
        <v>1</v>
      </c>
    </row>
    <row r="483">
      <c r="A483" s="1" t="n">
        <v>11457</v>
      </c>
      <c r="B483" t="inlineStr">
        <is>
          <t>WY</t>
        </is>
      </c>
      <c r="C483" s="2" t="n">
        <v>43509</v>
      </c>
      <c r="D483" s="2" t="n">
        <v>43591</v>
      </c>
      <c r="E483" t="inlineStr">
        <is>
          <t>2024-02-13</t>
        </is>
      </c>
      <c r="F483" t="n">
        <v>60</v>
      </c>
      <c r="G483" t="inlineStr">
        <is>
          <t xml:space="preserve">HILTOP NATIONAL BANK TRUSTEE ET AL </t>
        </is>
      </c>
      <c r="H483" t="inlineStr">
        <is>
          <t>ROCKIES RESOURCES HOLDING</t>
        </is>
      </c>
      <c r="I483" t="inlineStr"/>
      <c r="J483" t="inlineStr"/>
      <c r="K483" t="n">
        <v>1282.69995117</v>
      </c>
      <c r="L483" t="n">
        <v>14</v>
      </c>
      <c r="M483" t="n">
        <v>44</v>
      </c>
      <c r="N483" t="inlineStr">
        <is>
          <t xml:space="preserve">N         </t>
        </is>
      </c>
      <c r="O483" t="n">
        <v>70</v>
      </c>
      <c r="P483" t="inlineStr">
        <is>
          <t xml:space="preserve">W         </t>
        </is>
      </c>
      <c r="Q483" t="inlineStr">
        <is>
          <t>3201/0103</t>
        </is>
      </c>
      <c r="R483" t="inlineStr">
        <is>
          <t>1053378</t>
        </is>
      </c>
      <c r="S483" t="inlineStr">
        <is>
          <t>SHERIDAN (WY)</t>
        </is>
      </c>
      <c r="T483" t="n">
        <v>43.78920382</v>
      </c>
      <c r="U483" t="inlineStr">
        <is>
          <t>POWDER RIVER</t>
        </is>
      </c>
      <c r="V483" t="n">
        <v>-105.23080081</v>
      </c>
      <c r="W483" t="inlineStr">
        <is>
          <t>POINT (481430.3598545601 4848486.488981859)</t>
        </is>
      </c>
      <c r="X483" t="n">
        <v>0.9614491944532837</v>
      </c>
      <c r="Y483" t="inlineStr">
        <is>
          <t>N</t>
        </is>
      </c>
      <c r="Z483" t="n">
        <v>2019</v>
      </c>
      <c r="AA483" t="n">
        <v>1</v>
      </c>
    </row>
    <row r="484">
      <c r="A484" s="1" t="n">
        <v>11458</v>
      </c>
      <c r="B484" t="inlineStr">
        <is>
          <t>WY</t>
        </is>
      </c>
      <c r="C484" s="2" t="n">
        <v>43509</v>
      </c>
      <c r="D484" s="2" t="n">
        <v>43591</v>
      </c>
      <c r="E484" t="inlineStr">
        <is>
          <t>2024-02-13</t>
        </is>
      </c>
      <c r="F484" t="n">
        <v>60</v>
      </c>
      <c r="G484" t="inlineStr">
        <is>
          <t xml:space="preserve">HILTOP NATIONAL BANK TRUSTEE ET AL </t>
        </is>
      </c>
      <c r="H484" t="inlineStr">
        <is>
          <t>ROCKIES RESOURCES HOLDING</t>
        </is>
      </c>
      <c r="I484" t="inlineStr"/>
      <c r="J484" t="inlineStr"/>
      <c r="K484" t="n">
        <v>1282.69995117</v>
      </c>
      <c r="L484" t="n">
        <v>2</v>
      </c>
      <c r="M484" t="n">
        <v>44</v>
      </c>
      <c r="N484" t="inlineStr">
        <is>
          <t xml:space="preserve">N         </t>
        </is>
      </c>
      <c r="O484" t="n">
        <v>70</v>
      </c>
      <c r="P484" t="inlineStr">
        <is>
          <t xml:space="preserve">W         </t>
        </is>
      </c>
      <c r="Q484" t="inlineStr">
        <is>
          <t>3201/0103</t>
        </is>
      </c>
      <c r="R484" t="inlineStr">
        <is>
          <t>1053378</t>
        </is>
      </c>
      <c r="S484" t="inlineStr">
        <is>
          <t>SHERIDAN (WY)</t>
        </is>
      </c>
      <c r="T484" t="n">
        <v>43.8182571</v>
      </c>
      <c r="U484" t="inlineStr">
        <is>
          <t>POWDER RIVER</t>
        </is>
      </c>
      <c r="V484" t="n">
        <v>-105.23080867</v>
      </c>
      <c r="W484" t="inlineStr">
        <is>
          <t>POINT (481438.7250401846 4851713.264422609)</t>
        </is>
      </c>
      <c r="X484" t="n">
        <v>2.965643775888975</v>
      </c>
      <c r="Y484" t="inlineStr">
        <is>
          <t>N</t>
        </is>
      </c>
      <c r="Z484" t="n">
        <v>2019</v>
      </c>
      <c r="AA484" t="n">
        <v>1</v>
      </c>
    </row>
    <row r="485">
      <c r="A485" s="1" t="n">
        <v>12158</v>
      </c>
      <c r="B485" t="inlineStr">
        <is>
          <t>WY</t>
        </is>
      </c>
      <c r="C485" s="2" t="n">
        <v>43518</v>
      </c>
      <c r="D485" s="2" t="n">
        <v>43559</v>
      </c>
      <c r="E485" t="inlineStr">
        <is>
          <t>2023-02-22</t>
        </is>
      </c>
      <c r="F485" t="n">
        <v>48</v>
      </c>
      <c r="G485" t="inlineStr">
        <is>
          <t xml:space="preserve">ANDREWS RENEE E CO TRUSTEE ET AL </t>
        </is>
      </c>
      <c r="H485" t="inlineStr">
        <is>
          <t>ROCKIES RESOURCES HOLDING</t>
        </is>
      </c>
      <c r="I485" t="inlineStr"/>
      <c r="J485" t="inlineStr"/>
      <c r="K485" t="n">
        <v>81.81999969</v>
      </c>
      <c r="L485" t="n">
        <v>35</v>
      </c>
      <c r="M485" t="n">
        <v>44</v>
      </c>
      <c r="N485" t="inlineStr">
        <is>
          <t xml:space="preserve">N         </t>
        </is>
      </c>
      <c r="O485" t="n">
        <v>70</v>
      </c>
      <c r="P485" t="inlineStr">
        <is>
          <t xml:space="preserve">W         </t>
        </is>
      </c>
      <c r="Q485" t="inlineStr">
        <is>
          <t>3196/0555</t>
        </is>
      </c>
      <c r="R485" t="inlineStr">
        <is>
          <t>1052569</t>
        </is>
      </c>
      <c r="S485" t="inlineStr">
        <is>
          <t>SHERIDAN (WY)</t>
        </is>
      </c>
      <c r="T485" t="n">
        <v>43.74555145</v>
      </c>
      <c r="U485" t="inlineStr">
        <is>
          <t>POWDER RIVER</t>
        </is>
      </c>
      <c r="V485" t="n">
        <v>-105.23124299</v>
      </c>
      <c r="W485" t="inlineStr">
        <is>
          <t>POINT (481381.2479806068 4843638.412048921)</t>
        </is>
      </c>
      <c r="X485" t="n">
        <v>2.05357897428198</v>
      </c>
      <c r="Y485" t="inlineStr">
        <is>
          <t>S</t>
        </is>
      </c>
      <c r="Z485" t="n">
        <v>2019</v>
      </c>
      <c r="AA485" t="n">
        <v>1</v>
      </c>
    </row>
    <row r="486">
      <c r="A486" s="1" t="n">
        <v>12159</v>
      </c>
      <c r="B486" t="inlineStr">
        <is>
          <t>WY</t>
        </is>
      </c>
      <c r="C486" s="2" t="n">
        <v>43518</v>
      </c>
      <c r="D486" s="2" t="n">
        <v>43559</v>
      </c>
      <c r="E486" t="inlineStr">
        <is>
          <t>2023-02-22</t>
        </is>
      </c>
      <c r="F486" t="n">
        <v>48</v>
      </c>
      <c r="G486" t="inlineStr">
        <is>
          <t xml:space="preserve">ANDREWS RENEE E CO TRUSTEE ET AL </t>
        </is>
      </c>
      <c r="H486" t="inlineStr">
        <is>
          <t>ROCKIES RESOURCES HOLDING</t>
        </is>
      </c>
      <c r="I486" t="inlineStr"/>
      <c r="J486" t="inlineStr"/>
      <c r="K486" t="n">
        <v>81.81999969</v>
      </c>
      <c r="L486" t="n">
        <v>35</v>
      </c>
      <c r="M486" t="n">
        <v>44</v>
      </c>
      <c r="N486" t="inlineStr">
        <is>
          <t xml:space="preserve">N         </t>
        </is>
      </c>
      <c r="O486" t="n">
        <v>70</v>
      </c>
      <c r="P486" t="inlineStr">
        <is>
          <t xml:space="preserve">W         </t>
        </is>
      </c>
      <c r="Q486" t="inlineStr">
        <is>
          <t>3196/0555</t>
        </is>
      </c>
      <c r="R486" t="inlineStr">
        <is>
          <t>1052569</t>
        </is>
      </c>
      <c r="S486" t="inlineStr">
        <is>
          <t>SHERIDAN (WY)</t>
        </is>
      </c>
      <c r="T486" t="n">
        <v>43.74555145</v>
      </c>
      <c r="U486" t="inlineStr">
        <is>
          <t>POWDER RIVER</t>
        </is>
      </c>
      <c r="V486" t="n">
        <v>-105.23124299</v>
      </c>
      <c r="W486" t="inlineStr">
        <is>
          <t>POINT (481381.2479806068 4843638.412048921)</t>
        </is>
      </c>
      <c r="X486" t="n">
        <v>2.05357897428198</v>
      </c>
      <c r="Y486" t="inlineStr">
        <is>
          <t>S</t>
        </is>
      </c>
      <c r="Z486" t="n">
        <v>2019</v>
      </c>
      <c r="AA486" t="n">
        <v>1</v>
      </c>
    </row>
    <row r="487">
      <c r="A487" s="1" t="n">
        <v>18288</v>
      </c>
      <c r="B487" t="inlineStr">
        <is>
          <t>WY</t>
        </is>
      </c>
      <c r="C487" s="2" t="n">
        <v>43246</v>
      </c>
      <c r="D487" s="2" t="n">
        <v>43487</v>
      </c>
      <c r="E487" t="inlineStr">
        <is>
          <t>2020-05-26</t>
        </is>
      </c>
      <c r="F487" t="n">
        <v>24</v>
      </c>
      <c r="G487" t="inlineStr">
        <is>
          <t xml:space="preserve">PRICE BENNETT L </t>
        </is>
      </c>
      <c r="H487" t="inlineStr">
        <is>
          <t>PETRO HUNT</t>
        </is>
      </c>
      <c r="I487" t="inlineStr"/>
      <c r="J487" t="inlineStr"/>
      <c r="K487" t="n">
        <v>12672.03027343</v>
      </c>
      <c r="L487" t="n">
        <v>9</v>
      </c>
      <c r="M487" t="n">
        <v>44</v>
      </c>
      <c r="N487" t="inlineStr">
        <is>
          <t xml:space="preserve">N         </t>
        </is>
      </c>
      <c r="O487" t="n">
        <v>70</v>
      </c>
      <c r="P487" t="inlineStr">
        <is>
          <t xml:space="preserve">W         </t>
        </is>
      </c>
      <c r="Q487" t="inlineStr">
        <is>
          <t>3185/0017</t>
        </is>
      </c>
      <c r="R487" t="inlineStr">
        <is>
          <t>1050721</t>
        </is>
      </c>
      <c r="S487" t="inlineStr">
        <is>
          <t>CAMPBELL (WY)</t>
        </is>
      </c>
      <c r="T487" t="n">
        <v>43.80365768</v>
      </c>
      <c r="U487" t="inlineStr">
        <is>
          <t>POWDER RIVER</t>
        </is>
      </c>
      <c r="V487" t="n">
        <v>-105.27142912</v>
      </c>
      <c r="W487" t="inlineStr">
        <is>
          <t>POINT (478166.772767181 4850101.704962661)</t>
        </is>
      </c>
      <c r="X487" t="n">
        <v>2.85659640689483</v>
      </c>
      <c r="Y487" t="inlineStr">
        <is>
          <t>NW</t>
        </is>
      </c>
      <c r="Z487" t="n">
        <v>2019</v>
      </c>
      <c r="AA487" t="n">
        <v>1</v>
      </c>
    </row>
    <row r="488">
      <c r="A488" s="1" t="n">
        <v>18741</v>
      </c>
      <c r="B488" t="inlineStr">
        <is>
          <t>WY</t>
        </is>
      </c>
      <c r="C488" s="2" t="n">
        <v>43378</v>
      </c>
      <c r="D488" s="2" t="n">
        <v>43475</v>
      </c>
      <c r="E488" t="inlineStr">
        <is>
          <t>2022-10-05</t>
        </is>
      </c>
      <c r="F488" t="n">
        <v>48</v>
      </c>
      <c r="G488" t="inlineStr">
        <is>
          <t xml:space="preserve">MCGUIRE PATRICIA D ET AL </t>
        </is>
      </c>
      <c r="H488" t="inlineStr">
        <is>
          <t>ROCKIES RESOURCES HOLDING</t>
        </is>
      </c>
      <c r="I488" t="inlineStr"/>
      <c r="J488" t="inlineStr"/>
      <c r="K488" t="n">
        <v>953.54998779</v>
      </c>
      <c r="L488" t="n">
        <v>35</v>
      </c>
      <c r="M488" t="n">
        <v>44</v>
      </c>
      <c r="N488" t="inlineStr">
        <is>
          <t xml:space="preserve">N         </t>
        </is>
      </c>
      <c r="O488" t="n">
        <v>70</v>
      </c>
      <c r="P488" t="inlineStr">
        <is>
          <t xml:space="preserve">W         </t>
        </is>
      </c>
      <c r="Q488" t="inlineStr">
        <is>
          <t>3183/0635</t>
        </is>
      </c>
      <c r="R488" t="inlineStr">
        <is>
          <t>1050477</t>
        </is>
      </c>
      <c r="S488" t="inlineStr">
        <is>
          <t>CAMPBELL (WY)</t>
        </is>
      </c>
      <c r="T488" t="n">
        <v>43.74555145</v>
      </c>
      <c r="U488" t="inlineStr">
        <is>
          <t>POWDER RIVER</t>
        </is>
      </c>
      <c r="V488" t="n">
        <v>-105.23124299</v>
      </c>
      <c r="W488" t="inlineStr">
        <is>
          <t>POINT (481381.2479806068 4843638.412048921)</t>
        </is>
      </c>
      <c r="X488" t="n">
        <v>2.05357897428198</v>
      </c>
      <c r="Y488" t="inlineStr">
        <is>
          <t>S</t>
        </is>
      </c>
      <c r="Z488" t="n">
        <v>2019</v>
      </c>
      <c r="AA488" t="n">
        <v>1</v>
      </c>
    </row>
    <row r="489">
      <c r="A489" s="1" t="n">
        <v>18742</v>
      </c>
      <c r="B489" t="inlineStr">
        <is>
          <t>WY</t>
        </is>
      </c>
      <c r="C489" s="2" t="n">
        <v>43378</v>
      </c>
      <c r="D489" s="2" t="n">
        <v>43475</v>
      </c>
      <c r="E489" t="inlineStr">
        <is>
          <t>2022-10-05</t>
        </is>
      </c>
      <c r="F489" t="n">
        <v>48</v>
      </c>
      <c r="G489" t="inlineStr">
        <is>
          <t xml:space="preserve">MCGUIRE PATRICIA D ET AL </t>
        </is>
      </c>
      <c r="H489" t="inlineStr">
        <is>
          <t>ROCKIES RESOURCES HOLDING</t>
        </is>
      </c>
      <c r="I489" t="inlineStr"/>
      <c r="J489" t="inlineStr"/>
      <c r="K489" t="n">
        <v>953.54998779</v>
      </c>
      <c r="L489" t="n">
        <v>27</v>
      </c>
      <c r="M489" t="n">
        <v>44</v>
      </c>
      <c r="N489" t="inlineStr">
        <is>
          <t xml:space="preserve">N         </t>
        </is>
      </c>
      <c r="O489" t="n">
        <v>70</v>
      </c>
      <c r="P489" t="inlineStr">
        <is>
          <t xml:space="preserve">W         </t>
        </is>
      </c>
      <c r="Q489" t="inlineStr">
        <is>
          <t>3183/0635</t>
        </is>
      </c>
      <c r="R489" t="inlineStr">
        <is>
          <t>1050477</t>
        </is>
      </c>
      <c r="S489" t="inlineStr">
        <is>
          <t>CAMPBELL (WY)</t>
        </is>
      </c>
      <c r="T489" t="n">
        <v>43.75998635</v>
      </c>
      <c r="U489" t="inlineStr">
        <is>
          <t>POWDER RIVER</t>
        </is>
      </c>
      <c r="V489" t="n">
        <v>-105.25120233</v>
      </c>
      <c r="W489" t="inlineStr">
        <is>
          <t>POINT (479779.0628677967 4845246.273993149)</t>
        </is>
      </c>
      <c r="X489" t="n">
        <v>1.503070153659278</v>
      </c>
      <c r="Y489" t="inlineStr">
        <is>
          <t>SW</t>
        </is>
      </c>
      <c r="Z489" t="n">
        <v>2019</v>
      </c>
      <c r="AA489" t="n">
        <v>1</v>
      </c>
    </row>
    <row r="490">
      <c r="A490" s="1" t="n">
        <v>18743</v>
      </c>
      <c r="B490" t="inlineStr">
        <is>
          <t>WY</t>
        </is>
      </c>
      <c r="C490" s="2" t="n">
        <v>43378</v>
      </c>
      <c r="D490" s="2" t="n">
        <v>43475</v>
      </c>
      <c r="E490" t="inlineStr">
        <is>
          <t>2022-10-05</t>
        </is>
      </c>
      <c r="F490" t="n">
        <v>48</v>
      </c>
      <c r="G490" t="inlineStr">
        <is>
          <t xml:space="preserve">MCGUIRE PATRICIA D ET AL </t>
        </is>
      </c>
      <c r="H490" t="inlineStr">
        <is>
          <t>ROCKIES RESOURCES HOLDING</t>
        </is>
      </c>
      <c r="I490" t="inlineStr"/>
      <c r="J490" t="inlineStr"/>
      <c r="K490" t="n">
        <v>953.54998779</v>
      </c>
      <c r="L490" t="n">
        <v>26</v>
      </c>
      <c r="M490" t="n">
        <v>44</v>
      </c>
      <c r="N490" t="inlineStr">
        <is>
          <t xml:space="preserve">N         </t>
        </is>
      </c>
      <c r="O490" t="n">
        <v>70</v>
      </c>
      <c r="P490" t="inlineStr">
        <is>
          <t xml:space="preserve">W         </t>
        </is>
      </c>
      <c r="Q490" t="inlineStr">
        <is>
          <t>3183/0635</t>
        </is>
      </c>
      <c r="R490" t="inlineStr">
        <is>
          <t>1050477</t>
        </is>
      </c>
      <c r="S490" t="inlineStr">
        <is>
          <t>CAMPBELL (WY)</t>
        </is>
      </c>
      <c r="T490" t="n">
        <v>43.7601925</v>
      </c>
      <c r="U490" t="inlineStr">
        <is>
          <t>POWDER RIVER</t>
        </is>
      </c>
      <c r="V490" t="n">
        <v>-105.23106</v>
      </c>
      <c r="W490" t="inlineStr">
        <is>
          <t>POINT (481400.5165169972 4845264.450117437)</t>
        </is>
      </c>
      <c r="X490" t="n">
        <v>1.043785812856296</v>
      </c>
      <c r="Y490" t="inlineStr">
        <is>
          <t>S</t>
        </is>
      </c>
      <c r="Z490" t="n">
        <v>2019</v>
      </c>
      <c r="AA490" t="n">
        <v>1</v>
      </c>
    </row>
    <row r="491">
      <c r="A491" s="1" t="n">
        <v>18744</v>
      </c>
      <c r="B491" t="inlineStr">
        <is>
          <t>WY</t>
        </is>
      </c>
      <c r="C491" s="2" t="n">
        <v>43378</v>
      </c>
      <c r="D491" s="2" t="n">
        <v>43475</v>
      </c>
      <c r="E491" t="inlineStr">
        <is>
          <t>2022-10-05</t>
        </is>
      </c>
      <c r="F491" t="n">
        <v>48</v>
      </c>
      <c r="G491" t="inlineStr">
        <is>
          <t xml:space="preserve">MCGUIRE PATRICIA D ET AL </t>
        </is>
      </c>
      <c r="H491" t="inlineStr">
        <is>
          <t>ROCKIES RESOURCES HOLDING</t>
        </is>
      </c>
      <c r="I491" t="inlineStr"/>
      <c r="J491" t="inlineStr"/>
      <c r="K491" t="n">
        <v>953.54998779</v>
      </c>
      <c r="L491" t="n">
        <v>26</v>
      </c>
      <c r="M491" t="n">
        <v>44</v>
      </c>
      <c r="N491" t="inlineStr">
        <is>
          <t xml:space="preserve">N         </t>
        </is>
      </c>
      <c r="O491" t="n">
        <v>70</v>
      </c>
      <c r="P491" t="inlineStr">
        <is>
          <t xml:space="preserve">W         </t>
        </is>
      </c>
      <c r="Q491" t="inlineStr">
        <is>
          <t>3183/0635</t>
        </is>
      </c>
      <c r="R491" t="inlineStr">
        <is>
          <t>1050477</t>
        </is>
      </c>
      <c r="S491" t="inlineStr">
        <is>
          <t>CAMPBELL (WY)</t>
        </is>
      </c>
      <c r="T491" t="n">
        <v>43.7601925</v>
      </c>
      <c r="U491" t="inlineStr">
        <is>
          <t>POWDER RIVER</t>
        </is>
      </c>
      <c r="V491" t="n">
        <v>-105.23106</v>
      </c>
      <c r="W491" t="inlineStr">
        <is>
          <t>POINT (481400.5165169972 4845264.450117437)</t>
        </is>
      </c>
      <c r="X491" t="n">
        <v>1.043785812856296</v>
      </c>
      <c r="Y491" t="inlineStr">
        <is>
          <t>S</t>
        </is>
      </c>
      <c r="Z491" t="n">
        <v>2019</v>
      </c>
      <c r="AA491" t="n">
        <v>1</v>
      </c>
    </row>
    <row r="492">
      <c r="A492" s="1" t="n">
        <v>18745</v>
      </c>
      <c r="B492" t="inlineStr">
        <is>
          <t>WY</t>
        </is>
      </c>
      <c r="C492" s="2" t="n">
        <v>43378</v>
      </c>
      <c r="D492" s="2" t="n">
        <v>43475</v>
      </c>
      <c r="E492" t="inlineStr">
        <is>
          <t>2022-10-05</t>
        </is>
      </c>
      <c r="F492" t="n">
        <v>48</v>
      </c>
      <c r="G492" t="inlineStr">
        <is>
          <t xml:space="preserve">MCGUIRE PATRICIA D ET AL </t>
        </is>
      </c>
      <c r="H492" t="inlineStr">
        <is>
          <t>ROCKIES RESOURCES HOLDING</t>
        </is>
      </c>
      <c r="I492" t="inlineStr"/>
      <c r="J492" t="inlineStr"/>
      <c r="K492" t="n">
        <v>953.54998779</v>
      </c>
      <c r="L492" t="n">
        <v>35</v>
      </c>
      <c r="M492" t="n">
        <v>44</v>
      </c>
      <c r="N492" t="inlineStr">
        <is>
          <t xml:space="preserve">N         </t>
        </is>
      </c>
      <c r="O492" t="n">
        <v>70</v>
      </c>
      <c r="P492" t="inlineStr">
        <is>
          <t xml:space="preserve">W         </t>
        </is>
      </c>
      <c r="Q492" t="inlineStr">
        <is>
          <t>3183/0635</t>
        </is>
      </c>
      <c r="R492" t="inlineStr">
        <is>
          <t>1050477</t>
        </is>
      </c>
      <c r="S492" t="inlineStr">
        <is>
          <t>CAMPBELL (WY)</t>
        </is>
      </c>
      <c r="T492" t="n">
        <v>43.74555145</v>
      </c>
      <c r="U492" t="inlineStr">
        <is>
          <t>POWDER RIVER</t>
        </is>
      </c>
      <c r="V492" t="n">
        <v>-105.23124299</v>
      </c>
      <c r="W492" t="inlineStr">
        <is>
          <t>POINT (481381.2479806068 4843638.412048921)</t>
        </is>
      </c>
      <c r="X492" t="n">
        <v>2.05357897428198</v>
      </c>
      <c r="Y492" t="inlineStr">
        <is>
          <t>S</t>
        </is>
      </c>
      <c r="Z492" t="n">
        <v>2019</v>
      </c>
      <c r="AA492" t="n">
        <v>1</v>
      </c>
    </row>
    <row r="493">
      <c r="A493" s="1" t="n">
        <v>18746</v>
      </c>
      <c r="B493" t="inlineStr">
        <is>
          <t>WY</t>
        </is>
      </c>
      <c r="C493" s="2" t="n">
        <v>43378</v>
      </c>
      <c r="D493" s="2" t="n">
        <v>43475</v>
      </c>
      <c r="E493" t="inlineStr">
        <is>
          <t>2022-10-05</t>
        </is>
      </c>
      <c r="F493" t="n">
        <v>48</v>
      </c>
      <c r="G493" t="inlineStr">
        <is>
          <t xml:space="preserve">MCGUIRE PATRICIA D ET AL </t>
        </is>
      </c>
      <c r="H493" t="inlineStr">
        <is>
          <t>ROCKIES RESOURCES HOLDING</t>
        </is>
      </c>
      <c r="I493" t="inlineStr"/>
      <c r="J493" t="inlineStr"/>
      <c r="K493" t="n">
        <v>953.54998779</v>
      </c>
      <c r="L493" t="n">
        <v>26</v>
      </c>
      <c r="M493" t="n">
        <v>44</v>
      </c>
      <c r="N493" t="inlineStr">
        <is>
          <t xml:space="preserve">N         </t>
        </is>
      </c>
      <c r="O493" t="n">
        <v>70</v>
      </c>
      <c r="P493" t="inlineStr">
        <is>
          <t xml:space="preserve">W         </t>
        </is>
      </c>
      <c r="Q493" t="inlineStr">
        <is>
          <t>3183/0635</t>
        </is>
      </c>
      <c r="R493" t="inlineStr">
        <is>
          <t>1050477</t>
        </is>
      </c>
      <c r="S493" t="inlineStr">
        <is>
          <t>CAMPBELL (WY)</t>
        </is>
      </c>
      <c r="T493" t="n">
        <v>43.7601925</v>
      </c>
      <c r="U493" t="inlineStr">
        <is>
          <t>POWDER RIVER</t>
        </is>
      </c>
      <c r="V493" t="n">
        <v>-105.23106</v>
      </c>
      <c r="W493" t="inlineStr">
        <is>
          <t>POINT (481400.5165169972 4845264.450117437)</t>
        </is>
      </c>
      <c r="X493" t="n">
        <v>1.043785812856296</v>
      </c>
      <c r="Y493" t="inlineStr">
        <is>
          <t>S</t>
        </is>
      </c>
      <c r="Z493" t="n">
        <v>2019</v>
      </c>
      <c r="AA493" t="n">
        <v>1</v>
      </c>
    </row>
    <row r="494">
      <c r="A494" s="1" t="n">
        <v>18747</v>
      </c>
      <c r="B494" t="inlineStr">
        <is>
          <t>WY</t>
        </is>
      </c>
      <c r="C494" s="2" t="n">
        <v>43378</v>
      </c>
      <c r="D494" s="2" t="n">
        <v>43475</v>
      </c>
      <c r="E494" t="inlineStr">
        <is>
          <t>2022-10-05</t>
        </is>
      </c>
      <c r="F494" t="n">
        <v>48</v>
      </c>
      <c r="G494" t="inlineStr">
        <is>
          <t xml:space="preserve">MCGUIRE PATRICIA D ET AL </t>
        </is>
      </c>
      <c r="H494" t="inlineStr">
        <is>
          <t>ROCKIES RESOURCES HOLDING</t>
        </is>
      </c>
      <c r="I494" t="inlineStr"/>
      <c r="J494" t="inlineStr"/>
      <c r="K494" t="n">
        <v>953.54998779</v>
      </c>
      <c r="L494" t="n">
        <v>35</v>
      </c>
      <c r="M494" t="n">
        <v>44</v>
      </c>
      <c r="N494" t="inlineStr">
        <is>
          <t xml:space="preserve">N         </t>
        </is>
      </c>
      <c r="O494" t="n">
        <v>70</v>
      </c>
      <c r="P494" t="inlineStr">
        <is>
          <t xml:space="preserve">W         </t>
        </is>
      </c>
      <c r="Q494" t="inlineStr">
        <is>
          <t>3183/0635</t>
        </is>
      </c>
      <c r="R494" t="inlineStr">
        <is>
          <t>1050477</t>
        </is>
      </c>
      <c r="S494" t="inlineStr">
        <is>
          <t>CAMPBELL (WY)</t>
        </is>
      </c>
      <c r="T494" t="n">
        <v>43.74555145</v>
      </c>
      <c r="U494" t="inlineStr">
        <is>
          <t>POWDER RIVER</t>
        </is>
      </c>
      <c r="V494" t="n">
        <v>-105.23124299</v>
      </c>
      <c r="W494" t="inlineStr">
        <is>
          <t>POINT (481381.2479806068 4843638.412048921)</t>
        </is>
      </c>
      <c r="X494" t="n">
        <v>2.05357897428198</v>
      </c>
      <c r="Y494" t="inlineStr">
        <is>
          <t>S</t>
        </is>
      </c>
      <c r="Z494" t="n">
        <v>2019</v>
      </c>
      <c r="AA494" t="n">
        <v>1</v>
      </c>
    </row>
    <row r="495">
      <c r="A495" s="1" t="n">
        <v>18748</v>
      </c>
      <c r="B495" t="inlineStr">
        <is>
          <t>WY</t>
        </is>
      </c>
      <c r="C495" s="2" t="n">
        <v>43378</v>
      </c>
      <c r="D495" s="2" t="n">
        <v>43475</v>
      </c>
      <c r="E495" t="inlineStr">
        <is>
          <t>2022-10-05</t>
        </is>
      </c>
      <c r="F495" t="n">
        <v>48</v>
      </c>
      <c r="G495" t="inlineStr">
        <is>
          <t xml:space="preserve">MCGUIRE PATRICIA D ET AL </t>
        </is>
      </c>
      <c r="H495" t="inlineStr">
        <is>
          <t>ROCKIES RESOURCES HOLDING</t>
        </is>
      </c>
      <c r="I495" t="inlineStr"/>
      <c r="J495" t="inlineStr"/>
      <c r="K495" t="n">
        <v>953.54998779</v>
      </c>
      <c r="L495" t="n">
        <v>27</v>
      </c>
      <c r="M495" t="n">
        <v>44</v>
      </c>
      <c r="N495" t="inlineStr">
        <is>
          <t xml:space="preserve">N         </t>
        </is>
      </c>
      <c r="O495" t="n">
        <v>70</v>
      </c>
      <c r="P495" t="inlineStr">
        <is>
          <t xml:space="preserve">W         </t>
        </is>
      </c>
      <c r="Q495" t="inlineStr">
        <is>
          <t>3183/0635</t>
        </is>
      </c>
      <c r="R495" t="inlineStr">
        <is>
          <t>1050477</t>
        </is>
      </c>
      <c r="S495" t="inlineStr">
        <is>
          <t>CAMPBELL (WY)</t>
        </is>
      </c>
      <c r="T495" t="n">
        <v>43.75998635</v>
      </c>
      <c r="U495" t="inlineStr">
        <is>
          <t>POWDER RIVER</t>
        </is>
      </c>
      <c r="V495" t="n">
        <v>-105.25120233</v>
      </c>
      <c r="W495" t="inlineStr">
        <is>
          <t>POINT (479779.0628677967 4845246.273993149)</t>
        </is>
      </c>
      <c r="X495" t="n">
        <v>1.503070153659278</v>
      </c>
      <c r="Y495" t="inlineStr">
        <is>
          <t>SW</t>
        </is>
      </c>
      <c r="Z495" t="n">
        <v>2019</v>
      </c>
      <c r="AA495" t="n">
        <v>1</v>
      </c>
    </row>
    <row r="496">
      <c r="A496" s="1" t="n">
        <v>18749</v>
      </c>
      <c r="B496" t="inlineStr">
        <is>
          <t>WY</t>
        </is>
      </c>
      <c r="C496" s="2" t="n">
        <v>43378</v>
      </c>
      <c r="D496" s="2" t="n">
        <v>43475</v>
      </c>
      <c r="E496" t="inlineStr">
        <is>
          <t>2022-10-05</t>
        </is>
      </c>
      <c r="F496" t="n">
        <v>48</v>
      </c>
      <c r="G496" t="inlineStr">
        <is>
          <t xml:space="preserve">MCGUIRE PATRICIA D ET AL </t>
        </is>
      </c>
      <c r="H496" t="inlineStr">
        <is>
          <t>ROCKIES RESOURCES HOLDING</t>
        </is>
      </c>
      <c r="I496" t="inlineStr"/>
      <c r="J496" t="inlineStr"/>
      <c r="K496" t="n">
        <v>953.54998779</v>
      </c>
      <c r="L496" t="n">
        <v>35</v>
      </c>
      <c r="M496" t="n">
        <v>44</v>
      </c>
      <c r="N496" t="inlineStr">
        <is>
          <t xml:space="preserve">N         </t>
        </is>
      </c>
      <c r="O496" t="n">
        <v>70</v>
      </c>
      <c r="P496" t="inlineStr">
        <is>
          <t xml:space="preserve">W         </t>
        </is>
      </c>
      <c r="Q496" t="inlineStr">
        <is>
          <t>3183/0635</t>
        </is>
      </c>
      <c r="R496" t="inlineStr">
        <is>
          <t>1050477</t>
        </is>
      </c>
      <c r="S496" t="inlineStr">
        <is>
          <t>CAMPBELL (WY)</t>
        </is>
      </c>
      <c r="T496" t="n">
        <v>43.74555145</v>
      </c>
      <c r="U496" t="inlineStr">
        <is>
          <t>POWDER RIVER</t>
        </is>
      </c>
      <c r="V496" t="n">
        <v>-105.23124299</v>
      </c>
      <c r="W496" t="inlineStr">
        <is>
          <t>POINT (481381.2479806068 4843638.412048921)</t>
        </is>
      </c>
      <c r="X496" t="n">
        <v>2.05357897428198</v>
      </c>
      <c r="Y496" t="inlineStr">
        <is>
          <t>S</t>
        </is>
      </c>
      <c r="Z496" t="n">
        <v>2019</v>
      </c>
      <c r="AA496" t="n">
        <v>1</v>
      </c>
    </row>
    <row r="497">
      <c r="A497" s="1" t="n">
        <v>18750</v>
      </c>
      <c r="B497" t="inlineStr">
        <is>
          <t>WY</t>
        </is>
      </c>
      <c r="C497" s="2" t="n">
        <v>43378</v>
      </c>
      <c r="D497" s="2" t="n">
        <v>43475</v>
      </c>
      <c r="E497" t="inlineStr">
        <is>
          <t>2022-10-05</t>
        </is>
      </c>
      <c r="F497" t="n">
        <v>48</v>
      </c>
      <c r="G497" t="inlineStr">
        <is>
          <t xml:space="preserve">MCGUIRE PATRICIA D ET AL </t>
        </is>
      </c>
      <c r="H497" t="inlineStr">
        <is>
          <t>ROCKIES RESOURCES HOLDING</t>
        </is>
      </c>
      <c r="I497" t="inlineStr"/>
      <c r="J497" t="inlineStr"/>
      <c r="K497" t="n">
        <v>953.54998779</v>
      </c>
      <c r="L497" t="n">
        <v>27</v>
      </c>
      <c r="M497" t="n">
        <v>44</v>
      </c>
      <c r="N497" t="inlineStr">
        <is>
          <t xml:space="preserve">N         </t>
        </is>
      </c>
      <c r="O497" t="n">
        <v>70</v>
      </c>
      <c r="P497" t="inlineStr">
        <is>
          <t xml:space="preserve">W         </t>
        </is>
      </c>
      <c r="Q497" t="inlineStr">
        <is>
          <t>3183/0635</t>
        </is>
      </c>
      <c r="R497" t="inlineStr">
        <is>
          <t>1050477</t>
        </is>
      </c>
      <c r="S497" t="inlineStr">
        <is>
          <t>CAMPBELL (WY)</t>
        </is>
      </c>
      <c r="T497" t="n">
        <v>43.75998635</v>
      </c>
      <c r="U497" t="inlineStr">
        <is>
          <t>POWDER RIVER</t>
        </is>
      </c>
      <c r="V497" t="n">
        <v>-105.25120233</v>
      </c>
      <c r="W497" t="inlineStr">
        <is>
          <t>POINT (479779.0628677967 4845246.273993149)</t>
        </is>
      </c>
      <c r="X497" t="n">
        <v>1.503070153659278</v>
      </c>
      <c r="Y497" t="inlineStr">
        <is>
          <t>SW</t>
        </is>
      </c>
      <c r="Z497" t="n">
        <v>2019</v>
      </c>
      <c r="AA497" t="n">
        <v>1</v>
      </c>
    </row>
    <row r="498">
      <c r="A498" s="1" t="n">
        <v>18751</v>
      </c>
      <c r="B498" t="inlineStr">
        <is>
          <t>WY</t>
        </is>
      </c>
      <c r="C498" s="2" t="n">
        <v>43378</v>
      </c>
      <c r="D498" s="2" t="n">
        <v>43475</v>
      </c>
      <c r="E498" t="inlineStr">
        <is>
          <t>2022-10-05</t>
        </is>
      </c>
      <c r="F498" t="n">
        <v>48</v>
      </c>
      <c r="G498" t="inlineStr">
        <is>
          <t xml:space="preserve">MCGUIRE PATRICIA D ET AL </t>
        </is>
      </c>
      <c r="H498" t="inlineStr">
        <is>
          <t>ROCKIES RESOURCES HOLDING</t>
        </is>
      </c>
      <c r="I498" t="inlineStr"/>
      <c r="J498" t="inlineStr"/>
      <c r="K498" t="n">
        <v>953.54998779</v>
      </c>
      <c r="L498" t="n">
        <v>35</v>
      </c>
      <c r="M498" t="n">
        <v>44</v>
      </c>
      <c r="N498" t="inlineStr">
        <is>
          <t xml:space="preserve">N         </t>
        </is>
      </c>
      <c r="O498" t="n">
        <v>70</v>
      </c>
      <c r="P498" t="inlineStr">
        <is>
          <t xml:space="preserve">W         </t>
        </is>
      </c>
      <c r="Q498" t="inlineStr">
        <is>
          <t>3183/0635</t>
        </is>
      </c>
      <c r="R498" t="inlineStr">
        <is>
          <t>1050477</t>
        </is>
      </c>
      <c r="S498" t="inlineStr">
        <is>
          <t>CAMPBELL (WY)</t>
        </is>
      </c>
      <c r="T498" t="n">
        <v>43.74555145</v>
      </c>
      <c r="U498" t="inlineStr">
        <is>
          <t>POWDER RIVER</t>
        </is>
      </c>
      <c r="V498" t="n">
        <v>-105.23124299</v>
      </c>
      <c r="W498" t="inlineStr">
        <is>
          <t>POINT (481381.2479806068 4843638.412048921)</t>
        </is>
      </c>
      <c r="X498" t="n">
        <v>2.05357897428198</v>
      </c>
      <c r="Y498" t="inlineStr">
        <is>
          <t>S</t>
        </is>
      </c>
      <c r="Z498" t="n">
        <v>2019</v>
      </c>
      <c r="AA498" t="n">
        <v>1</v>
      </c>
    </row>
    <row r="499">
      <c r="A499" s="1" t="n">
        <v>18752</v>
      </c>
      <c r="B499" t="inlineStr">
        <is>
          <t>WY</t>
        </is>
      </c>
      <c r="C499" s="2" t="n">
        <v>43378</v>
      </c>
      <c r="D499" s="2" t="n">
        <v>43475</v>
      </c>
      <c r="E499" t="inlineStr">
        <is>
          <t>2022-10-05</t>
        </is>
      </c>
      <c r="F499" t="n">
        <v>48</v>
      </c>
      <c r="G499" t="inlineStr">
        <is>
          <t xml:space="preserve">MCGUIRE PATRICIA D ET AL </t>
        </is>
      </c>
      <c r="H499" t="inlineStr">
        <is>
          <t>ROCKIES RESOURCES HOLDING</t>
        </is>
      </c>
      <c r="I499" t="inlineStr"/>
      <c r="J499" t="inlineStr"/>
      <c r="K499" t="n">
        <v>953.54998779</v>
      </c>
      <c r="L499" t="n">
        <v>27</v>
      </c>
      <c r="M499" t="n">
        <v>44</v>
      </c>
      <c r="N499" t="inlineStr">
        <is>
          <t xml:space="preserve">N         </t>
        </is>
      </c>
      <c r="O499" t="n">
        <v>70</v>
      </c>
      <c r="P499" t="inlineStr">
        <is>
          <t xml:space="preserve">W         </t>
        </is>
      </c>
      <c r="Q499" t="inlineStr">
        <is>
          <t>3183/0635</t>
        </is>
      </c>
      <c r="R499" t="inlineStr">
        <is>
          <t>1050477</t>
        </is>
      </c>
      <c r="S499" t="inlineStr">
        <is>
          <t>CAMPBELL (WY)</t>
        </is>
      </c>
      <c r="T499" t="n">
        <v>43.75998635</v>
      </c>
      <c r="U499" t="inlineStr">
        <is>
          <t>POWDER RIVER</t>
        </is>
      </c>
      <c r="V499" t="n">
        <v>-105.25120233</v>
      </c>
      <c r="W499" t="inlineStr">
        <is>
          <t>POINT (479779.0628677967 4845246.273993149)</t>
        </is>
      </c>
      <c r="X499" t="n">
        <v>1.503070153659278</v>
      </c>
      <c r="Y499" t="inlineStr">
        <is>
          <t>SW</t>
        </is>
      </c>
      <c r="Z499" t="n">
        <v>2019</v>
      </c>
      <c r="AA499" t="n">
        <v>1</v>
      </c>
    </row>
    <row r="500">
      <c r="A500" s="1" t="n">
        <v>18753</v>
      </c>
      <c r="B500" t="inlineStr">
        <is>
          <t>WY</t>
        </is>
      </c>
      <c r="C500" s="2" t="n">
        <v>43378</v>
      </c>
      <c r="D500" s="2" t="n">
        <v>43475</v>
      </c>
      <c r="E500" t="inlineStr">
        <is>
          <t>2022-10-05</t>
        </is>
      </c>
      <c r="F500" t="n">
        <v>48</v>
      </c>
      <c r="G500" t="inlineStr">
        <is>
          <t xml:space="preserve">MCGUIRE PATRICIA D ET AL </t>
        </is>
      </c>
      <c r="H500" t="inlineStr">
        <is>
          <t>ROCKIES RESOURCES HOLDING</t>
        </is>
      </c>
      <c r="I500" t="inlineStr"/>
      <c r="J500" t="inlineStr"/>
      <c r="K500" t="n">
        <v>953.54998779</v>
      </c>
      <c r="L500" t="n">
        <v>27</v>
      </c>
      <c r="M500" t="n">
        <v>44</v>
      </c>
      <c r="N500" t="inlineStr">
        <is>
          <t xml:space="preserve">N         </t>
        </is>
      </c>
      <c r="O500" t="n">
        <v>70</v>
      </c>
      <c r="P500" t="inlineStr">
        <is>
          <t xml:space="preserve">W         </t>
        </is>
      </c>
      <c r="Q500" t="inlineStr">
        <is>
          <t>3183/0635</t>
        </is>
      </c>
      <c r="R500" t="inlineStr">
        <is>
          <t>1050477</t>
        </is>
      </c>
      <c r="S500" t="inlineStr">
        <is>
          <t>CAMPBELL (WY)</t>
        </is>
      </c>
      <c r="T500" t="n">
        <v>43.75998635</v>
      </c>
      <c r="U500" t="inlineStr">
        <is>
          <t>POWDER RIVER</t>
        </is>
      </c>
      <c r="V500" t="n">
        <v>-105.25120233</v>
      </c>
      <c r="W500" t="inlineStr">
        <is>
          <t>POINT (479779.0628677967 4845246.273993149)</t>
        </is>
      </c>
      <c r="X500" t="n">
        <v>1.503070153659278</v>
      </c>
      <c r="Y500" t="inlineStr">
        <is>
          <t>SW</t>
        </is>
      </c>
      <c r="Z500" t="n">
        <v>2019</v>
      </c>
      <c r="AA500" t="n">
        <v>1</v>
      </c>
    </row>
    <row r="501">
      <c r="A501" s="1" t="n">
        <v>18754</v>
      </c>
      <c r="B501" t="inlineStr">
        <is>
          <t>WY</t>
        </is>
      </c>
      <c r="C501" s="2" t="n">
        <v>43378</v>
      </c>
      <c r="D501" s="2" t="n">
        <v>43475</v>
      </c>
      <c r="E501" t="inlineStr">
        <is>
          <t>2022-10-05</t>
        </is>
      </c>
      <c r="F501" t="n">
        <v>48</v>
      </c>
      <c r="G501" t="inlineStr">
        <is>
          <t xml:space="preserve">MCGUIRE PATRICIA D ET AL </t>
        </is>
      </c>
      <c r="H501" t="inlineStr">
        <is>
          <t>ROCKIES RESOURCES HOLDING</t>
        </is>
      </c>
      <c r="I501" t="inlineStr"/>
      <c r="J501" t="inlineStr"/>
      <c r="K501" t="n">
        <v>953.54998779</v>
      </c>
      <c r="L501" t="n">
        <v>27</v>
      </c>
      <c r="M501" t="n">
        <v>44</v>
      </c>
      <c r="N501" t="inlineStr">
        <is>
          <t xml:space="preserve">N         </t>
        </is>
      </c>
      <c r="O501" t="n">
        <v>70</v>
      </c>
      <c r="P501" t="inlineStr">
        <is>
          <t xml:space="preserve">W         </t>
        </is>
      </c>
      <c r="Q501" t="inlineStr">
        <is>
          <t>3183/0635</t>
        </is>
      </c>
      <c r="R501" t="inlineStr">
        <is>
          <t>1050477</t>
        </is>
      </c>
      <c r="S501" t="inlineStr">
        <is>
          <t>CAMPBELL (WY)</t>
        </is>
      </c>
      <c r="T501" t="n">
        <v>43.75998635</v>
      </c>
      <c r="U501" t="inlineStr">
        <is>
          <t>POWDER RIVER</t>
        </is>
      </c>
      <c r="V501" t="n">
        <v>-105.25120233</v>
      </c>
      <c r="W501" t="inlineStr">
        <is>
          <t>POINT (479779.0628677967 4845246.273993149)</t>
        </is>
      </c>
      <c r="X501" t="n">
        <v>1.503070153659278</v>
      </c>
      <c r="Y501" t="inlineStr">
        <is>
          <t>SW</t>
        </is>
      </c>
      <c r="Z501" t="n">
        <v>2019</v>
      </c>
      <c r="AA501" t="n">
        <v>1</v>
      </c>
    </row>
    <row r="502">
      <c r="A502" s="1" t="n">
        <v>18755</v>
      </c>
      <c r="B502" t="inlineStr">
        <is>
          <t>WY</t>
        </is>
      </c>
      <c r="C502" s="2" t="n">
        <v>43378</v>
      </c>
      <c r="D502" s="2" t="n">
        <v>43475</v>
      </c>
      <c r="E502" t="inlineStr">
        <is>
          <t>2022-10-05</t>
        </is>
      </c>
      <c r="F502" t="n">
        <v>48</v>
      </c>
      <c r="G502" t="inlineStr">
        <is>
          <t xml:space="preserve">MCGUIRE PATRICIA D ET AL </t>
        </is>
      </c>
      <c r="H502" t="inlineStr">
        <is>
          <t>ROCKIES RESOURCES HOLDING</t>
        </is>
      </c>
      <c r="I502" t="inlineStr"/>
      <c r="J502" t="inlineStr"/>
      <c r="K502" t="n">
        <v>953.54998779</v>
      </c>
      <c r="L502" t="n">
        <v>35</v>
      </c>
      <c r="M502" t="n">
        <v>44</v>
      </c>
      <c r="N502" t="inlineStr">
        <is>
          <t xml:space="preserve">N         </t>
        </is>
      </c>
      <c r="O502" t="n">
        <v>70</v>
      </c>
      <c r="P502" t="inlineStr">
        <is>
          <t xml:space="preserve">W         </t>
        </is>
      </c>
      <c r="Q502" t="inlineStr">
        <is>
          <t>3183/0635</t>
        </is>
      </c>
      <c r="R502" t="inlineStr">
        <is>
          <t>1050477</t>
        </is>
      </c>
      <c r="S502" t="inlineStr">
        <is>
          <t>CAMPBELL (WY)</t>
        </is>
      </c>
      <c r="T502" t="n">
        <v>43.74555145</v>
      </c>
      <c r="U502" t="inlineStr">
        <is>
          <t>POWDER RIVER</t>
        </is>
      </c>
      <c r="V502" t="n">
        <v>-105.23124299</v>
      </c>
      <c r="W502" t="inlineStr">
        <is>
          <t>POINT (481381.2479806068 4843638.412048921)</t>
        </is>
      </c>
      <c r="X502" t="n">
        <v>2.05357897428198</v>
      </c>
      <c r="Y502" t="inlineStr">
        <is>
          <t>S</t>
        </is>
      </c>
      <c r="Z502" t="n">
        <v>2019</v>
      </c>
      <c r="AA502" t="n">
        <v>1</v>
      </c>
    </row>
    <row r="503">
      <c r="A503" s="1" t="n">
        <v>18756</v>
      </c>
      <c r="B503" t="inlineStr">
        <is>
          <t>WY</t>
        </is>
      </c>
      <c r="C503" s="2" t="n">
        <v>43378</v>
      </c>
      <c r="D503" s="2" t="n">
        <v>43475</v>
      </c>
      <c r="E503" t="inlineStr">
        <is>
          <t>2022-10-05</t>
        </is>
      </c>
      <c r="F503" t="n">
        <v>48</v>
      </c>
      <c r="G503" t="inlineStr">
        <is>
          <t xml:space="preserve">MCGUIRE PATRICIA D ET AL </t>
        </is>
      </c>
      <c r="H503" t="inlineStr">
        <is>
          <t>ROCKIES RESOURCES HOLDING</t>
        </is>
      </c>
      <c r="I503" t="inlineStr"/>
      <c r="J503" t="inlineStr"/>
      <c r="K503" t="n">
        <v>953.54998779</v>
      </c>
      <c r="L503" t="n">
        <v>27</v>
      </c>
      <c r="M503" t="n">
        <v>44</v>
      </c>
      <c r="N503" t="inlineStr">
        <is>
          <t xml:space="preserve">N         </t>
        </is>
      </c>
      <c r="O503" t="n">
        <v>70</v>
      </c>
      <c r="P503" t="inlineStr">
        <is>
          <t xml:space="preserve">W         </t>
        </is>
      </c>
      <c r="Q503" t="inlineStr">
        <is>
          <t>3183/0635</t>
        </is>
      </c>
      <c r="R503" t="inlineStr">
        <is>
          <t>1050477</t>
        </is>
      </c>
      <c r="S503" t="inlineStr">
        <is>
          <t>CAMPBELL (WY)</t>
        </is>
      </c>
      <c r="T503" t="n">
        <v>43.75998635</v>
      </c>
      <c r="U503" t="inlineStr">
        <is>
          <t>POWDER RIVER</t>
        </is>
      </c>
      <c r="V503" t="n">
        <v>-105.25120233</v>
      </c>
      <c r="W503" t="inlineStr">
        <is>
          <t>POINT (479779.0628677967 4845246.273993149)</t>
        </is>
      </c>
      <c r="X503" t="n">
        <v>1.503070153659278</v>
      </c>
      <c r="Y503" t="inlineStr">
        <is>
          <t>SW</t>
        </is>
      </c>
      <c r="Z503" t="n">
        <v>2019</v>
      </c>
      <c r="AA503" t="n">
        <v>1</v>
      </c>
    </row>
    <row r="504">
      <c r="A504" s="1" t="n">
        <v>18757</v>
      </c>
      <c r="B504" t="inlineStr">
        <is>
          <t>WY</t>
        </is>
      </c>
      <c r="C504" s="2" t="n">
        <v>43378</v>
      </c>
      <c r="D504" s="2" t="n">
        <v>43475</v>
      </c>
      <c r="E504" t="inlineStr">
        <is>
          <t>2022-10-05</t>
        </is>
      </c>
      <c r="F504" t="n">
        <v>48</v>
      </c>
      <c r="G504" t="inlineStr">
        <is>
          <t xml:space="preserve">MCGUIRE PATRICIA D ET AL </t>
        </is>
      </c>
      <c r="H504" t="inlineStr">
        <is>
          <t>ROCKIES RESOURCES HOLDING</t>
        </is>
      </c>
      <c r="I504" t="inlineStr"/>
      <c r="J504" t="inlineStr"/>
      <c r="K504" t="n">
        <v>953.54998779</v>
      </c>
      <c r="L504" t="n">
        <v>35</v>
      </c>
      <c r="M504" t="n">
        <v>44</v>
      </c>
      <c r="N504" t="inlineStr">
        <is>
          <t xml:space="preserve">N         </t>
        </is>
      </c>
      <c r="O504" t="n">
        <v>70</v>
      </c>
      <c r="P504" t="inlineStr">
        <is>
          <t xml:space="preserve">W         </t>
        </is>
      </c>
      <c r="Q504" t="inlineStr">
        <is>
          <t>3183/0635</t>
        </is>
      </c>
      <c r="R504" t="inlineStr">
        <is>
          <t>1050477</t>
        </is>
      </c>
      <c r="S504" t="inlineStr">
        <is>
          <t>CAMPBELL (WY)</t>
        </is>
      </c>
      <c r="T504" t="n">
        <v>43.74555145</v>
      </c>
      <c r="U504" t="inlineStr">
        <is>
          <t>POWDER RIVER</t>
        </is>
      </c>
      <c r="V504" t="n">
        <v>-105.23124299</v>
      </c>
      <c r="W504" t="inlineStr">
        <is>
          <t>POINT (481381.2479806068 4843638.412048921)</t>
        </is>
      </c>
      <c r="X504" t="n">
        <v>2.05357897428198</v>
      </c>
      <c r="Y504" t="inlineStr">
        <is>
          <t>S</t>
        </is>
      </c>
      <c r="Z504" t="n">
        <v>2019</v>
      </c>
      <c r="AA504" t="n">
        <v>1</v>
      </c>
    </row>
    <row r="505">
      <c r="A505" s="1" t="n">
        <v>18758</v>
      </c>
      <c r="B505" t="inlineStr">
        <is>
          <t>WY</t>
        </is>
      </c>
      <c r="C505" s="2" t="n">
        <v>43378</v>
      </c>
      <c r="D505" s="2" t="n">
        <v>43475</v>
      </c>
      <c r="E505" t="inlineStr">
        <is>
          <t>2022-10-05</t>
        </is>
      </c>
      <c r="F505" t="n">
        <v>48</v>
      </c>
      <c r="G505" t="inlineStr">
        <is>
          <t xml:space="preserve">MCGUIRE PATRICIA D ET AL </t>
        </is>
      </c>
      <c r="H505" t="inlineStr">
        <is>
          <t>ROCKIES RESOURCES HOLDING</t>
        </is>
      </c>
      <c r="I505" t="inlineStr"/>
      <c r="J505" t="inlineStr"/>
      <c r="K505" t="n">
        <v>953.54998779</v>
      </c>
      <c r="L505" t="n">
        <v>35</v>
      </c>
      <c r="M505" t="n">
        <v>44</v>
      </c>
      <c r="N505" t="inlineStr">
        <is>
          <t xml:space="preserve">N         </t>
        </is>
      </c>
      <c r="O505" t="n">
        <v>70</v>
      </c>
      <c r="P505" t="inlineStr">
        <is>
          <t xml:space="preserve">W         </t>
        </is>
      </c>
      <c r="Q505" t="inlineStr">
        <is>
          <t>3183/0635</t>
        </is>
      </c>
      <c r="R505" t="inlineStr">
        <is>
          <t>1050477</t>
        </is>
      </c>
      <c r="S505" t="inlineStr">
        <is>
          <t>CAMPBELL (WY)</t>
        </is>
      </c>
      <c r="T505" t="n">
        <v>43.74555145</v>
      </c>
      <c r="U505" t="inlineStr">
        <is>
          <t>POWDER RIVER</t>
        </is>
      </c>
      <c r="V505" t="n">
        <v>-105.23124299</v>
      </c>
      <c r="W505" t="inlineStr">
        <is>
          <t>POINT (481381.2479806068 4843638.412048921)</t>
        </is>
      </c>
      <c r="X505" t="n">
        <v>2.05357897428198</v>
      </c>
      <c r="Y505" t="inlineStr">
        <is>
          <t>S</t>
        </is>
      </c>
      <c r="Z505" t="n">
        <v>2019</v>
      </c>
      <c r="AA505" t="n">
        <v>1</v>
      </c>
    </row>
    <row r="506">
      <c r="A506" s="1" t="n">
        <v>18759</v>
      </c>
      <c r="B506" t="inlineStr">
        <is>
          <t>WY</t>
        </is>
      </c>
      <c r="C506" s="2" t="n">
        <v>43378</v>
      </c>
      <c r="D506" s="2" t="n">
        <v>43475</v>
      </c>
      <c r="E506" t="inlineStr">
        <is>
          <t>2022-10-05</t>
        </is>
      </c>
      <c r="F506" t="n">
        <v>48</v>
      </c>
      <c r="G506" t="inlineStr">
        <is>
          <t xml:space="preserve">MCGUIRE PATRICIA D ET AL </t>
        </is>
      </c>
      <c r="H506" t="inlineStr">
        <is>
          <t>ROCKIES RESOURCES HOLDING</t>
        </is>
      </c>
      <c r="I506" t="inlineStr"/>
      <c r="J506" t="inlineStr"/>
      <c r="K506" t="n">
        <v>953.54998779</v>
      </c>
      <c r="L506" t="n">
        <v>35</v>
      </c>
      <c r="M506" t="n">
        <v>44</v>
      </c>
      <c r="N506" t="inlineStr">
        <is>
          <t xml:space="preserve">N         </t>
        </is>
      </c>
      <c r="O506" t="n">
        <v>70</v>
      </c>
      <c r="P506" t="inlineStr">
        <is>
          <t xml:space="preserve">W         </t>
        </is>
      </c>
      <c r="Q506" t="inlineStr">
        <is>
          <t>3183/0635</t>
        </is>
      </c>
      <c r="R506" t="inlineStr">
        <is>
          <t>1050477</t>
        </is>
      </c>
      <c r="S506" t="inlineStr">
        <is>
          <t>CAMPBELL (WY)</t>
        </is>
      </c>
      <c r="T506" t="n">
        <v>43.74555145</v>
      </c>
      <c r="U506" t="inlineStr">
        <is>
          <t>POWDER RIVER</t>
        </is>
      </c>
      <c r="V506" t="n">
        <v>-105.23124299</v>
      </c>
      <c r="W506" t="inlineStr">
        <is>
          <t>POINT (481381.2479806068 4843638.412048921)</t>
        </is>
      </c>
      <c r="X506" t="n">
        <v>2.05357897428198</v>
      </c>
      <c r="Y506" t="inlineStr">
        <is>
          <t>S</t>
        </is>
      </c>
      <c r="Z506" t="n">
        <v>2019</v>
      </c>
      <c r="AA506" t="n">
        <v>1</v>
      </c>
    </row>
    <row r="507">
      <c r="A507" s="1" t="n">
        <v>18760</v>
      </c>
      <c r="B507" t="inlineStr">
        <is>
          <t>WY</t>
        </is>
      </c>
      <c r="C507" s="2" t="n">
        <v>43378</v>
      </c>
      <c r="D507" s="2" t="n">
        <v>43475</v>
      </c>
      <c r="E507" t="inlineStr">
        <is>
          <t>2022-10-05</t>
        </is>
      </c>
      <c r="F507" t="n">
        <v>48</v>
      </c>
      <c r="G507" t="inlineStr">
        <is>
          <t xml:space="preserve">MCGUIRE PATRICIA D ET AL </t>
        </is>
      </c>
      <c r="H507" t="inlineStr">
        <is>
          <t>ROCKIES RESOURCES HOLDING</t>
        </is>
      </c>
      <c r="I507" t="inlineStr"/>
      <c r="J507" t="inlineStr"/>
      <c r="K507" t="n">
        <v>953.54998779</v>
      </c>
      <c r="L507" t="n">
        <v>35</v>
      </c>
      <c r="M507" t="n">
        <v>44</v>
      </c>
      <c r="N507" t="inlineStr">
        <is>
          <t xml:space="preserve">N         </t>
        </is>
      </c>
      <c r="O507" t="n">
        <v>70</v>
      </c>
      <c r="P507" t="inlineStr">
        <is>
          <t xml:space="preserve">W         </t>
        </is>
      </c>
      <c r="Q507" t="inlineStr">
        <is>
          <t>3183/0635</t>
        </is>
      </c>
      <c r="R507" t="inlineStr">
        <is>
          <t>1050477</t>
        </is>
      </c>
      <c r="S507" t="inlineStr">
        <is>
          <t>CAMPBELL (WY)</t>
        </is>
      </c>
      <c r="T507" t="n">
        <v>43.74555145</v>
      </c>
      <c r="U507" t="inlineStr">
        <is>
          <t>POWDER RIVER</t>
        </is>
      </c>
      <c r="V507" t="n">
        <v>-105.23124299</v>
      </c>
      <c r="W507" t="inlineStr">
        <is>
          <t>POINT (481381.2479806068 4843638.412048921)</t>
        </is>
      </c>
      <c r="X507" t="n">
        <v>2.05357897428198</v>
      </c>
      <c r="Y507" t="inlineStr">
        <is>
          <t>S</t>
        </is>
      </c>
      <c r="Z507" t="n">
        <v>2019</v>
      </c>
      <c r="AA507" t="n">
        <v>1</v>
      </c>
    </row>
    <row r="508">
      <c r="A508" s="1" t="n">
        <v>18761</v>
      </c>
      <c r="B508" t="inlineStr">
        <is>
          <t>WY</t>
        </is>
      </c>
      <c r="C508" s="2" t="n">
        <v>43378</v>
      </c>
      <c r="D508" s="2" t="n">
        <v>43475</v>
      </c>
      <c r="E508" t="inlineStr">
        <is>
          <t>2022-10-05</t>
        </is>
      </c>
      <c r="F508" t="n">
        <v>48</v>
      </c>
      <c r="G508" t="inlineStr">
        <is>
          <t xml:space="preserve">MCGUIRE PATRICIA D ET AL </t>
        </is>
      </c>
      <c r="H508" t="inlineStr">
        <is>
          <t>ROCKIES RESOURCES HOLDING</t>
        </is>
      </c>
      <c r="I508" t="inlineStr"/>
      <c r="J508" t="inlineStr"/>
      <c r="K508" t="n">
        <v>953.54998779</v>
      </c>
      <c r="L508" t="n">
        <v>35</v>
      </c>
      <c r="M508" t="n">
        <v>44</v>
      </c>
      <c r="N508" t="inlineStr">
        <is>
          <t xml:space="preserve">N         </t>
        </is>
      </c>
      <c r="O508" t="n">
        <v>70</v>
      </c>
      <c r="P508" t="inlineStr">
        <is>
          <t xml:space="preserve">W         </t>
        </is>
      </c>
      <c r="Q508" t="inlineStr">
        <is>
          <t>3183/0635</t>
        </is>
      </c>
      <c r="R508" t="inlineStr">
        <is>
          <t>1050477</t>
        </is>
      </c>
      <c r="S508" t="inlineStr">
        <is>
          <t>CAMPBELL (WY)</t>
        </is>
      </c>
      <c r="T508" t="n">
        <v>43.74555145</v>
      </c>
      <c r="U508" t="inlineStr">
        <is>
          <t>POWDER RIVER</t>
        </is>
      </c>
      <c r="V508" t="n">
        <v>-105.23124299</v>
      </c>
      <c r="W508" t="inlineStr">
        <is>
          <t>POINT (481381.2479806068 4843638.412048921)</t>
        </is>
      </c>
      <c r="X508" t="n">
        <v>2.05357897428198</v>
      </c>
      <c r="Y508" t="inlineStr">
        <is>
          <t>S</t>
        </is>
      </c>
      <c r="Z508" t="n">
        <v>2019</v>
      </c>
      <c r="AA508" t="n">
        <v>1</v>
      </c>
    </row>
    <row r="509">
      <c r="A509" s="1" t="n">
        <v>18762</v>
      </c>
      <c r="B509" t="inlineStr">
        <is>
          <t>WY</t>
        </is>
      </c>
      <c r="C509" s="2" t="n">
        <v>43378</v>
      </c>
      <c r="D509" s="2" t="n">
        <v>43475</v>
      </c>
      <c r="E509" t="inlineStr">
        <is>
          <t>2022-10-05</t>
        </is>
      </c>
      <c r="F509" t="n">
        <v>48</v>
      </c>
      <c r="G509" t="inlineStr">
        <is>
          <t xml:space="preserve">MCGUIRE PATRICIA D ET AL </t>
        </is>
      </c>
      <c r="H509" t="inlineStr">
        <is>
          <t>ROCKIES RESOURCES HOLDING</t>
        </is>
      </c>
      <c r="I509" t="inlineStr"/>
      <c r="J509" t="inlineStr"/>
      <c r="K509" t="n">
        <v>953.54998779</v>
      </c>
      <c r="L509" t="n">
        <v>27</v>
      </c>
      <c r="M509" t="n">
        <v>44</v>
      </c>
      <c r="N509" t="inlineStr">
        <is>
          <t xml:space="preserve">N         </t>
        </is>
      </c>
      <c r="O509" t="n">
        <v>70</v>
      </c>
      <c r="P509" t="inlineStr">
        <is>
          <t xml:space="preserve">W         </t>
        </is>
      </c>
      <c r="Q509" t="inlineStr">
        <is>
          <t>3183/0635</t>
        </is>
      </c>
      <c r="R509" t="inlineStr">
        <is>
          <t>1050477</t>
        </is>
      </c>
      <c r="S509" t="inlineStr">
        <is>
          <t>CAMPBELL (WY)</t>
        </is>
      </c>
      <c r="T509" t="n">
        <v>43.75998635</v>
      </c>
      <c r="U509" t="inlineStr">
        <is>
          <t>POWDER RIVER</t>
        </is>
      </c>
      <c r="V509" t="n">
        <v>-105.25120233</v>
      </c>
      <c r="W509" t="inlineStr">
        <is>
          <t>POINT (479779.0628677967 4845246.273993149)</t>
        </is>
      </c>
      <c r="X509" t="n">
        <v>1.503070153659278</v>
      </c>
      <c r="Y509" t="inlineStr">
        <is>
          <t>SW</t>
        </is>
      </c>
      <c r="Z509" t="n">
        <v>2019</v>
      </c>
      <c r="AA509" t="n">
        <v>1</v>
      </c>
    </row>
    <row r="510">
      <c r="A510" s="1" t="n">
        <v>18763</v>
      </c>
      <c r="B510" t="inlineStr">
        <is>
          <t>WY</t>
        </is>
      </c>
      <c r="C510" s="2" t="n">
        <v>43378</v>
      </c>
      <c r="D510" s="2" t="n">
        <v>43475</v>
      </c>
      <c r="E510" t="inlineStr">
        <is>
          <t>2022-10-05</t>
        </is>
      </c>
      <c r="F510" t="n">
        <v>48</v>
      </c>
      <c r="G510" t="inlineStr">
        <is>
          <t xml:space="preserve">MCGUIRE PATRICIA D ET AL </t>
        </is>
      </c>
      <c r="H510" t="inlineStr">
        <is>
          <t>ROCKIES RESOURCES HOLDING</t>
        </is>
      </c>
      <c r="I510" t="inlineStr"/>
      <c r="J510" t="inlineStr"/>
      <c r="K510" t="n">
        <v>953.54998779</v>
      </c>
      <c r="L510" t="n">
        <v>26</v>
      </c>
      <c r="M510" t="n">
        <v>44</v>
      </c>
      <c r="N510" t="inlineStr">
        <is>
          <t xml:space="preserve">N         </t>
        </is>
      </c>
      <c r="O510" t="n">
        <v>70</v>
      </c>
      <c r="P510" t="inlineStr">
        <is>
          <t xml:space="preserve">W         </t>
        </is>
      </c>
      <c r="Q510" t="inlineStr">
        <is>
          <t>3183/0635</t>
        </is>
      </c>
      <c r="R510" t="inlineStr">
        <is>
          <t>1050477</t>
        </is>
      </c>
      <c r="S510" t="inlineStr">
        <is>
          <t>CAMPBELL (WY)</t>
        </is>
      </c>
      <c r="T510" t="n">
        <v>43.7601925</v>
      </c>
      <c r="U510" t="inlineStr">
        <is>
          <t>POWDER RIVER</t>
        </is>
      </c>
      <c r="V510" t="n">
        <v>-105.23106</v>
      </c>
      <c r="W510" t="inlineStr">
        <is>
          <t>POINT (481400.5165169972 4845264.450117437)</t>
        </is>
      </c>
      <c r="X510" t="n">
        <v>1.043785812856296</v>
      </c>
      <c r="Y510" t="inlineStr">
        <is>
          <t>S</t>
        </is>
      </c>
      <c r="Z510" t="n">
        <v>2019</v>
      </c>
      <c r="AA510" t="n">
        <v>1</v>
      </c>
    </row>
    <row r="511">
      <c r="A511" s="1" t="n">
        <v>18764</v>
      </c>
      <c r="B511" t="inlineStr">
        <is>
          <t>WY</t>
        </is>
      </c>
      <c r="C511" s="2" t="n">
        <v>43378</v>
      </c>
      <c r="D511" s="2" t="n">
        <v>43475</v>
      </c>
      <c r="E511" t="inlineStr">
        <is>
          <t>2022-10-05</t>
        </is>
      </c>
      <c r="F511" t="n">
        <v>48</v>
      </c>
      <c r="G511" t="inlineStr">
        <is>
          <t xml:space="preserve">MCGUIRE PATRICIA D ET AL </t>
        </is>
      </c>
      <c r="H511" t="inlineStr">
        <is>
          <t>ROCKIES RESOURCES HOLDING</t>
        </is>
      </c>
      <c r="I511" t="inlineStr"/>
      <c r="J511" t="inlineStr"/>
      <c r="K511" t="n">
        <v>953.54998779</v>
      </c>
      <c r="L511" t="n">
        <v>35</v>
      </c>
      <c r="M511" t="n">
        <v>44</v>
      </c>
      <c r="N511" t="inlineStr">
        <is>
          <t xml:space="preserve">N         </t>
        </is>
      </c>
      <c r="O511" t="n">
        <v>70</v>
      </c>
      <c r="P511" t="inlineStr">
        <is>
          <t xml:space="preserve">W         </t>
        </is>
      </c>
      <c r="Q511" t="inlineStr">
        <is>
          <t>3183/0635</t>
        </is>
      </c>
      <c r="R511" t="inlineStr">
        <is>
          <t>1050477</t>
        </is>
      </c>
      <c r="S511" t="inlineStr">
        <is>
          <t>CAMPBELL (WY)</t>
        </is>
      </c>
      <c r="T511" t="n">
        <v>43.74555145</v>
      </c>
      <c r="U511" t="inlineStr">
        <is>
          <t>POWDER RIVER</t>
        </is>
      </c>
      <c r="V511" t="n">
        <v>-105.23124299</v>
      </c>
      <c r="W511" t="inlineStr">
        <is>
          <t>POINT (481381.2479806068 4843638.412048921)</t>
        </is>
      </c>
      <c r="X511" t="n">
        <v>2.05357897428198</v>
      </c>
      <c r="Y511" t="inlineStr">
        <is>
          <t>S</t>
        </is>
      </c>
      <c r="Z511" t="n">
        <v>2019</v>
      </c>
      <c r="AA511" t="n">
        <v>1</v>
      </c>
    </row>
    <row r="512">
      <c r="A512" s="1" t="n">
        <v>18765</v>
      </c>
      <c r="B512" t="inlineStr">
        <is>
          <t>WY</t>
        </is>
      </c>
      <c r="C512" s="2" t="n">
        <v>43432</v>
      </c>
      <c r="D512" s="2" t="n">
        <v>43475</v>
      </c>
      <c r="E512" t="inlineStr">
        <is>
          <t>2023-11-28</t>
        </is>
      </c>
      <c r="F512" t="n">
        <v>60</v>
      </c>
      <c r="G512" t="inlineStr">
        <is>
          <t xml:space="preserve">BLOXOM SHANNON R </t>
        </is>
      </c>
      <c r="H512" t="inlineStr">
        <is>
          <t>ROCKIES RESOURCES HOLDING</t>
        </is>
      </c>
      <c r="I512" t="inlineStr"/>
      <c r="J512" t="inlineStr"/>
      <c r="K512" t="n">
        <v>161.53999328</v>
      </c>
      <c r="L512" t="n">
        <v>35</v>
      </c>
      <c r="M512" t="n">
        <v>44</v>
      </c>
      <c r="N512" t="inlineStr">
        <is>
          <t xml:space="preserve">N         </t>
        </is>
      </c>
      <c r="O512" t="n">
        <v>70</v>
      </c>
      <c r="P512" t="inlineStr">
        <is>
          <t xml:space="preserve">W         </t>
        </is>
      </c>
      <c r="Q512" t="inlineStr">
        <is>
          <t>3183/0636</t>
        </is>
      </c>
      <c r="R512" t="inlineStr">
        <is>
          <t>1050478</t>
        </is>
      </c>
      <c r="S512" t="inlineStr">
        <is>
          <t>CAMPBELL (WY)</t>
        </is>
      </c>
      <c r="T512" t="n">
        <v>43.74555145</v>
      </c>
      <c r="U512" t="inlineStr">
        <is>
          <t>POWDER RIVER</t>
        </is>
      </c>
      <c r="V512" t="n">
        <v>-105.23124299</v>
      </c>
      <c r="W512" t="inlineStr">
        <is>
          <t>POINT (481381.2479806068 4843638.412048921)</t>
        </is>
      </c>
      <c r="X512" t="n">
        <v>2.05357897428198</v>
      </c>
      <c r="Y512" t="inlineStr">
        <is>
          <t>S</t>
        </is>
      </c>
      <c r="Z512" t="n">
        <v>2019</v>
      </c>
      <c r="AA512" t="n">
        <v>1</v>
      </c>
    </row>
    <row r="513">
      <c r="A513" s="1" t="n">
        <v>18766</v>
      </c>
      <c r="B513" t="inlineStr">
        <is>
          <t>WY</t>
        </is>
      </c>
      <c r="C513" s="2" t="n">
        <v>43432</v>
      </c>
      <c r="D513" s="2" t="n">
        <v>43475</v>
      </c>
      <c r="E513" t="inlineStr">
        <is>
          <t>2023-11-28</t>
        </is>
      </c>
      <c r="F513" t="n">
        <v>60</v>
      </c>
      <c r="G513" t="inlineStr">
        <is>
          <t xml:space="preserve">BLOXOM SHANNON R </t>
        </is>
      </c>
      <c r="H513" t="inlineStr">
        <is>
          <t>ROCKIES RESOURCES HOLDING</t>
        </is>
      </c>
      <c r="I513" t="inlineStr"/>
      <c r="J513" t="inlineStr"/>
      <c r="K513" t="n">
        <v>161.53999328</v>
      </c>
      <c r="L513" t="n">
        <v>35</v>
      </c>
      <c r="M513" t="n">
        <v>44</v>
      </c>
      <c r="N513" t="inlineStr">
        <is>
          <t xml:space="preserve">N         </t>
        </is>
      </c>
      <c r="O513" t="n">
        <v>70</v>
      </c>
      <c r="P513" t="inlineStr">
        <is>
          <t xml:space="preserve">W         </t>
        </is>
      </c>
      <c r="Q513" t="inlineStr">
        <is>
          <t>3183/0636</t>
        </is>
      </c>
      <c r="R513" t="inlineStr">
        <is>
          <t>1050478</t>
        </is>
      </c>
      <c r="S513" t="inlineStr">
        <is>
          <t>CAMPBELL (WY)</t>
        </is>
      </c>
      <c r="T513" t="n">
        <v>43.74555145</v>
      </c>
      <c r="U513" t="inlineStr">
        <is>
          <t>POWDER RIVER</t>
        </is>
      </c>
      <c r="V513" t="n">
        <v>-105.23124299</v>
      </c>
      <c r="W513" t="inlineStr">
        <is>
          <t>POINT (481381.2479806068 4843638.412048921)</t>
        </is>
      </c>
      <c r="X513" t="n">
        <v>2.05357897428198</v>
      </c>
      <c r="Y513" t="inlineStr">
        <is>
          <t>S</t>
        </is>
      </c>
      <c r="Z513" t="n">
        <v>2019</v>
      </c>
      <c r="AA513" t="n">
        <v>1</v>
      </c>
    </row>
    <row r="514">
      <c r="A514" s="1" t="n">
        <v>18767</v>
      </c>
      <c r="B514" t="inlineStr">
        <is>
          <t>WY</t>
        </is>
      </c>
      <c r="C514" s="2" t="n">
        <v>43432</v>
      </c>
      <c r="D514" s="2" t="n">
        <v>43475</v>
      </c>
      <c r="E514" t="inlineStr">
        <is>
          <t>2023-11-28</t>
        </is>
      </c>
      <c r="F514" t="n">
        <v>60</v>
      </c>
      <c r="G514" t="inlineStr">
        <is>
          <t xml:space="preserve">BLOXOM SHANNON R </t>
        </is>
      </c>
      <c r="H514" t="inlineStr">
        <is>
          <t>ROCKIES RESOURCES HOLDING</t>
        </is>
      </c>
      <c r="I514" t="inlineStr"/>
      <c r="J514" t="inlineStr"/>
      <c r="K514" t="n">
        <v>161.53999328</v>
      </c>
      <c r="L514" t="n">
        <v>35</v>
      </c>
      <c r="M514" t="n">
        <v>44</v>
      </c>
      <c r="N514" t="inlineStr">
        <is>
          <t xml:space="preserve">N         </t>
        </is>
      </c>
      <c r="O514" t="n">
        <v>70</v>
      </c>
      <c r="P514" t="inlineStr">
        <is>
          <t xml:space="preserve">W         </t>
        </is>
      </c>
      <c r="Q514" t="inlineStr">
        <is>
          <t>3183/0636</t>
        </is>
      </c>
      <c r="R514" t="inlineStr">
        <is>
          <t>1050478</t>
        </is>
      </c>
      <c r="S514" t="inlineStr">
        <is>
          <t>CAMPBELL (WY)</t>
        </is>
      </c>
      <c r="T514" t="n">
        <v>43.74555145</v>
      </c>
      <c r="U514" t="inlineStr">
        <is>
          <t>POWDER RIVER</t>
        </is>
      </c>
      <c r="V514" t="n">
        <v>-105.23124299</v>
      </c>
      <c r="W514" t="inlineStr">
        <is>
          <t>POINT (481381.2479806068 4843638.412048921)</t>
        </is>
      </c>
      <c r="X514" t="n">
        <v>2.05357897428198</v>
      </c>
      <c r="Y514" t="inlineStr">
        <is>
          <t>S</t>
        </is>
      </c>
      <c r="Z514" t="n">
        <v>2019</v>
      </c>
      <c r="AA514" t="n">
        <v>1</v>
      </c>
    </row>
    <row r="515">
      <c r="A515" s="1" t="n">
        <v>18768</v>
      </c>
      <c r="B515" t="inlineStr">
        <is>
          <t>WY</t>
        </is>
      </c>
      <c r="C515" s="2" t="n">
        <v>43432</v>
      </c>
      <c r="D515" s="2" t="n">
        <v>43475</v>
      </c>
      <c r="E515" t="inlineStr">
        <is>
          <t>2023-11-28</t>
        </is>
      </c>
      <c r="F515" t="n">
        <v>60</v>
      </c>
      <c r="G515" t="inlineStr">
        <is>
          <t xml:space="preserve">BLOXOM SHANNON R </t>
        </is>
      </c>
      <c r="H515" t="inlineStr">
        <is>
          <t>ROCKIES RESOURCES HOLDING</t>
        </is>
      </c>
      <c r="I515" t="inlineStr"/>
      <c r="J515" t="inlineStr"/>
      <c r="K515" t="n">
        <v>161.53999328</v>
      </c>
      <c r="L515" t="n">
        <v>35</v>
      </c>
      <c r="M515" t="n">
        <v>44</v>
      </c>
      <c r="N515" t="inlineStr">
        <is>
          <t xml:space="preserve">N         </t>
        </is>
      </c>
      <c r="O515" t="n">
        <v>70</v>
      </c>
      <c r="P515" t="inlineStr">
        <is>
          <t xml:space="preserve">W         </t>
        </is>
      </c>
      <c r="Q515" t="inlineStr">
        <is>
          <t>3183/0636</t>
        </is>
      </c>
      <c r="R515" t="inlineStr">
        <is>
          <t>1050478</t>
        </is>
      </c>
      <c r="S515" t="inlineStr">
        <is>
          <t>CAMPBELL (WY)</t>
        </is>
      </c>
      <c r="T515" t="n">
        <v>43.74555145</v>
      </c>
      <c r="U515" t="inlineStr">
        <is>
          <t>POWDER RIVER</t>
        </is>
      </c>
      <c r="V515" t="n">
        <v>-105.23124299</v>
      </c>
      <c r="W515" t="inlineStr">
        <is>
          <t>POINT (481381.2479806068 4843638.412048921)</t>
        </is>
      </c>
      <c r="X515" t="n">
        <v>2.05357897428198</v>
      </c>
      <c r="Y515" t="inlineStr">
        <is>
          <t>S</t>
        </is>
      </c>
      <c r="Z515" t="n">
        <v>2019</v>
      </c>
      <c r="AA515" t="n">
        <v>1</v>
      </c>
    </row>
    <row r="516">
      <c r="A516" s="1" t="n">
        <v>18769</v>
      </c>
      <c r="B516" t="inlineStr">
        <is>
          <t>WY</t>
        </is>
      </c>
      <c r="C516" s="2" t="n">
        <v>43432</v>
      </c>
      <c r="D516" s="2" t="n">
        <v>43475</v>
      </c>
      <c r="E516" t="inlineStr">
        <is>
          <t>2023-11-28</t>
        </is>
      </c>
      <c r="F516" t="n">
        <v>60</v>
      </c>
      <c r="G516" t="inlineStr">
        <is>
          <t xml:space="preserve">BLOXOM DONNA ET AL </t>
        </is>
      </c>
      <c r="H516" t="inlineStr">
        <is>
          <t>ROCKIES RESOURCES HOLDING</t>
        </is>
      </c>
      <c r="I516" t="inlineStr"/>
      <c r="J516" t="inlineStr"/>
      <c r="K516" t="n">
        <v>161.53999328</v>
      </c>
      <c r="L516" t="n">
        <v>35</v>
      </c>
      <c r="M516" t="n">
        <v>44</v>
      </c>
      <c r="N516" t="inlineStr">
        <is>
          <t xml:space="preserve">N         </t>
        </is>
      </c>
      <c r="O516" t="n">
        <v>70</v>
      </c>
      <c r="P516" t="inlineStr">
        <is>
          <t xml:space="preserve">W         </t>
        </is>
      </c>
      <c r="Q516" t="inlineStr">
        <is>
          <t>3183/0637</t>
        </is>
      </c>
      <c r="R516" t="inlineStr">
        <is>
          <t>1050479</t>
        </is>
      </c>
      <c r="S516" t="inlineStr">
        <is>
          <t>CAMPBELL (WY)</t>
        </is>
      </c>
      <c r="T516" t="n">
        <v>43.74555145</v>
      </c>
      <c r="U516" t="inlineStr">
        <is>
          <t>POWDER RIVER</t>
        </is>
      </c>
      <c r="V516" t="n">
        <v>-105.23124299</v>
      </c>
      <c r="W516" t="inlineStr">
        <is>
          <t>POINT (481381.2479806068 4843638.412048921)</t>
        </is>
      </c>
      <c r="X516" t="n">
        <v>2.05357897428198</v>
      </c>
      <c r="Y516" t="inlineStr">
        <is>
          <t>S</t>
        </is>
      </c>
      <c r="Z516" t="n">
        <v>2019</v>
      </c>
      <c r="AA516" t="n">
        <v>1</v>
      </c>
    </row>
    <row r="517">
      <c r="A517" s="1" t="n">
        <v>18770</v>
      </c>
      <c r="B517" t="inlineStr">
        <is>
          <t>WY</t>
        </is>
      </c>
      <c r="C517" s="2" t="n">
        <v>43432</v>
      </c>
      <c r="D517" s="2" t="n">
        <v>43475</v>
      </c>
      <c r="E517" t="inlineStr">
        <is>
          <t>2023-11-28</t>
        </is>
      </c>
      <c r="F517" t="n">
        <v>60</v>
      </c>
      <c r="G517" t="inlineStr">
        <is>
          <t xml:space="preserve">BLOXOM DONNA ET AL </t>
        </is>
      </c>
      <c r="H517" t="inlineStr">
        <is>
          <t>ROCKIES RESOURCES HOLDING</t>
        </is>
      </c>
      <c r="I517" t="inlineStr"/>
      <c r="J517" t="inlineStr"/>
      <c r="K517" t="n">
        <v>161.53999328</v>
      </c>
      <c r="L517" t="n">
        <v>35</v>
      </c>
      <c r="M517" t="n">
        <v>44</v>
      </c>
      <c r="N517" t="inlineStr">
        <is>
          <t xml:space="preserve">N         </t>
        </is>
      </c>
      <c r="O517" t="n">
        <v>70</v>
      </c>
      <c r="P517" t="inlineStr">
        <is>
          <t xml:space="preserve">W         </t>
        </is>
      </c>
      <c r="Q517" t="inlineStr">
        <is>
          <t>3183/0637</t>
        </is>
      </c>
      <c r="R517" t="inlineStr">
        <is>
          <t>1050479</t>
        </is>
      </c>
      <c r="S517" t="inlineStr">
        <is>
          <t>CAMPBELL (WY)</t>
        </is>
      </c>
      <c r="T517" t="n">
        <v>43.74555145</v>
      </c>
      <c r="U517" t="inlineStr">
        <is>
          <t>POWDER RIVER</t>
        </is>
      </c>
      <c r="V517" t="n">
        <v>-105.23124299</v>
      </c>
      <c r="W517" t="inlineStr">
        <is>
          <t>POINT (481381.2479806068 4843638.412048921)</t>
        </is>
      </c>
      <c r="X517" t="n">
        <v>2.05357897428198</v>
      </c>
      <c r="Y517" t="inlineStr">
        <is>
          <t>S</t>
        </is>
      </c>
      <c r="Z517" t="n">
        <v>2019</v>
      </c>
      <c r="AA517" t="n">
        <v>1</v>
      </c>
    </row>
    <row r="518">
      <c r="A518" s="1" t="n">
        <v>18771</v>
      </c>
      <c r="B518" t="inlineStr">
        <is>
          <t>WY</t>
        </is>
      </c>
      <c r="C518" s="2" t="n">
        <v>43432</v>
      </c>
      <c r="D518" s="2" t="n">
        <v>43475</v>
      </c>
      <c r="E518" t="inlineStr">
        <is>
          <t>2023-11-28</t>
        </is>
      </c>
      <c r="F518" t="n">
        <v>60</v>
      </c>
      <c r="G518" t="inlineStr">
        <is>
          <t xml:space="preserve">BLOXOM DONNA ET AL </t>
        </is>
      </c>
      <c r="H518" t="inlineStr">
        <is>
          <t>ROCKIES RESOURCES HOLDING</t>
        </is>
      </c>
      <c r="I518" t="inlineStr"/>
      <c r="J518" t="inlineStr"/>
      <c r="K518" t="n">
        <v>161.53999328</v>
      </c>
      <c r="L518" t="n">
        <v>35</v>
      </c>
      <c r="M518" t="n">
        <v>44</v>
      </c>
      <c r="N518" t="inlineStr">
        <is>
          <t xml:space="preserve">N         </t>
        </is>
      </c>
      <c r="O518" t="n">
        <v>70</v>
      </c>
      <c r="P518" t="inlineStr">
        <is>
          <t xml:space="preserve">W         </t>
        </is>
      </c>
      <c r="Q518" t="inlineStr">
        <is>
          <t>3183/0637</t>
        </is>
      </c>
      <c r="R518" t="inlineStr">
        <is>
          <t>1050479</t>
        </is>
      </c>
      <c r="S518" t="inlineStr">
        <is>
          <t>CAMPBELL (WY)</t>
        </is>
      </c>
      <c r="T518" t="n">
        <v>43.74555145</v>
      </c>
      <c r="U518" t="inlineStr">
        <is>
          <t>POWDER RIVER</t>
        </is>
      </c>
      <c r="V518" t="n">
        <v>-105.23124299</v>
      </c>
      <c r="W518" t="inlineStr">
        <is>
          <t>POINT (481381.2479806068 4843638.412048921)</t>
        </is>
      </c>
      <c r="X518" t="n">
        <v>2.05357897428198</v>
      </c>
      <c r="Y518" t="inlineStr">
        <is>
          <t>S</t>
        </is>
      </c>
      <c r="Z518" t="n">
        <v>2019</v>
      </c>
      <c r="AA518" t="n">
        <v>1</v>
      </c>
    </row>
    <row r="519">
      <c r="A519" s="1" t="n">
        <v>18772</v>
      </c>
      <c r="B519" t="inlineStr">
        <is>
          <t>WY</t>
        </is>
      </c>
      <c r="C519" s="2" t="n">
        <v>43432</v>
      </c>
      <c r="D519" s="2" t="n">
        <v>43475</v>
      </c>
      <c r="E519" t="inlineStr">
        <is>
          <t>2023-11-28</t>
        </is>
      </c>
      <c r="F519" t="n">
        <v>60</v>
      </c>
      <c r="G519" t="inlineStr">
        <is>
          <t xml:space="preserve">BLOXOM DONNA ET AL </t>
        </is>
      </c>
      <c r="H519" t="inlineStr">
        <is>
          <t>ROCKIES RESOURCES HOLDING</t>
        </is>
      </c>
      <c r="I519" t="inlineStr"/>
      <c r="J519" t="inlineStr"/>
      <c r="K519" t="n">
        <v>161.53999328</v>
      </c>
      <c r="L519" t="n">
        <v>35</v>
      </c>
      <c r="M519" t="n">
        <v>44</v>
      </c>
      <c r="N519" t="inlineStr">
        <is>
          <t xml:space="preserve">N         </t>
        </is>
      </c>
      <c r="O519" t="n">
        <v>70</v>
      </c>
      <c r="P519" t="inlineStr">
        <is>
          <t xml:space="preserve">W         </t>
        </is>
      </c>
      <c r="Q519" t="inlineStr">
        <is>
          <t>3183/0637</t>
        </is>
      </c>
      <c r="R519" t="inlineStr">
        <is>
          <t>1050479</t>
        </is>
      </c>
      <c r="S519" t="inlineStr">
        <is>
          <t>CAMPBELL (WY)</t>
        </is>
      </c>
      <c r="T519" t="n">
        <v>43.74555145</v>
      </c>
      <c r="U519" t="inlineStr">
        <is>
          <t>POWDER RIVER</t>
        </is>
      </c>
      <c r="V519" t="n">
        <v>-105.23124299</v>
      </c>
      <c r="W519" t="inlineStr">
        <is>
          <t>POINT (481381.2479806068 4843638.412048921)</t>
        </is>
      </c>
      <c r="X519" t="n">
        <v>2.05357897428198</v>
      </c>
      <c r="Y519" t="inlineStr">
        <is>
          <t>S</t>
        </is>
      </c>
      <c r="Z519" t="n">
        <v>2019</v>
      </c>
      <c r="AA519" t="n">
        <v>1</v>
      </c>
    </row>
    <row r="520">
      <c r="A520" s="1" t="n">
        <v>19862</v>
      </c>
      <c r="B520" t="inlineStr">
        <is>
          <t>WY</t>
        </is>
      </c>
      <c r="C520" s="2" t="n">
        <v>43411</v>
      </c>
      <c r="D520" s="2" t="n">
        <v>43437</v>
      </c>
      <c r="E520" t="inlineStr">
        <is>
          <t>2023-11-07</t>
        </is>
      </c>
      <c r="F520" t="n">
        <v>60</v>
      </c>
      <c r="G520" t="inlineStr">
        <is>
          <t xml:space="preserve">BLOXOM PATTI JOYCE ET AL </t>
        </is>
      </c>
      <c r="H520" t="inlineStr">
        <is>
          <t>ROCKIES RESOURCES HOLDING</t>
        </is>
      </c>
      <c r="I520" t="inlineStr"/>
      <c r="J520" t="inlineStr"/>
      <c r="K520" t="n">
        <v>161.53999328</v>
      </c>
      <c r="L520" t="n">
        <v>35</v>
      </c>
      <c r="M520" t="n">
        <v>44</v>
      </c>
      <c r="N520" t="inlineStr">
        <is>
          <t xml:space="preserve">N         </t>
        </is>
      </c>
      <c r="O520" t="n">
        <v>70</v>
      </c>
      <c r="P520" t="inlineStr">
        <is>
          <t xml:space="preserve">W         </t>
        </is>
      </c>
      <c r="Q520" t="inlineStr">
        <is>
          <t>3178/0244</t>
        </is>
      </c>
      <c r="R520" t="inlineStr">
        <is>
          <t>1049515</t>
        </is>
      </c>
      <c r="S520" t="inlineStr">
        <is>
          <t>CAMPBELL (WY)</t>
        </is>
      </c>
      <c r="T520" t="n">
        <v>43.74555145</v>
      </c>
      <c r="U520" t="inlineStr">
        <is>
          <t>POWDER RIVER</t>
        </is>
      </c>
      <c r="V520" t="n">
        <v>-105.23124299</v>
      </c>
      <c r="W520" t="inlineStr">
        <is>
          <t>POINT (481381.2479806068 4843638.412048921)</t>
        </is>
      </c>
      <c r="X520" t="n">
        <v>2.05357897428198</v>
      </c>
      <c r="Y520" t="inlineStr">
        <is>
          <t>S</t>
        </is>
      </c>
      <c r="Z520" t="n">
        <v>2018</v>
      </c>
      <c r="AA520" t="n">
        <v>1</v>
      </c>
    </row>
    <row r="521">
      <c r="A521" s="1" t="n">
        <v>19863</v>
      </c>
      <c r="B521" t="inlineStr">
        <is>
          <t>WY</t>
        </is>
      </c>
      <c r="C521" s="2" t="n">
        <v>43411</v>
      </c>
      <c r="D521" s="2" t="n">
        <v>43437</v>
      </c>
      <c r="E521" t="inlineStr">
        <is>
          <t>2023-11-07</t>
        </is>
      </c>
      <c r="F521" t="n">
        <v>60</v>
      </c>
      <c r="G521" t="inlineStr">
        <is>
          <t xml:space="preserve">BLOXOM PATTI JOYCE ET AL </t>
        </is>
      </c>
      <c r="H521" t="inlineStr">
        <is>
          <t>ROCKIES RESOURCES HOLDING</t>
        </is>
      </c>
      <c r="I521" t="inlineStr"/>
      <c r="J521" t="inlineStr"/>
      <c r="K521" t="n">
        <v>161.53999328</v>
      </c>
      <c r="L521" t="n">
        <v>35</v>
      </c>
      <c r="M521" t="n">
        <v>44</v>
      </c>
      <c r="N521" t="inlineStr">
        <is>
          <t xml:space="preserve">N         </t>
        </is>
      </c>
      <c r="O521" t="n">
        <v>70</v>
      </c>
      <c r="P521" t="inlineStr">
        <is>
          <t xml:space="preserve">W         </t>
        </is>
      </c>
      <c r="Q521" t="inlineStr">
        <is>
          <t>3178/0244</t>
        </is>
      </c>
      <c r="R521" t="inlineStr">
        <is>
          <t>1049515</t>
        </is>
      </c>
      <c r="S521" t="inlineStr">
        <is>
          <t>CAMPBELL (WY)</t>
        </is>
      </c>
      <c r="T521" t="n">
        <v>43.74555145</v>
      </c>
      <c r="U521" t="inlineStr">
        <is>
          <t>POWDER RIVER</t>
        </is>
      </c>
      <c r="V521" t="n">
        <v>-105.23124299</v>
      </c>
      <c r="W521" t="inlineStr">
        <is>
          <t>POINT (481381.2479806068 4843638.412048921)</t>
        </is>
      </c>
      <c r="X521" t="n">
        <v>2.05357897428198</v>
      </c>
      <c r="Y521" t="inlineStr">
        <is>
          <t>S</t>
        </is>
      </c>
      <c r="Z521" t="n">
        <v>2018</v>
      </c>
      <c r="AA521" t="n">
        <v>1</v>
      </c>
    </row>
    <row r="522">
      <c r="A522" s="1" t="n">
        <v>19864</v>
      </c>
      <c r="B522" t="inlineStr">
        <is>
          <t>WY</t>
        </is>
      </c>
      <c r="C522" s="2" t="n">
        <v>43411</v>
      </c>
      <c r="D522" s="2" t="n">
        <v>43437</v>
      </c>
      <c r="E522" t="inlineStr">
        <is>
          <t>2023-11-07</t>
        </is>
      </c>
      <c r="F522" t="n">
        <v>60</v>
      </c>
      <c r="G522" t="inlineStr">
        <is>
          <t xml:space="preserve">BLOXOM PATTI JOYCE ET AL </t>
        </is>
      </c>
      <c r="H522" t="inlineStr">
        <is>
          <t>ROCKIES RESOURCES HOLDING</t>
        </is>
      </c>
      <c r="I522" t="inlineStr"/>
      <c r="J522" t="inlineStr"/>
      <c r="K522" t="n">
        <v>161.53999328</v>
      </c>
      <c r="L522" t="n">
        <v>35</v>
      </c>
      <c r="M522" t="n">
        <v>44</v>
      </c>
      <c r="N522" t="inlineStr">
        <is>
          <t xml:space="preserve">N         </t>
        </is>
      </c>
      <c r="O522" t="n">
        <v>70</v>
      </c>
      <c r="P522" t="inlineStr">
        <is>
          <t xml:space="preserve">W         </t>
        </is>
      </c>
      <c r="Q522" t="inlineStr">
        <is>
          <t>3178/0244</t>
        </is>
      </c>
      <c r="R522" t="inlineStr">
        <is>
          <t>1049515</t>
        </is>
      </c>
      <c r="S522" t="inlineStr">
        <is>
          <t>CAMPBELL (WY)</t>
        </is>
      </c>
      <c r="T522" t="n">
        <v>43.74555145</v>
      </c>
      <c r="U522" t="inlineStr">
        <is>
          <t>POWDER RIVER</t>
        </is>
      </c>
      <c r="V522" t="n">
        <v>-105.23124299</v>
      </c>
      <c r="W522" t="inlineStr">
        <is>
          <t>POINT (481381.2479806068 4843638.412048921)</t>
        </is>
      </c>
      <c r="X522" t="n">
        <v>2.05357897428198</v>
      </c>
      <c r="Y522" t="inlineStr">
        <is>
          <t>S</t>
        </is>
      </c>
      <c r="Z522" t="n">
        <v>2018</v>
      </c>
      <c r="AA522" t="n">
        <v>1</v>
      </c>
    </row>
    <row r="523">
      <c r="A523" s="1" t="n">
        <v>19865</v>
      </c>
      <c r="B523" t="inlineStr">
        <is>
          <t>WY</t>
        </is>
      </c>
      <c r="C523" s="2" t="n">
        <v>43411</v>
      </c>
      <c r="D523" s="2" t="n">
        <v>43437</v>
      </c>
      <c r="E523" t="inlineStr">
        <is>
          <t>2023-11-07</t>
        </is>
      </c>
      <c r="F523" t="n">
        <v>60</v>
      </c>
      <c r="G523" t="inlineStr">
        <is>
          <t xml:space="preserve">BLOXOM PATTI JOYCE ET AL </t>
        </is>
      </c>
      <c r="H523" t="inlineStr">
        <is>
          <t>ROCKIES RESOURCES HOLDING</t>
        </is>
      </c>
      <c r="I523" t="inlineStr"/>
      <c r="J523" t="inlineStr"/>
      <c r="K523" t="n">
        <v>161.53999328</v>
      </c>
      <c r="L523" t="n">
        <v>35</v>
      </c>
      <c r="M523" t="n">
        <v>44</v>
      </c>
      <c r="N523" t="inlineStr">
        <is>
          <t xml:space="preserve">N         </t>
        </is>
      </c>
      <c r="O523" t="n">
        <v>70</v>
      </c>
      <c r="P523" t="inlineStr">
        <is>
          <t xml:space="preserve">W         </t>
        </is>
      </c>
      <c r="Q523" t="inlineStr">
        <is>
          <t>3178/0244</t>
        </is>
      </c>
      <c r="R523" t="inlineStr">
        <is>
          <t>1049515</t>
        </is>
      </c>
      <c r="S523" t="inlineStr">
        <is>
          <t>CAMPBELL (WY)</t>
        </is>
      </c>
      <c r="T523" t="n">
        <v>43.74555145</v>
      </c>
      <c r="U523" t="inlineStr">
        <is>
          <t>POWDER RIVER</t>
        </is>
      </c>
      <c r="V523" t="n">
        <v>-105.23124299</v>
      </c>
      <c r="W523" t="inlineStr">
        <is>
          <t>POINT (481381.2479806068 4843638.412048921)</t>
        </is>
      </c>
      <c r="X523" t="n">
        <v>2.05357897428198</v>
      </c>
      <c r="Y523" t="inlineStr">
        <is>
          <t>S</t>
        </is>
      </c>
      <c r="Z523" t="n">
        <v>2018</v>
      </c>
      <c r="AA523" t="n">
        <v>1</v>
      </c>
    </row>
    <row r="524">
      <c r="A524" s="1" t="n">
        <v>19866</v>
      </c>
      <c r="B524" t="inlineStr">
        <is>
          <t>WY</t>
        </is>
      </c>
      <c r="C524" s="2" t="n">
        <v>43411</v>
      </c>
      <c r="D524" s="2" t="n">
        <v>43437</v>
      </c>
      <c r="E524" t="inlineStr">
        <is>
          <t>2023-11-07</t>
        </is>
      </c>
      <c r="F524" t="n">
        <v>60</v>
      </c>
      <c r="G524" t="inlineStr">
        <is>
          <t xml:space="preserve">SELLARDS KENNETH R </t>
        </is>
      </c>
      <c r="H524" t="inlineStr">
        <is>
          <t>ROCKIES RESOURCES HOLDING</t>
        </is>
      </c>
      <c r="I524" t="inlineStr"/>
      <c r="J524" t="inlineStr"/>
      <c r="K524" t="n">
        <v>161.53999328</v>
      </c>
      <c r="L524" t="n">
        <v>35</v>
      </c>
      <c r="M524" t="n">
        <v>44</v>
      </c>
      <c r="N524" t="inlineStr">
        <is>
          <t xml:space="preserve">N         </t>
        </is>
      </c>
      <c r="O524" t="n">
        <v>70</v>
      </c>
      <c r="P524" t="inlineStr">
        <is>
          <t xml:space="preserve">W         </t>
        </is>
      </c>
      <c r="Q524" t="inlineStr">
        <is>
          <t>3178/0246</t>
        </is>
      </c>
      <c r="R524" t="inlineStr">
        <is>
          <t>1049517</t>
        </is>
      </c>
      <c r="S524" t="inlineStr">
        <is>
          <t>CAMPBELL (WY)</t>
        </is>
      </c>
      <c r="T524" t="n">
        <v>43.74555145</v>
      </c>
      <c r="U524" t="inlineStr">
        <is>
          <t>POWDER RIVER</t>
        </is>
      </c>
      <c r="V524" t="n">
        <v>-105.23124299</v>
      </c>
      <c r="W524" t="inlineStr">
        <is>
          <t>POINT (481381.2479806068 4843638.412048921)</t>
        </is>
      </c>
      <c r="X524" t="n">
        <v>2.05357897428198</v>
      </c>
      <c r="Y524" t="inlineStr">
        <is>
          <t>S</t>
        </is>
      </c>
      <c r="Z524" t="n">
        <v>2018</v>
      </c>
      <c r="AA524" t="n">
        <v>1</v>
      </c>
    </row>
    <row r="525">
      <c r="A525" s="1" t="n">
        <v>19867</v>
      </c>
      <c r="B525" t="inlineStr">
        <is>
          <t>WY</t>
        </is>
      </c>
      <c r="C525" s="2" t="n">
        <v>43411</v>
      </c>
      <c r="D525" s="2" t="n">
        <v>43437</v>
      </c>
      <c r="E525" t="inlineStr">
        <is>
          <t>2023-11-07</t>
        </is>
      </c>
      <c r="F525" t="n">
        <v>60</v>
      </c>
      <c r="G525" t="inlineStr">
        <is>
          <t xml:space="preserve">SELLARDS KENNETH R </t>
        </is>
      </c>
      <c r="H525" t="inlineStr">
        <is>
          <t>ROCKIES RESOURCES HOLDING</t>
        </is>
      </c>
      <c r="I525" t="inlineStr"/>
      <c r="J525" t="inlineStr"/>
      <c r="K525" t="n">
        <v>161.53999328</v>
      </c>
      <c r="L525" t="n">
        <v>35</v>
      </c>
      <c r="M525" t="n">
        <v>44</v>
      </c>
      <c r="N525" t="inlineStr">
        <is>
          <t xml:space="preserve">N         </t>
        </is>
      </c>
      <c r="O525" t="n">
        <v>70</v>
      </c>
      <c r="P525" t="inlineStr">
        <is>
          <t xml:space="preserve">W         </t>
        </is>
      </c>
      <c r="Q525" t="inlineStr">
        <is>
          <t>3178/0246</t>
        </is>
      </c>
      <c r="R525" t="inlineStr">
        <is>
          <t>1049517</t>
        </is>
      </c>
      <c r="S525" t="inlineStr">
        <is>
          <t>CAMPBELL (WY)</t>
        </is>
      </c>
      <c r="T525" t="n">
        <v>43.74555145</v>
      </c>
      <c r="U525" t="inlineStr">
        <is>
          <t>POWDER RIVER</t>
        </is>
      </c>
      <c r="V525" t="n">
        <v>-105.23124299</v>
      </c>
      <c r="W525" t="inlineStr">
        <is>
          <t>POINT (481381.2479806068 4843638.412048921)</t>
        </is>
      </c>
      <c r="X525" t="n">
        <v>2.05357897428198</v>
      </c>
      <c r="Y525" t="inlineStr">
        <is>
          <t>S</t>
        </is>
      </c>
      <c r="Z525" t="n">
        <v>2018</v>
      </c>
      <c r="AA525" t="n">
        <v>1</v>
      </c>
    </row>
    <row r="526">
      <c r="A526" s="1" t="n">
        <v>19868</v>
      </c>
      <c r="B526" t="inlineStr">
        <is>
          <t>WY</t>
        </is>
      </c>
      <c r="C526" s="2" t="n">
        <v>43411</v>
      </c>
      <c r="D526" s="2" t="n">
        <v>43437</v>
      </c>
      <c r="E526" t="inlineStr">
        <is>
          <t>2023-11-07</t>
        </is>
      </c>
      <c r="F526" t="n">
        <v>60</v>
      </c>
      <c r="G526" t="inlineStr">
        <is>
          <t xml:space="preserve">SELLARDS KENNETH R </t>
        </is>
      </c>
      <c r="H526" t="inlineStr">
        <is>
          <t>ROCKIES RESOURCES HOLDING</t>
        </is>
      </c>
      <c r="I526" t="inlineStr"/>
      <c r="J526" t="inlineStr"/>
      <c r="K526" t="n">
        <v>161.53999328</v>
      </c>
      <c r="L526" t="n">
        <v>35</v>
      </c>
      <c r="M526" t="n">
        <v>44</v>
      </c>
      <c r="N526" t="inlineStr">
        <is>
          <t xml:space="preserve">N         </t>
        </is>
      </c>
      <c r="O526" t="n">
        <v>70</v>
      </c>
      <c r="P526" t="inlineStr">
        <is>
          <t xml:space="preserve">W         </t>
        </is>
      </c>
      <c r="Q526" t="inlineStr">
        <is>
          <t>3178/0246</t>
        </is>
      </c>
      <c r="R526" t="inlineStr">
        <is>
          <t>1049517</t>
        </is>
      </c>
      <c r="S526" t="inlineStr">
        <is>
          <t>CAMPBELL (WY)</t>
        </is>
      </c>
      <c r="T526" t="n">
        <v>43.74555145</v>
      </c>
      <c r="U526" t="inlineStr">
        <is>
          <t>POWDER RIVER</t>
        </is>
      </c>
      <c r="V526" t="n">
        <v>-105.23124299</v>
      </c>
      <c r="W526" t="inlineStr">
        <is>
          <t>POINT (481381.2479806068 4843638.412048921)</t>
        </is>
      </c>
      <c r="X526" t="n">
        <v>2.05357897428198</v>
      </c>
      <c r="Y526" t="inlineStr">
        <is>
          <t>S</t>
        </is>
      </c>
      <c r="Z526" t="n">
        <v>2018</v>
      </c>
      <c r="AA526" t="n">
        <v>1</v>
      </c>
    </row>
    <row r="527">
      <c r="A527" s="1" t="n">
        <v>19869</v>
      </c>
      <c r="B527" t="inlineStr">
        <is>
          <t>WY</t>
        </is>
      </c>
      <c r="C527" s="2" t="n">
        <v>43411</v>
      </c>
      <c r="D527" s="2" t="n">
        <v>43437</v>
      </c>
      <c r="E527" t="inlineStr">
        <is>
          <t>2023-11-07</t>
        </is>
      </c>
      <c r="F527" t="n">
        <v>60</v>
      </c>
      <c r="G527" t="inlineStr">
        <is>
          <t xml:space="preserve">SELLARDS KENNETH R </t>
        </is>
      </c>
      <c r="H527" t="inlineStr">
        <is>
          <t>ROCKIES RESOURCES HOLDING</t>
        </is>
      </c>
      <c r="I527" t="inlineStr"/>
      <c r="J527" t="inlineStr"/>
      <c r="K527" t="n">
        <v>161.53999328</v>
      </c>
      <c r="L527" t="n">
        <v>35</v>
      </c>
      <c r="M527" t="n">
        <v>44</v>
      </c>
      <c r="N527" t="inlineStr">
        <is>
          <t xml:space="preserve">N         </t>
        </is>
      </c>
      <c r="O527" t="n">
        <v>70</v>
      </c>
      <c r="P527" t="inlineStr">
        <is>
          <t xml:space="preserve">W         </t>
        </is>
      </c>
      <c r="Q527" t="inlineStr">
        <is>
          <t>3178/0246</t>
        </is>
      </c>
      <c r="R527" t="inlineStr">
        <is>
          <t>1049517</t>
        </is>
      </c>
      <c r="S527" t="inlineStr">
        <is>
          <t>CAMPBELL (WY)</t>
        </is>
      </c>
      <c r="T527" t="n">
        <v>43.74555145</v>
      </c>
      <c r="U527" t="inlineStr">
        <is>
          <t>POWDER RIVER</t>
        </is>
      </c>
      <c r="V527" t="n">
        <v>-105.23124299</v>
      </c>
      <c r="W527" t="inlineStr">
        <is>
          <t>POINT (481381.2479806068 4843638.412048921)</t>
        </is>
      </c>
      <c r="X527" t="n">
        <v>2.05357897428198</v>
      </c>
      <c r="Y527" t="inlineStr">
        <is>
          <t>S</t>
        </is>
      </c>
      <c r="Z527" t="n">
        <v>2018</v>
      </c>
      <c r="AA527" t="n">
        <v>1</v>
      </c>
    </row>
    <row r="528">
      <c r="A528" s="1" t="n">
        <v>20945</v>
      </c>
      <c r="B528" t="inlineStr">
        <is>
          <t>WY</t>
        </is>
      </c>
      <c r="C528" s="2" t="n">
        <v>43354</v>
      </c>
      <c r="D528" s="2" t="n">
        <v>43404</v>
      </c>
      <c r="E528" t="inlineStr">
        <is>
          <t>2022-09-11</t>
        </is>
      </c>
      <c r="F528" t="n">
        <v>48</v>
      </c>
      <c r="G528" t="inlineStr">
        <is>
          <t xml:space="preserve">VAUGHT GEORGE G JR </t>
        </is>
      </c>
      <c r="H528" t="inlineStr">
        <is>
          <t>ROCKIES RESOURCES HOLDING</t>
        </is>
      </c>
      <c r="I528" t="inlineStr"/>
      <c r="J528" t="inlineStr"/>
      <c r="K528" t="n">
        <v>953.54998779</v>
      </c>
      <c r="L528" t="n">
        <v>35</v>
      </c>
      <c r="M528" t="n">
        <v>44</v>
      </c>
      <c r="N528" t="inlineStr">
        <is>
          <t xml:space="preserve">N         </t>
        </is>
      </c>
      <c r="O528" t="n">
        <v>70</v>
      </c>
      <c r="P528" t="inlineStr">
        <is>
          <t xml:space="preserve">W         </t>
        </is>
      </c>
      <c r="Q528" t="inlineStr">
        <is>
          <t>3173/0623</t>
        </is>
      </c>
      <c r="R528" t="inlineStr">
        <is>
          <t>1048762</t>
        </is>
      </c>
      <c r="S528" t="inlineStr">
        <is>
          <t>CAMPBELL (WY)</t>
        </is>
      </c>
      <c r="T528" t="n">
        <v>43.74555145</v>
      </c>
      <c r="U528" t="inlineStr">
        <is>
          <t>POWDER RIVER</t>
        </is>
      </c>
      <c r="V528" t="n">
        <v>-105.23124299</v>
      </c>
      <c r="W528" t="inlineStr">
        <is>
          <t>POINT (481381.2479806068 4843638.412048921)</t>
        </is>
      </c>
      <c r="X528" t="n">
        <v>2.05357897428198</v>
      </c>
      <c r="Y528" t="inlineStr">
        <is>
          <t>S</t>
        </is>
      </c>
      <c r="Z528" t="n">
        <v>2018</v>
      </c>
      <c r="AA528" t="n">
        <v>1</v>
      </c>
    </row>
    <row r="529">
      <c r="A529" s="1" t="n">
        <v>20946</v>
      </c>
      <c r="B529" t="inlineStr">
        <is>
          <t>WY</t>
        </is>
      </c>
      <c r="C529" s="2" t="n">
        <v>43354</v>
      </c>
      <c r="D529" s="2" t="n">
        <v>43404</v>
      </c>
      <c r="E529" t="inlineStr">
        <is>
          <t>2022-09-11</t>
        </is>
      </c>
      <c r="F529" t="n">
        <v>48</v>
      </c>
      <c r="G529" t="inlineStr">
        <is>
          <t xml:space="preserve">VAUGHT GEORGE G JR </t>
        </is>
      </c>
      <c r="H529" t="inlineStr">
        <is>
          <t>ROCKIES RESOURCES HOLDING</t>
        </is>
      </c>
      <c r="I529" t="inlineStr"/>
      <c r="J529" t="inlineStr"/>
      <c r="K529" t="n">
        <v>953.54998779</v>
      </c>
      <c r="L529" t="n">
        <v>35</v>
      </c>
      <c r="M529" t="n">
        <v>44</v>
      </c>
      <c r="N529" t="inlineStr">
        <is>
          <t xml:space="preserve">N         </t>
        </is>
      </c>
      <c r="O529" t="n">
        <v>70</v>
      </c>
      <c r="P529" t="inlineStr">
        <is>
          <t xml:space="preserve">W         </t>
        </is>
      </c>
      <c r="Q529" t="inlineStr">
        <is>
          <t>3173/0623</t>
        </is>
      </c>
      <c r="R529" t="inlineStr">
        <is>
          <t>1048762</t>
        </is>
      </c>
      <c r="S529" t="inlineStr">
        <is>
          <t>CAMPBELL (WY)</t>
        </is>
      </c>
      <c r="T529" t="n">
        <v>43.74555145</v>
      </c>
      <c r="U529" t="inlineStr">
        <is>
          <t>POWDER RIVER</t>
        </is>
      </c>
      <c r="V529" t="n">
        <v>-105.23124299</v>
      </c>
      <c r="W529" t="inlineStr">
        <is>
          <t>POINT (481381.2479806068 4843638.412048921)</t>
        </is>
      </c>
      <c r="X529" t="n">
        <v>2.05357897428198</v>
      </c>
      <c r="Y529" t="inlineStr">
        <is>
          <t>S</t>
        </is>
      </c>
      <c r="Z529" t="n">
        <v>2018</v>
      </c>
      <c r="AA529" t="n">
        <v>1</v>
      </c>
    </row>
    <row r="530">
      <c r="A530" s="1" t="n">
        <v>20947</v>
      </c>
      <c r="B530" t="inlineStr">
        <is>
          <t>WY</t>
        </is>
      </c>
      <c r="C530" s="2" t="n">
        <v>43354</v>
      </c>
      <c r="D530" s="2" t="n">
        <v>43404</v>
      </c>
      <c r="E530" t="inlineStr">
        <is>
          <t>2022-09-11</t>
        </is>
      </c>
      <c r="F530" t="n">
        <v>48</v>
      </c>
      <c r="G530" t="inlineStr">
        <is>
          <t xml:space="preserve">VAUGHT GEORGE G JR </t>
        </is>
      </c>
      <c r="H530" t="inlineStr">
        <is>
          <t>ROCKIES RESOURCES HOLDING</t>
        </is>
      </c>
      <c r="I530" t="inlineStr"/>
      <c r="J530" t="inlineStr"/>
      <c r="K530" t="n">
        <v>953.54998779</v>
      </c>
      <c r="L530" t="n">
        <v>35</v>
      </c>
      <c r="M530" t="n">
        <v>44</v>
      </c>
      <c r="N530" t="inlineStr">
        <is>
          <t xml:space="preserve">N         </t>
        </is>
      </c>
      <c r="O530" t="n">
        <v>70</v>
      </c>
      <c r="P530" t="inlineStr">
        <is>
          <t xml:space="preserve">W         </t>
        </is>
      </c>
      <c r="Q530" t="inlineStr">
        <is>
          <t>3173/0623</t>
        </is>
      </c>
      <c r="R530" t="inlineStr">
        <is>
          <t>1048762</t>
        </is>
      </c>
      <c r="S530" t="inlineStr">
        <is>
          <t>CAMPBELL (WY)</t>
        </is>
      </c>
      <c r="T530" t="n">
        <v>43.74555145</v>
      </c>
      <c r="U530" t="inlineStr">
        <is>
          <t>POWDER RIVER</t>
        </is>
      </c>
      <c r="V530" t="n">
        <v>-105.23124299</v>
      </c>
      <c r="W530" t="inlineStr">
        <is>
          <t>POINT (481381.2479806068 4843638.412048921)</t>
        </is>
      </c>
      <c r="X530" t="n">
        <v>2.05357897428198</v>
      </c>
      <c r="Y530" t="inlineStr">
        <is>
          <t>S</t>
        </is>
      </c>
      <c r="Z530" t="n">
        <v>2018</v>
      </c>
      <c r="AA530" t="n">
        <v>1</v>
      </c>
    </row>
    <row r="531">
      <c r="A531" s="1" t="n">
        <v>20948</v>
      </c>
      <c r="B531" t="inlineStr">
        <is>
          <t>WY</t>
        </is>
      </c>
      <c r="C531" s="2" t="n">
        <v>43354</v>
      </c>
      <c r="D531" s="2" t="n">
        <v>43404</v>
      </c>
      <c r="E531" t="inlineStr">
        <is>
          <t>2022-09-11</t>
        </is>
      </c>
      <c r="F531" t="n">
        <v>48</v>
      </c>
      <c r="G531" t="inlineStr">
        <is>
          <t xml:space="preserve">VAUGHT GEORGE G JR </t>
        </is>
      </c>
      <c r="H531" t="inlineStr">
        <is>
          <t>ROCKIES RESOURCES HOLDING</t>
        </is>
      </c>
      <c r="I531" t="inlineStr"/>
      <c r="J531" t="inlineStr"/>
      <c r="K531" t="n">
        <v>953.54998779</v>
      </c>
      <c r="L531" t="n">
        <v>26</v>
      </c>
      <c r="M531" t="n">
        <v>44</v>
      </c>
      <c r="N531" t="inlineStr">
        <is>
          <t xml:space="preserve">N         </t>
        </is>
      </c>
      <c r="O531" t="n">
        <v>70</v>
      </c>
      <c r="P531" t="inlineStr">
        <is>
          <t xml:space="preserve">W         </t>
        </is>
      </c>
      <c r="Q531" t="inlineStr">
        <is>
          <t>3173/0623</t>
        </is>
      </c>
      <c r="R531" t="inlineStr">
        <is>
          <t>1048762</t>
        </is>
      </c>
      <c r="S531" t="inlineStr">
        <is>
          <t>CAMPBELL (WY)</t>
        </is>
      </c>
      <c r="T531" t="n">
        <v>43.7601925</v>
      </c>
      <c r="U531" t="inlineStr">
        <is>
          <t>POWDER RIVER</t>
        </is>
      </c>
      <c r="V531" t="n">
        <v>-105.23106</v>
      </c>
      <c r="W531" t="inlineStr">
        <is>
          <t>POINT (481400.5165169972 4845264.450117437)</t>
        </is>
      </c>
      <c r="X531" t="n">
        <v>1.043785812856296</v>
      </c>
      <c r="Y531" t="inlineStr">
        <is>
          <t>S</t>
        </is>
      </c>
      <c r="Z531" t="n">
        <v>2018</v>
      </c>
      <c r="AA531" t="n">
        <v>1</v>
      </c>
    </row>
    <row r="532">
      <c r="A532" s="1" t="n">
        <v>20949</v>
      </c>
      <c r="B532" t="inlineStr">
        <is>
          <t>WY</t>
        </is>
      </c>
      <c r="C532" s="2" t="n">
        <v>43354</v>
      </c>
      <c r="D532" s="2" t="n">
        <v>43404</v>
      </c>
      <c r="E532" t="inlineStr">
        <is>
          <t>2022-09-11</t>
        </is>
      </c>
      <c r="F532" t="n">
        <v>48</v>
      </c>
      <c r="G532" t="inlineStr">
        <is>
          <t xml:space="preserve">VAUGHT GEORGE G JR </t>
        </is>
      </c>
      <c r="H532" t="inlineStr">
        <is>
          <t>ROCKIES RESOURCES HOLDING</t>
        </is>
      </c>
      <c r="I532" t="inlineStr"/>
      <c r="J532" t="inlineStr"/>
      <c r="K532" t="n">
        <v>953.54998779</v>
      </c>
      <c r="L532" t="n">
        <v>27</v>
      </c>
      <c r="M532" t="n">
        <v>44</v>
      </c>
      <c r="N532" t="inlineStr">
        <is>
          <t xml:space="preserve">N         </t>
        </is>
      </c>
      <c r="O532" t="n">
        <v>70</v>
      </c>
      <c r="P532" t="inlineStr">
        <is>
          <t xml:space="preserve">W         </t>
        </is>
      </c>
      <c r="Q532" t="inlineStr">
        <is>
          <t>3173/0623</t>
        </is>
      </c>
      <c r="R532" t="inlineStr">
        <is>
          <t>1048762</t>
        </is>
      </c>
      <c r="S532" t="inlineStr">
        <is>
          <t>CAMPBELL (WY)</t>
        </is>
      </c>
      <c r="T532" t="n">
        <v>43.75998635</v>
      </c>
      <c r="U532" t="inlineStr">
        <is>
          <t>POWDER RIVER</t>
        </is>
      </c>
      <c r="V532" t="n">
        <v>-105.25120233</v>
      </c>
      <c r="W532" t="inlineStr">
        <is>
          <t>POINT (479779.0628677967 4845246.273993149)</t>
        </is>
      </c>
      <c r="X532" t="n">
        <v>1.503070153659278</v>
      </c>
      <c r="Y532" t="inlineStr">
        <is>
          <t>SW</t>
        </is>
      </c>
      <c r="Z532" t="n">
        <v>2018</v>
      </c>
      <c r="AA532" t="n">
        <v>1</v>
      </c>
    </row>
    <row r="533">
      <c r="A533" s="1" t="n">
        <v>20950</v>
      </c>
      <c r="B533" t="inlineStr">
        <is>
          <t>WY</t>
        </is>
      </c>
      <c r="C533" s="2" t="n">
        <v>43354</v>
      </c>
      <c r="D533" s="2" t="n">
        <v>43404</v>
      </c>
      <c r="E533" t="inlineStr">
        <is>
          <t>2022-09-11</t>
        </is>
      </c>
      <c r="F533" t="n">
        <v>48</v>
      </c>
      <c r="G533" t="inlineStr">
        <is>
          <t xml:space="preserve">VAUGHT GEORGE G JR </t>
        </is>
      </c>
      <c r="H533" t="inlineStr">
        <is>
          <t>ROCKIES RESOURCES HOLDING</t>
        </is>
      </c>
      <c r="I533" t="inlineStr"/>
      <c r="J533" t="inlineStr"/>
      <c r="K533" t="n">
        <v>953.54998779</v>
      </c>
      <c r="L533" t="n">
        <v>27</v>
      </c>
      <c r="M533" t="n">
        <v>44</v>
      </c>
      <c r="N533" t="inlineStr">
        <is>
          <t xml:space="preserve">N         </t>
        </is>
      </c>
      <c r="O533" t="n">
        <v>70</v>
      </c>
      <c r="P533" t="inlineStr">
        <is>
          <t xml:space="preserve">W         </t>
        </is>
      </c>
      <c r="Q533" t="inlineStr">
        <is>
          <t>3173/0623</t>
        </is>
      </c>
      <c r="R533" t="inlineStr">
        <is>
          <t>1048762</t>
        </is>
      </c>
      <c r="S533" t="inlineStr">
        <is>
          <t>CAMPBELL (WY)</t>
        </is>
      </c>
      <c r="T533" t="n">
        <v>43.75998635</v>
      </c>
      <c r="U533" t="inlineStr">
        <is>
          <t>POWDER RIVER</t>
        </is>
      </c>
      <c r="V533" t="n">
        <v>-105.25120233</v>
      </c>
      <c r="W533" t="inlineStr">
        <is>
          <t>POINT (479779.0628677967 4845246.273993149)</t>
        </is>
      </c>
      <c r="X533" t="n">
        <v>1.503070153659278</v>
      </c>
      <c r="Y533" t="inlineStr">
        <is>
          <t>SW</t>
        </is>
      </c>
      <c r="Z533" t="n">
        <v>2018</v>
      </c>
      <c r="AA533" t="n">
        <v>1</v>
      </c>
    </row>
    <row r="534">
      <c r="A534" s="1" t="n">
        <v>20951</v>
      </c>
      <c r="B534" t="inlineStr">
        <is>
          <t>WY</t>
        </is>
      </c>
      <c r="C534" s="2" t="n">
        <v>43354</v>
      </c>
      <c r="D534" s="2" t="n">
        <v>43404</v>
      </c>
      <c r="E534" t="inlineStr">
        <is>
          <t>2022-09-11</t>
        </is>
      </c>
      <c r="F534" t="n">
        <v>48</v>
      </c>
      <c r="G534" t="inlineStr">
        <is>
          <t xml:space="preserve">VAUGHT GEORGE G JR </t>
        </is>
      </c>
      <c r="H534" t="inlineStr">
        <is>
          <t>ROCKIES RESOURCES HOLDING</t>
        </is>
      </c>
      <c r="I534" t="inlineStr"/>
      <c r="J534" t="inlineStr"/>
      <c r="K534" t="n">
        <v>953.54998779</v>
      </c>
      <c r="L534" t="n">
        <v>35</v>
      </c>
      <c r="M534" t="n">
        <v>44</v>
      </c>
      <c r="N534" t="inlineStr">
        <is>
          <t xml:space="preserve">N         </t>
        </is>
      </c>
      <c r="O534" t="n">
        <v>70</v>
      </c>
      <c r="P534" t="inlineStr">
        <is>
          <t xml:space="preserve">W         </t>
        </is>
      </c>
      <c r="Q534" t="inlineStr">
        <is>
          <t>3173/0623</t>
        </is>
      </c>
      <c r="R534" t="inlineStr">
        <is>
          <t>1048762</t>
        </is>
      </c>
      <c r="S534" t="inlineStr">
        <is>
          <t>CAMPBELL (WY)</t>
        </is>
      </c>
      <c r="T534" t="n">
        <v>43.74555145</v>
      </c>
      <c r="U534" t="inlineStr">
        <is>
          <t>POWDER RIVER</t>
        </is>
      </c>
      <c r="V534" t="n">
        <v>-105.23124299</v>
      </c>
      <c r="W534" t="inlineStr">
        <is>
          <t>POINT (481381.2479806068 4843638.412048921)</t>
        </is>
      </c>
      <c r="X534" t="n">
        <v>2.05357897428198</v>
      </c>
      <c r="Y534" t="inlineStr">
        <is>
          <t>S</t>
        </is>
      </c>
      <c r="Z534" t="n">
        <v>2018</v>
      </c>
      <c r="AA534" t="n">
        <v>1</v>
      </c>
    </row>
    <row r="535">
      <c r="A535" s="1" t="n">
        <v>20952</v>
      </c>
      <c r="B535" t="inlineStr">
        <is>
          <t>WY</t>
        </is>
      </c>
      <c r="C535" s="2" t="n">
        <v>43354</v>
      </c>
      <c r="D535" s="2" t="n">
        <v>43404</v>
      </c>
      <c r="E535" t="inlineStr">
        <is>
          <t>2022-09-11</t>
        </is>
      </c>
      <c r="F535" t="n">
        <v>48</v>
      </c>
      <c r="G535" t="inlineStr">
        <is>
          <t xml:space="preserve">VAUGHT GEORGE G JR </t>
        </is>
      </c>
      <c r="H535" t="inlineStr">
        <is>
          <t>ROCKIES RESOURCES HOLDING</t>
        </is>
      </c>
      <c r="I535" t="inlineStr"/>
      <c r="J535" t="inlineStr"/>
      <c r="K535" t="n">
        <v>953.54998779</v>
      </c>
      <c r="L535" t="n">
        <v>27</v>
      </c>
      <c r="M535" t="n">
        <v>44</v>
      </c>
      <c r="N535" t="inlineStr">
        <is>
          <t xml:space="preserve">N         </t>
        </is>
      </c>
      <c r="O535" t="n">
        <v>70</v>
      </c>
      <c r="P535" t="inlineStr">
        <is>
          <t xml:space="preserve">W         </t>
        </is>
      </c>
      <c r="Q535" t="inlineStr">
        <is>
          <t>3173/0623</t>
        </is>
      </c>
      <c r="R535" t="inlineStr">
        <is>
          <t>1048762</t>
        </is>
      </c>
      <c r="S535" t="inlineStr">
        <is>
          <t>CAMPBELL (WY)</t>
        </is>
      </c>
      <c r="T535" t="n">
        <v>43.75998635</v>
      </c>
      <c r="U535" t="inlineStr">
        <is>
          <t>POWDER RIVER</t>
        </is>
      </c>
      <c r="V535" t="n">
        <v>-105.25120233</v>
      </c>
      <c r="W535" t="inlineStr">
        <is>
          <t>POINT (479779.0628677967 4845246.273993149)</t>
        </is>
      </c>
      <c r="X535" t="n">
        <v>1.503070153659278</v>
      </c>
      <c r="Y535" t="inlineStr">
        <is>
          <t>SW</t>
        </is>
      </c>
      <c r="Z535" t="n">
        <v>2018</v>
      </c>
      <c r="AA535" t="n">
        <v>1</v>
      </c>
    </row>
    <row r="536">
      <c r="A536" s="1" t="n">
        <v>20953</v>
      </c>
      <c r="B536" t="inlineStr">
        <is>
          <t>WY</t>
        </is>
      </c>
      <c r="C536" s="2" t="n">
        <v>43354</v>
      </c>
      <c r="D536" s="2" t="n">
        <v>43404</v>
      </c>
      <c r="E536" t="inlineStr">
        <is>
          <t>2022-09-11</t>
        </is>
      </c>
      <c r="F536" t="n">
        <v>48</v>
      </c>
      <c r="G536" t="inlineStr">
        <is>
          <t xml:space="preserve">VAUGHT GEORGE G JR </t>
        </is>
      </c>
      <c r="H536" t="inlineStr">
        <is>
          <t>ROCKIES RESOURCES HOLDING</t>
        </is>
      </c>
      <c r="I536" t="inlineStr"/>
      <c r="J536" t="inlineStr"/>
      <c r="K536" t="n">
        <v>953.54998779</v>
      </c>
      <c r="L536" t="n">
        <v>35</v>
      </c>
      <c r="M536" t="n">
        <v>44</v>
      </c>
      <c r="N536" t="inlineStr">
        <is>
          <t xml:space="preserve">N         </t>
        </is>
      </c>
      <c r="O536" t="n">
        <v>70</v>
      </c>
      <c r="P536" t="inlineStr">
        <is>
          <t xml:space="preserve">W         </t>
        </is>
      </c>
      <c r="Q536" t="inlineStr">
        <is>
          <t>3173/0623</t>
        </is>
      </c>
      <c r="R536" t="inlineStr">
        <is>
          <t>1048762</t>
        </is>
      </c>
      <c r="S536" t="inlineStr">
        <is>
          <t>CAMPBELL (WY)</t>
        </is>
      </c>
      <c r="T536" t="n">
        <v>43.74555145</v>
      </c>
      <c r="U536" t="inlineStr">
        <is>
          <t>POWDER RIVER</t>
        </is>
      </c>
      <c r="V536" t="n">
        <v>-105.23124299</v>
      </c>
      <c r="W536" t="inlineStr">
        <is>
          <t>POINT (481381.2479806068 4843638.412048921)</t>
        </is>
      </c>
      <c r="X536" t="n">
        <v>2.05357897428198</v>
      </c>
      <c r="Y536" t="inlineStr">
        <is>
          <t>S</t>
        </is>
      </c>
      <c r="Z536" t="n">
        <v>2018</v>
      </c>
      <c r="AA536" t="n">
        <v>1</v>
      </c>
    </row>
    <row r="537">
      <c r="A537" s="1" t="n">
        <v>20954</v>
      </c>
      <c r="B537" t="inlineStr">
        <is>
          <t>WY</t>
        </is>
      </c>
      <c r="C537" s="2" t="n">
        <v>43354</v>
      </c>
      <c r="D537" s="2" t="n">
        <v>43404</v>
      </c>
      <c r="E537" t="inlineStr">
        <is>
          <t>2022-09-11</t>
        </is>
      </c>
      <c r="F537" t="n">
        <v>48</v>
      </c>
      <c r="G537" t="inlineStr">
        <is>
          <t xml:space="preserve">VAUGHT GEORGE G JR </t>
        </is>
      </c>
      <c r="H537" t="inlineStr">
        <is>
          <t>ROCKIES RESOURCES HOLDING</t>
        </is>
      </c>
      <c r="I537" t="inlineStr"/>
      <c r="J537" t="inlineStr"/>
      <c r="K537" t="n">
        <v>953.54998779</v>
      </c>
      <c r="L537" t="n">
        <v>35</v>
      </c>
      <c r="M537" t="n">
        <v>44</v>
      </c>
      <c r="N537" t="inlineStr">
        <is>
          <t xml:space="preserve">N         </t>
        </is>
      </c>
      <c r="O537" t="n">
        <v>70</v>
      </c>
      <c r="P537" t="inlineStr">
        <is>
          <t xml:space="preserve">W         </t>
        </is>
      </c>
      <c r="Q537" t="inlineStr">
        <is>
          <t>3173/0623</t>
        </is>
      </c>
      <c r="R537" t="inlineStr">
        <is>
          <t>1048762</t>
        </is>
      </c>
      <c r="S537" t="inlineStr">
        <is>
          <t>CAMPBELL (WY)</t>
        </is>
      </c>
      <c r="T537" t="n">
        <v>43.74555145</v>
      </c>
      <c r="U537" t="inlineStr">
        <is>
          <t>POWDER RIVER</t>
        </is>
      </c>
      <c r="V537" t="n">
        <v>-105.23124299</v>
      </c>
      <c r="W537" t="inlineStr">
        <is>
          <t>POINT (481381.2479806068 4843638.412048921)</t>
        </is>
      </c>
      <c r="X537" t="n">
        <v>2.05357897428198</v>
      </c>
      <c r="Y537" t="inlineStr">
        <is>
          <t>S</t>
        </is>
      </c>
      <c r="Z537" t="n">
        <v>2018</v>
      </c>
      <c r="AA537" t="n">
        <v>1</v>
      </c>
    </row>
    <row r="538">
      <c r="A538" s="1" t="n">
        <v>20955</v>
      </c>
      <c r="B538" t="inlineStr">
        <is>
          <t>WY</t>
        </is>
      </c>
      <c r="C538" s="2" t="n">
        <v>43354</v>
      </c>
      <c r="D538" s="2" t="n">
        <v>43404</v>
      </c>
      <c r="E538" t="inlineStr">
        <is>
          <t>2022-09-11</t>
        </is>
      </c>
      <c r="F538" t="n">
        <v>48</v>
      </c>
      <c r="G538" t="inlineStr">
        <is>
          <t xml:space="preserve">VAUGHT GEORGE G JR </t>
        </is>
      </c>
      <c r="H538" t="inlineStr">
        <is>
          <t>ROCKIES RESOURCES HOLDING</t>
        </is>
      </c>
      <c r="I538" t="inlineStr"/>
      <c r="J538" t="inlineStr"/>
      <c r="K538" t="n">
        <v>953.54998779</v>
      </c>
      <c r="L538" t="n">
        <v>26</v>
      </c>
      <c r="M538" t="n">
        <v>44</v>
      </c>
      <c r="N538" t="inlineStr">
        <is>
          <t xml:space="preserve">N         </t>
        </is>
      </c>
      <c r="O538" t="n">
        <v>70</v>
      </c>
      <c r="P538" t="inlineStr">
        <is>
          <t xml:space="preserve">W         </t>
        </is>
      </c>
      <c r="Q538" t="inlineStr">
        <is>
          <t>3173/0623</t>
        </is>
      </c>
      <c r="R538" t="inlineStr">
        <is>
          <t>1048762</t>
        </is>
      </c>
      <c r="S538" t="inlineStr">
        <is>
          <t>CAMPBELL (WY)</t>
        </is>
      </c>
      <c r="T538" t="n">
        <v>43.7601925</v>
      </c>
      <c r="U538" t="inlineStr">
        <is>
          <t>POWDER RIVER</t>
        </is>
      </c>
      <c r="V538" t="n">
        <v>-105.23106</v>
      </c>
      <c r="W538" t="inlineStr">
        <is>
          <t>POINT (481400.5165169972 4845264.450117437)</t>
        </is>
      </c>
      <c r="X538" t="n">
        <v>1.043785812856296</v>
      </c>
      <c r="Y538" t="inlineStr">
        <is>
          <t>S</t>
        </is>
      </c>
      <c r="Z538" t="n">
        <v>2018</v>
      </c>
      <c r="AA538" t="n">
        <v>1</v>
      </c>
    </row>
    <row r="539">
      <c r="A539" s="1" t="n">
        <v>20956</v>
      </c>
      <c r="B539" t="inlineStr">
        <is>
          <t>WY</t>
        </is>
      </c>
      <c r="C539" s="2" t="n">
        <v>43354</v>
      </c>
      <c r="D539" s="2" t="n">
        <v>43404</v>
      </c>
      <c r="E539" t="inlineStr">
        <is>
          <t>2022-09-11</t>
        </is>
      </c>
      <c r="F539" t="n">
        <v>48</v>
      </c>
      <c r="G539" t="inlineStr">
        <is>
          <t xml:space="preserve">VAUGHT GEORGE G JR </t>
        </is>
      </c>
      <c r="H539" t="inlineStr">
        <is>
          <t>ROCKIES RESOURCES HOLDING</t>
        </is>
      </c>
      <c r="I539" t="inlineStr"/>
      <c r="J539" t="inlineStr"/>
      <c r="K539" t="n">
        <v>953.54998779</v>
      </c>
      <c r="L539" t="n">
        <v>27</v>
      </c>
      <c r="M539" t="n">
        <v>44</v>
      </c>
      <c r="N539" t="inlineStr">
        <is>
          <t xml:space="preserve">N         </t>
        </is>
      </c>
      <c r="O539" t="n">
        <v>70</v>
      </c>
      <c r="P539" t="inlineStr">
        <is>
          <t xml:space="preserve">W         </t>
        </is>
      </c>
      <c r="Q539" t="inlineStr">
        <is>
          <t>3173/0623</t>
        </is>
      </c>
      <c r="R539" t="inlineStr">
        <is>
          <t>1048762</t>
        </is>
      </c>
      <c r="S539" t="inlineStr">
        <is>
          <t>CAMPBELL (WY)</t>
        </is>
      </c>
      <c r="T539" t="n">
        <v>43.75998635</v>
      </c>
      <c r="U539" t="inlineStr">
        <is>
          <t>POWDER RIVER</t>
        </is>
      </c>
      <c r="V539" t="n">
        <v>-105.25120233</v>
      </c>
      <c r="W539" t="inlineStr">
        <is>
          <t>POINT (479779.0628677967 4845246.273993149)</t>
        </is>
      </c>
      <c r="X539" t="n">
        <v>1.503070153659278</v>
      </c>
      <c r="Y539" t="inlineStr">
        <is>
          <t>SW</t>
        </is>
      </c>
      <c r="Z539" t="n">
        <v>2018</v>
      </c>
      <c r="AA539" t="n">
        <v>1</v>
      </c>
    </row>
    <row r="540">
      <c r="A540" s="1" t="n">
        <v>20957</v>
      </c>
      <c r="B540" t="inlineStr">
        <is>
          <t>WY</t>
        </is>
      </c>
      <c r="C540" s="2" t="n">
        <v>43354</v>
      </c>
      <c r="D540" s="2" t="n">
        <v>43404</v>
      </c>
      <c r="E540" t="inlineStr">
        <is>
          <t>2022-09-11</t>
        </is>
      </c>
      <c r="F540" t="n">
        <v>48</v>
      </c>
      <c r="G540" t="inlineStr">
        <is>
          <t xml:space="preserve">VAUGHT GEORGE G JR </t>
        </is>
      </c>
      <c r="H540" t="inlineStr">
        <is>
          <t>ROCKIES RESOURCES HOLDING</t>
        </is>
      </c>
      <c r="I540" t="inlineStr"/>
      <c r="J540" t="inlineStr"/>
      <c r="K540" t="n">
        <v>953.54998779</v>
      </c>
      <c r="L540" t="n">
        <v>35</v>
      </c>
      <c r="M540" t="n">
        <v>44</v>
      </c>
      <c r="N540" t="inlineStr">
        <is>
          <t xml:space="preserve">N         </t>
        </is>
      </c>
      <c r="O540" t="n">
        <v>70</v>
      </c>
      <c r="P540" t="inlineStr">
        <is>
          <t xml:space="preserve">W         </t>
        </is>
      </c>
      <c r="Q540" t="inlineStr">
        <is>
          <t>3173/0623</t>
        </is>
      </c>
      <c r="R540" t="inlineStr">
        <is>
          <t>1048762</t>
        </is>
      </c>
      <c r="S540" t="inlineStr">
        <is>
          <t>CAMPBELL (WY)</t>
        </is>
      </c>
      <c r="T540" t="n">
        <v>43.74555145</v>
      </c>
      <c r="U540" t="inlineStr">
        <is>
          <t>POWDER RIVER</t>
        </is>
      </c>
      <c r="V540" t="n">
        <v>-105.23124299</v>
      </c>
      <c r="W540" t="inlineStr">
        <is>
          <t>POINT (481381.2479806068 4843638.412048921)</t>
        </is>
      </c>
      <c r="X540" t="n">
        <v>2.05357897428198</v>
      </c>
      <c r="Y540" t="inlineStr">
        <is>
          <t>S</t>
        </is>
      </c>
      <c r="Z540" t="n">
        <v>2018</v>
      </c>
      <c r="AA540" t="n">
        <v>1</v>
      </c>
    </row>
    <row r="541">
      <c r="A541" s="1" t="n">
        <v>20958</v>
      </c>
      <c r="B541" t="inlineStr">
        <is>
          <t>WY</t>
        </is>
      </c>
      <c r="C541" s="2" t="n">
        <v>43354</v>
      </c>
      <c r="D541" s="2" t="n">
        <v>43404</v>
      </c>
      <c r="E541" t="inlineStr">
        <is>
          <t>2022-09-11</t>
        </is>
      </c>
      <c r="F541" t="n">
        <v>48</v>
      </c>
      <c r="G541" t="inlineStr">
        <is>
          <t xml:space="preserve">VAUGHT GEORGE G JR </t>
        </is>
      </c>
      <c r="H541" t="inlineStr">
        <is>
          <t>ROCKIES RESOURCES HOLDING</t>
        </is>
      </c>
      <c r="I541" t="inlineStr"/>
      <c r="J541" t="inlineStr"/>
      <c r="K541" t="n">
        <v>953.54998779</v>
      </c>
      <c r="L541" t="n">
        <v>27</v>
      </c>
      <c r="M541" t="n">
        <v>44</v>
      </c>
      <c r="N541" t="inlineStr">
        <is>
          <t xml:space="preserve">N         </t>
        </is>
      </c>
      <c r="O541" t="n">
        <v>70</v>
      </c>
      <c r="P541" t="inlineStr">
        <is>
          <t xml:space="preserve">W         </t>
        </is>
      </c>
      <c r="Q541" t="inlineStr">
        <is>
          <t>3173/0623</t>
        </is>
      </c>
      <c r="R541" t="inlineStr">
        <is>
          <t>1048762</t>
        </is>
      </c>
      <c r="S541" t="inlineStr">
        <is>
          <t>CAMPBELL (WY)</t>
        </is>
      </c>
      <c r="T541" t="n">
        <v>43.75998635</v>
      </c>
      <c r="U541" t="inlineStr">
        <is>
          <t>POWDER RIVER</t>
        </is>
      </c>
      <c r="V541" t="n">
        <v>-105.25120233</v>
      </c>
      <c r="W541" t="inlineStr">
        <is>
          <t>POINT (479779.0628677967 4845246.273993149)</t>
        </is>
      </c>
      <c r="X541" t="n">
        <v>1.503070153659278</v>
      </c>
      <c r="Y541" t="inlineStr">
        <is>
          <t>SW</t>
        </is>
      </c>
      <c r="Z541" t="n">
        <v>2018</v>
      </c>
      <c r="AA541" t="n">
        <v>1</v>
      </c>
    </row>
    <row r="542">
      <c r="A542" s="1" t="n">
        <v>20959</v>
      </c>
      <c r="B542" t="inlineStr">
        <is>
          <t>WY</t>
        </is>
      </c>
      <c r="C542" s="2" t="n">
        <v>43354</v>
      </c>
      <c r="D542" s="2" t="n">
        <v>43404</v>
      </c>
      <c r="E542" t="inlineStr">
        <is>
          <t>2022-09-11</t>
        </is>
      </c>
      <c r="F542" t="n">
        <v>48</v>
      </c>
      <c r="G542" t="inlineStr">
        <is>
          <t xml:space="preserve">VAUGHT GEORGE G JR </t>
        </is>
      </c>
      <c r="H542" t="inlineStr">
        <is>
          <t>ROCKIES RESOURCES HOLDING</t>
        </is>
      </c>
      <c r="I542" t="inlineStr"/>
      <c r="J542" t="inlineStr"/>
      <c r="K542" t="n">
        <v>953.54998779</v>
      </c>
      <c r="L542" t="n">
        <v>35</v>
      </c>
      <c r="M542" t="n">
        <v>44</v>
      </c>
      <c r="N542" t="inlineStr">
        <is>
          <t xml:space="preserve">N         </t>
        </is>
      </c>
      <c r="O542" t="n">
        <v>70</v>
      </c>
      <c r="P542" t="inlineStr">
        <is>
          <t xml:space="preserve">W         </t>
        </is>
      </c>
      <c r="Q542" t="inlineStr">
        <is>
          <t>3173/0623</t>
        </is>
      </c>
      <c r="R542" t="inlineStr">
        <is>
          <t>1048762</t>
        </is>
      </c>
      <c r="S542" t="inlineStr">
        <is>
          <t>CAMPBELL (WY)</t>
        </is>
      </c>
      <c r="T542" t="n">
        <v>43.74555145</v>
      </c>
      <c r="U542" t="inlineStr">
        <is>
          <t>POWDER RIVER</t>
        </is>
      </c>
      <c r="V542" t="n">
        <v>-105.23124299</v>
      </c>
      <c r="W542" t="inlineStr">
        <is>
          <t>POINT (481381.2479806068 4843638.412048921)</t>
        </is>
      </c>
      <c r="X542" t="n">
        <v>2.05357897428198</v>
      </c>
      <c r="Y542" t="inlineStr">
        <is>
          <t>S</t>
        </is>
      </c>
      <c r="Z542" t="n">
        <v>2018</v>
      </c>
      <c r="AA542" t="n">
        <v>1</v>
      </c>
    </row>
    <row r="543">
      <c r="A543" s="1" t="n">
        <v>20960</v>
      </c>
      <c r="B543" t="inlineStr">
        <is>
          <t>WY</t>
        </is>
      </c>
      <c r="C543" s="2" t="n">
        <v>43354</v>
      </c>
      <c r="D543" s="2" t="n">
        <v>43404</v>
      </c>
      <c r="E543" t="inlineStr">
        <is>
          <t>2022-09-11</t>
        </is>
      </c>
      <c r="F543" t="n">
        <v>48</v>
      </c>
      <c r="G543" t="inlineStr">
        <is>
          <t xml:space="preserve">VAUGHT GEORGE G JR </t>
        </is>
      </c>
      <c r="H543" t="inlineStr">
        <is>
          <t>ROCKIES RESOURCES HOLDING</t>
        </is>
      </c>
      <c r="I543" t="inlineStr"/>
      <c r="J543" t="inlineStr"/>
      <c r="K543" t="n">
        <v>953.54998779</v>
      </c>
      <c r="L543" t="n">
        <v>26</v>
      </c>
      <c r="M543" t="n">
        <v>44</v>
      </c>
      <c r="N543" t="inlineStr">
        <is>
          <t xml:space="preserve">N         </t>
        </is>
      </c>
      <c r="O543" t="n">
        <v>70</v>
      </c>
      <c r="P543" t="inlineStr">
        <is>
          <t xml:space="preserve">W         </t>
        </is>
      </c>
      <c r="Q543" t="inlineStr">
        <is>
          <t>3173/0623</t>
        </is>
      </c>
      <c r="R543" t="inlineStr">
        <is>
          <t>1048762</t>
        </is>
      </c>
      <c r="S543" t="inlineStr">
        <is>
          <t>CAMPBELL (WY)</t>
        </is>
      </c>
      <c r="T543" t="n">
        <v>43.7601925</v>
      </c>
      <c r="U543" t="inlineStr">
        <is>
          <t>POWDER RIVER</t>
        </is>
      </c>
      <c r="V543" t="n">
        <v>-105.23106</v>
      </c>
      <c r="W543" t="inlineStr">
        <is>
          <t>POINT (481400.5165169972 4845264.450117437)</t>
        </is>
      </c>
      <c r="X543" t="n">
        <v>1.043785812856296</v>
      </c>
      <c r="Y543" t="inlineStr">
        <is>
          <t>S</t>
        </is>
      </c>
      <c r="Z543" t="n">
        <v>2018</v>
      </c>
      <c r="AA543" t="n">
        <v>1</v>
      </c>
    </row>
    <row r="544">
      <c r="A544" s="1" t="n">
        <v>20961</v>
      </c>
      <c r="B544" t="inlineStr">
        <is>
          <t>WY</t>
        </is>
      </c>
      <c r="C544" s="2" t="n">
        <v>43354</v>
      </c>
      <c r="D544" s="2" t="n">
        <v>43404</v>
      </c>
      <c r="E544" t="inlineStr">
        <is>
          <t>2022-09-11</t>
        </is>
      </c>
      <c r="F544" t="n">
        <v>48</v>
      </c>
      <c r="G544" t="inlineStr">
        <is>
          <t xml:space="preserve">VAUGHT GEORGE G JR </t>
        </is>
      </c>
      <c r="H544" t="inlineStr">
        <is>
          <t>ROCKIES RESOURCES HOLDING</t>
        </is>
      </c>
      <c r="I544" t="inlineStr"/>
      <c r="J544" t="inlineStr"/>
      <c r="K544" t="n">
        <v>953.54998779</v>
      </c>
      <c r="L544" t="n">
        <v>35</v>
      </c>
      <c r="M544" t="n">
        <v>44</v>
      </c>
      <c r="N544" t="inlineStr">
        <is>
          <t xml:space="preserve">N         </t>
        </is>
      </c>
      <c r="O544" t="n">
        <v>70</v>
      </c>
      <c r="P544" t="inlineStr">
        <is>
          <t xml:space="preserve">W         </t>
        </is>
      </c>
      <c r="Q544" t="inlineStr">
        <is>
          <t>3173/0623</t>
        </is>
      </c>
      <c r="R544" t="inlineStr">
        <is>
          <t>1048762</t>
        </is>
      </c>
      <c r="S544" t="inlineStr">
        <is>
          <t>CAMPBELL (WY)</t>
        </is>
      </c>
      <c r="T544" t="n">
        <v>43.74555145</v>
      </c>
      <c r="U544" t="inlineStr">
        <is>
          <t>POWDER RIVER</t>
        </is>
      </c>
      <c r="V544" t="n">
        <v>-105.23124299</v>
      </c>
      <c r="W544" t="inlineStr">
        <is>
          <t>POINT (481381.2479806068 4843638.412048921)</t>
        </is>
      </c>
      <c r="X544" t="n">
        <v>2.05357897428198</v>
      </c>
      <c r="Y544" t="inlineStr">
        <is>
          <t>S</t>
        </is>
      </c>
      <c r="Z544" t="n">
        <v>2018</v>
      </c>
      <c r="AA544" t="n">
        <v>1</v>
      </c>
    </row>
    <row r="545">
      <c r="A545" s="1" t="n">
        <v>20962</v>
      </c>
      <c r="B545" t="inlineStr">
        <is>
          <t>WY</t>
        </is>
      </c>
      <c r="C545" s="2" t="n">
        <v>43354</v>
      </c>
      <c r="D545" s="2" t="n">
        <v>43404</v>
      </c>
      <c r="E545" t="inlineStr">
        <is>
          <t>2022-09-11</t>
        </is>
      </c>
      <c r="F545" t="n">
        <v>48</v>
      </c>
      <c r="G545" t="inlineStr">
        <is>
          <t xml:space="preserve">VAUGHT GEORGE G JR </t>
        </is>
      </c>
      <c r="H545" t="inlineStr">
        <is>
          <t>ROCKIES RESOURCES HOLDING</t>
        </is>
      </c>
      <c r="I545" t="inlineStr"/>
      <c r="J545" t="inlineStr"/>
      <c r="K545" t="n">
        <v>953.54998779</v>
      </c>
      <c r="L545" t="n">
        <v>35</v>
      </c>
      <c r="M545" t="n">
        <v>44</v>
      </c>
      <c r="N545" t="inlineStr">
        <is>
          <t xml:space="preserve">N         </t>
        </is>
      </c>
      <c r="O545" t="n">
        <v>70</v>
      </c>
      <c r="P545" t="inlineStr">
        <is>
          <t xml:space="preserve">W         </t>
        </is>
      </c>
      <c r="Q545" t="inlineStr">
        <is>
          <t>3173/0623</t>
        </is>
      </c>
      <c r="R545" t="inlineStr">
        <is>
          <t>1048762</t>
        </is>
      </c>
      <c r="S545" t="inlineStr">
        <is>
          <t>CAMPBELL (WY)</t>
        </is>
      </c>
      <c r="T545" t="n">
        <v>43.74555145</v>
      </c>
      <c r="U545" t="inlineStr">
        <is>
          <t>POWDER RIVER</t>
        </is>
      </c>
      <c r="V545" t="n">
        <v>-105.23124299</v>
      </c>
      <c r="W545" t="inlineStr">
        <is>
          <t>POINT (481381.2479806068 4843638.412048921)</t>
        </is>
      </c>
      <c r="X545" t="n">
        <v>2.05357897428198</v>
      </c>
      <c r="Y545" t="inlineStr">
        <is>
          <t>S</t>
        </is>
      </c>
      <c r="Z545" t="n">
        <v>2018</v>
      </c>
      <c r="AA545" t="n">
        <v>1</v>
      </c>
    </row>
    <row r="546">
      <c r="A546" s="1" t="n">
        <v>20963</v>
      </c>
      <c r="B546" t="inlineStr">
        <is>
          <t>WY</t>
        </is>
      </c>
      <c r="C546" s="2" t="n">
        <v>43354</v>
      </c>
      <c r="D546" s="2" t="n">
        <v>43404</v>
      </c>
      <c r="E546" t="inlineStr">
        <is>
          <t>2022-09-11</t>
        </is>
      </c>
      <c r="F546" t="n">
        <v>48</v>
      </c>
      <c r="G546" t="inlineStr">
        <is>
          <t xml:space="preserve">VAUGHT GEORGE G JR </t>
        </is>
      </c>
      <c r="H546" t="inlineStr">
        <is>
          <t>ROCKIES RESOURCES HOLDING</t>
        </is>
      </c>
      <c r="I546" t="inlineStr"/>
      <c r="J546" t="inlineStr"/>
      <c r="K546" t="n">
        <v>953.54998779</v>
      </c>
      <c r="L546" t="n">
        <v>35</v>
      </c>
      <c r="M546" t="n">
        <v>44</v>
      </c>
      <c r="N546" t="inlineStr">
        <is>
          <t xml:space="preserve">N         </t>
        </is>
      </c>
      <c r="O546" t="n">
        <v>70</v>
      </c>
      <c r="P546" t="inlineStr">
        <is>
          <t xml:space="preserve">W         </t>
        </is>
      </c>
      <c r="Q546" t="inlineStr">
        <is>
          <t>3173/0623</t>
        </is>
      </c>
      <c r="R546" t="inlineStr">
        <is>
          <t>1048762</t>
        </is>
      </c>
      <c r="S546" t="inlineStr">
        <is>
          <t>CAMPBELL (WY)</t>
        </is>
      </c>
      <c r="T546" t="n">
        <v>43.74555145</v>
      </c>
      <c r="U546" t="inlineStr">
        <is>
          <t>POWDER RIVER</t>
        </is>
      </c>
      <c r="V546" t="n">
        <v>-105.23124299</v>
      </c>
      <c r="W546" t="inlineStr">
        <is>
          <t>POINT (481381.2479806068 4843638.412048921)</t>
        </is>
      </c>
      <c r="X546" t="n">
        <v>2.05357897428198</v>
      </c>
      <c r="Y546" t="inlineStr">
        <is>
          <t>S</t>
        </is>
      </c>
      <c r="Z546" t="n">
        <v>2018</v>
      </c>
      <c r="AA546" t="n">
        <v>1</v>
      </c>
    </row>
    <row r="547">
      <c r="A547" s="1" t="n">
        <v>20964</v>
      </c>
      <c r="B547" t="inlineStr">
        <is>
          <t>WY</t>
        </is>
      </c>
      <c r="C547" s="2" t="n">
        <v>43354</v>
      </c>
      <c r="D547" s="2" t="n">
        <v>43404</v>
      </c>
      <c r="E547" t="inlineStr">
        <is>
          <t>2022-09-11</t>
        </is>
      </c>
      <c r="F547" t="n">
        <v>48</v>
      </c>
      <c r="G547" t="inlineStr">
        <is>
          <t xml:space="preserve">VAUGHT GEORGE G JR </t>
        </is>
      </c>
      <c r="H547" t="inlineStr">
        <is>
          <t>ROCKIES RESOURCES HOLDING</t>
        </is>
      </c>
      <c r="I547" t="inlineStr"/>
      <c r="J547" t="inlineStr"/>
      <c r="K547" t="n">
        <v>953.54998779</v>
      </c>
      <c r="L547" t="n">
        <v>35</v>
      </c>
      <c r="M547" t="n">
        <v>44</v>
      </c>
      <c r="N547" t="inlineStr">
        <is>
          <t xml:space="preserve">N         </t>
        </is>
      </c>
      <c r="O547" t="n">
        <v>70</v>
      </c>
      <c r="P547" t="inlineStr">
        <is>
          <t xml:space="preserve">W         </t>
        </is>
      </c>
      <c r="Q547" t="inlineStr">
        <is>
          <t>3173/0623</t>
        </is>
      </c>
      <c r="R547" t="inlineStr">
        <is>
          <t>1048762</t>
        </is>
      </c>
      <c r="S547" t="inlineStr">
        <is>
          <t>CAMPBELL (WY)</t>
        </is>
      </c>
      <c r="T547" t="n">
        <v>43.74555145</v>
      </c>
      <c r="U547" t="inlineStr">
        <is>
          <t>POWDER RIVER</t>
        </is>
      </c>
      <c r="V547" t="n">
        <v>-105.23124299</v>
      </c>
      <c r="W547" t="inlineStr">
        <is>
          <t>POINT (481381.2479806068 4843638.412048921)</t>
        </is>
      </c>
      <c r="X547" t="n">
        <v>2.05357897428198</v>
      </c>
      <c r="Y547" t="inlineStr">
        <is>
          <t>S</t>
        </is>
      </c>
      <c r="Z547" t="n">
        <v>2018</v>
      </c>
      <c r="AA547" t="n">
        <v>1</v>
      </c>
    </row>
    <row r="548">
      <c r="A548" s="1" t="n">
        <v>20965</v>
      </c>
      <c r="B548" t="inlineStr">
        <is>
          <t>WY</t>
        </is>
      </c>
      <c r="C548" s="2" t="n">
        <v>43354</v>
      </c>
      <c r="D548" s="2" t="n">
        <v>43404</v>
      </c>
      <c r="E548" t="inlineStr">
        <is>
          <t>2022-09-11</t>
        </is>
      </c>
      <c r="F548" t="n">
        <v>48</v>
      </c>
      <c r="G548" t="inlineStr">
        <is>
          <t xml:space="preserve">VAUGHT GEORGE G JR </t>
        </is>
      </c>
      <c r="H548" t="inlineStr">
        <is>
          <t>ROCKIES RESOURCES HOLDING</t>
        </is>
      </c>
      <c r="I548" t="inlineStr"/>
      <c r="J548" t="inlineStr"/>
      <c r="K548" t="n">
        <v>953.54998779</v>
      </c>
      <c r="L548" t="n">
        <v>27</v>
      </c>
      <c r="M548" t="n">
        <v>44</v>
      </c>
      <c r="N548" t="inlineStr">
        <is>
          <t xml:space="preserve">N         </t>
        </is>
      </c>
      <c r="O548" t="n">
        <v>70</v>
      </c>
      <c r="P548" t="inlineStr">
        <is>
          <t xml:space="preserve">W         </t>
        </is>
      </c>
      <c r="Q548" t="inlineStr">
        <is>
          <t>3173/0623</t>
        </is>
      </c>
      <c r="R548" t="inlineStr">
        <is>
          <t>1048762</t>
        </is>
      </c>
      <c r="S548" t="inlineStr">
        <is>
          <t>CAMPBELL (WY)</t>
        </is>
      </c>
      <c r="T548" t="n">
        <v>43.75998635</v>
      </c>
      <c r="U548" t="inlineStr">
        <is>
          <t>POWDER RIVER</t>
        </is>
      </c>
      <c r="V548" t="n">
        <v>-105.25120233</v>
      </c>
      <c r="W548" t="inlineStr">
        <is>
          <t>POINT (479779.0628677967 4845246.273993149)</t>
        </is>
      </c>
      <c r="X548" t="n">
        <v>1.503070153659278</v>
      </c>
      <c r="Y548" t="inlineStr">
        <is>
          <t>SW</t>
        </is>
      </c>
      <c r="Z548" t="n">
        <v>2018</v>
      </c>
      <c r="AA548" t="n">
        <v>1</v>
      </c>
    </row>
    <row r="549">
      <c r="A549" s="1" t="n">
        <v>20966</v>
      </c>
      <c r="B549" t="inlineStr">
        <is>
          <t>WY</t>
        </is>
      </c>
      <c r="C549" s="2" t="n">
        <v>43354</v>
      </c>
      <c r="D549" s="2" t="n">
        <v>43404</v>
      </c>
      <c r="E549" t="inlineStr">
        <is>
          <t>2022-09-11</t>
        </is>
      </c>
      <c r="F549" t="n">
        <v>48</v>
      </c>
      <c r="G549" t="inlineStr">
        <is>
          <t xml:space="preserve">VAUGHT GEORGE G JR </t>
        </is>
      </c>
      <c r="H549" t="inlineStr">
        <is>
          <t>ROCKIES RESOURCES HOLDING</t>
        </is>
      </c>
      <c r="I549" t="inlineStr"/>
      <c r="J549" t="inlineStr"/>
      <c r="K549" t="n">
        <v>953.54998779</v>
      </c>
      <c r="L549" t="n">
        <v>27</v>
      </c>
      <c r="M549" t="n">
        <v>44</v>
      </c>
      <c r="N549" t="inlineStr">
        <is>
          <t xml:space="preserve">N         </t>
        </is>
      </c>
      <c r="O549" t="n">
        <v>70</v>
      </c>
      <c r="P549" t="inlineStr">
        <is>
          <t xml:space="preserve">W         </t>
        </is>
      </c>
      <c r="Q549" t="inlineStr">
        <is>
          <t>3173/0623</t>
        </is>
      </c>
      <c r="R549" t="inlineStr">
        <is>
          <t>1048762</t>
        </is>
      </c>
      <c r="S549" t="inlineStr">
        <is>
          <t>CAMPBELL (WY)</t>
        </is>
      </c>
      <c r="T549" t="n">
        <v>43.75998635</v>
      </c>
      <c r="U549" t="inlineStr">
        <is>
          <t>POWDER RIVER</t>
        </is>
      </c>
      <c r="V549" t="n">
        <v>-105.25120233</v>
      </c>
      <c r="W549" t="inlineStr">
        <is>
          <t>POINT (479779.0628677967 4845246.273993149)</t>
        </is>
      </c>
      <c r="X549" t="n">
        <v>1.503070153659278</v>
      </c>
      <c r="Y549" t="inlineStr">
        <is>
          <t>SW</t>
        </is>
      </c>
      <c r="Z549" t="n">
        <v>2018</v>
      </c>
      <c r="AA549" t="n">
        <v>1</v>
      </c>
    </row>
    <row r="550">
      <c r="A550" s="1" t="n">
        <v>20967</v>
      </c>
      <c r="B550" t="inlineStr">
        <is>
          <t>WY</t>
        </is>
      </c>
      <c r="C550" s="2" t="n">
        <v>43354</v>
      </c>
      <c r="D550" s="2" t="n">
        <v>43404</v>
      </c>
      <c r="E550" t="inlineStr">
        <is>
          <t>2022-09-11</t>
        </is>
      </c>
      <c r="F550" t="n">
        <v>48</v>
      </c>
      <c r="G550" t="inlineStr">
        <is>
          <t xml:space="preserve">VAUGHT GEORGE G JR </t>
        </is>
      </c>
      <c r="H550" t="inlineStr">
        <is>
          <t>ROCKIES RESOURCES HOLDING</t>
        </is>
      </c>
      <c r="I550" t="inlineStr"/>
      <c r="J550" t="inlineStr"/>
      <c r="K550" t="n">
        <v>953.54998779</v>
      </c>
      <c r="L550" t="n">
        <v>26</v>
      </c>
      <c r="M550" t="n">
        <v>44</v>
      </c>
      <c r="N550" t="inlineStr">
        <is>
          <t xml:space="preserve">N         </t>
        </is>
      </c>
      <c r="O550" t="n">
        <v>70</v>
      </c>
      <c r="P550" t="inlineStr">
        <is>
          <t xml:space="preserve">W         </t>
        </is>
      </c>
      <c r="Q550" t="inlineStr">
        <is>
          <t>3173/0623</t>
        </is>
      </c>
      <c r="R550" t="inlineStr">
        <is>
          <t>1048762</t>
        </is>
      </c>
      <c r="S550" t="inlineStr">
        <is>
          <t>CAMPBELL (WY)</t>
        </is>
      </c>
      <c r="T550" t="n">
        <v>43.7601925</v>
      </c>
      <c r="U550" t="inlineStr">
        <is>
          <t>POWDER RIVER</t>
        </is>
      </c>
      <c r="V550" t="n">
        <v>-105.23106</v>
      </c>
      <c r="W550" t="inlineStr">
        <is>
          <t>POINT (481400.5165169972 4845264.450117437)</t>
        </is>
      </c>
      <c r="X550" t="n">
        <v>1.043785812856296</v>
      </c>
      <c r="Y550" t="inlineStr">
        <is>
          <t>S</t>
        </is>
      </c>
      <c r="Z550" t="n">
        <v>2018</v>
      </c>
      <c r="AA550" t="n">
        <v>1</v>
      </c>
    </row>
    <row r="551">
      <c r="A551" s="1" t="n">
        <v>20968</v>
      </c>
      <c r="B551" t="inlineStr">
        <is>
          <t>WY</t>
        </is>
      </c>
      <c r="C551" s="2" t="n">
        <v>43354</v>
      </c>
      <c r="D551" s="2" t="n">
        <v>43404</v>
      </c>
      <c r="E551" t="inlineStr">
        <is>
          <t>2022-09-11</t>
        </is>
      </c>
      <c r="F551" t="n">
        <v>48</v>
      </c>
      <c r="G551" t="inlineStr">
        <is>
          <t xml:space="preserve">VAUGHT GEORGE G JR </t>
        </is>
      </c>
      <c r="H551" t="inlineStr">
        <is>
          <t>ROCKIES RESOURCES HOLDING</t>
        </is>
      </c>
      <c r="I551" t="inlineStr"/>
      <c r="J551" t="inlineStr"/>
      <c r="K551" t="n">
        <v>953.54998779</v>
      </c>
      <c r="L551" t="n">
        <v>27</v>
      </c>
      <c r="M551" t="n">
        <v>44</v>
      </c>
      <c r="N551" t="inlineStr">
        <is>
          <t xml:space="preserve">N         </t>
        </is>
      </c>
      <c r="O551" t="n">
        <v>70</v>
      </c>
      <c r="P551" t="inlineStr">
        <is>
          <t xml:space="preserve">W         </t>
        </is>
      </c>
      <c r="Q551" t="inlineStr">
        <is>
          <t>3173/0623</t>
        </is>
      </c>
      <c r="R551" t="inlineStr">
        <is>
          <t>1048762</t>
        </is>
      </c>
      <c r="S551" t="inlineStr">
        <is>
          <t>CAMPBELL (WY)</t>
        </is>
      </c>
      <c r="T551" t="n">
        <v>43.75998635</v>
      </c>
      <c r="U551" t="inlineStr">
        <is>
          <t>POWDER RIVER</t>
        </is>
      </c>
      <c r="V551" t="n">
        <v>-105.25120233</v>
      </c>
      <c r="W551" t="inlineStr">
        <is>
          <t>POINT (479779.0628677967 4845246.273993149)</t>
        </is>
      </c>
      <c r="X551" t="n">
        <v>1.503070153659278</v>
      </c>
      <c r="Y551" t="inlineStr">
        <is>
          <t>SW</t>
        </is>
      </c>
      <c r="Z551" t="n">
        <v>2018</v>
      </c>
      <c r="AA551" t="n">
        <v>1</v>
      </c>
    </row>
    <row r="552">
      <c r="A552" s="1" t="n">
        <v>22259</v>
      </c>
      <c r="B552" t="inlineStr">
        <is>
          <t>WY</t>
        </is>
      </c>
      <c r="C552" s="2" t="n">
        <v>43354</v>
      </c>
      <c r="D552" s="2" t="n">
        <v>43370</v>
      </c>
      <c r="E552" t="inlineStr">
        <is>
          <t>2022-09-11</t>
        </is>
      </c>
      <c r="F552" t="n">
        <v>48</v>
      </c>
      <c r="G552" t="inlineStr">
        <is>
          <t xml:space="preserve">MCCULLISS PAUL L </t>
        </is>
      </c>
      <c r="H552" t="inlineStr">
        <is>
          <t>ROCKIES RESOURCES HOLDING</t>
        </is>
      </c>
      <c r="I552" t="inlineStr"/>
      <c r="J552" t="inlineStr"/>
      <c r="K552" t="n">
        <v>953.54998779</v>
      </c>
      <c r="L552" t="n">
        <v>26</v>
      </c>
      <c r="M552" t="n">
        <v>44</v>
      </c>
      <c r="N552" t="inlineStr">
        <is>
          <t xml:space="preserve">N         </t>
        </is>
      </c>
      <c r="O552" t="n">
        <v>70</v>
      </c>
      <c r="P552" t="inlineStr">
        <is>
          <t xml:space="preserve">W         </t>
        </is>
      </c>
      <c r="Q552" t="inlineStr">
        <is>
          <t>3168/0386</t>
        </is>
      </c>
      <c r="R552" t="inlineStr">
        <is>
          <t>1047823</t>
        </is>
      </c>
      <c r="S552" t="inlineStr">
        <is>
          <t>CAMPBELL (WY)</t>
        </is>
      </c>
      <c r="T552" t="n">
        <v>43.7601925</v>
      </c>
      <c r="U552" t="inlineStr">
        <is>
          <t>POWDER RIVER</t>
        </is>
      </c>
      <c r="V552" t="n">
        <v>-105.23106</v>
      </c>
      <c r="W552" t="inlineStr">
        <is>
          <t>POINT (481400.5165169972 4845264.450117437)</t>
        </is>
      </c>
      <c r="X552" t="n">
        <v>1.043785812856296</v>
      </c>
      <c r="Y552" t="inlineStr">
        <is>
          <t>S</t>
        </is>
      </c>
      <c r="Z552" t="n">
        <v>2018</v>
      </c>
      <c r="AA552" t="n">
        <v>1</v>
      </c>
    </row>
    <row r="553">
      <c r="A553" s="1" t="n">
        <v>22260</v>
      </c>
      <c r="B553" t="inlineStr">
        <is>
          <t>WY</t>
        </is>
      </c>
      <c r="C553" s="2" t="n">
        <v>43354</v>
      </c>
      <c r="D553" s="2" t="n">
        <v>43370</v>
      </c>
      <c r="E553" t="inlineStr">
        <is>
          <t>2022-09-11</t>
        </is>
      </c>
      <c r="F553" t="n">
        <v>48</v>
      </c>
      <c r="G553" t="inlineStr">
        <is>
          <t xml:space="preserve">MCCULLISS PAUL L </t>
        </is>
      </c>
      <c r="H553" t="inlineStr">
        <is>
          <t>ROCKIES RESOURCES HOLDING</t>
        </is>
      </c>
      <c r="I553" t="inlineStr"/>
      <c r="J553" t="inlineStr"/>
      <c r="K553" t="n">
        <v>953.54998779</v>
      </c>
      <c r="L553" t="n">
        <v>27</v>
      </c>
      <c r="M553" t="n">
        <v>44</v>
      </c>
      <c r="N553" t="inlineStr">
        <is>
          <t xml:space="preserve">N         </t>
        </is>
      </c>
      <c r="O553" t="n">
        <v>70</v>
      </c>
      <c r="P553" t="inlineStr">
        <is>
          <t xml:space="preserve">W         </t>
        </is>
      </c>
      <c r="Q553" t="inlineStr">
        <is>
          <t>3168/0386</t>
        </is>
      </c>
      <c r="R553" t="inlineStr">
        <is>
          <t>1047823</t>
        </is>
      </c>
      <c r="S553" t="inlineStr">
        <is>
          <t>CAMPBELL (WY)</t>
        </is>
      </c>
      <c r="T553" t="n">
        <v>43.75998635</v>
      </c>
      <c r="U553" t="inlineStr">
        <is>
          <t>POWDER RIVER</t>
        </is>
      </c>
      <c r="V553" t="n">
        <v>-105.25120233</v>
      </c>
      <c r="W553" t="inlineStr">
        <is>
          <t>POINT (479779.0628677967 4845246.273993149)</t>
        </is>
      </c>
      <c r="X553" t="n">
        <v>1.503070153659278</v>
      </c>
      <c r="Y553" t="inlineStr">
        <is>
          <t>SW</t>
        </is>
      </c>
      <c r="Z553" t="n">
        <v>2018</v>
      </c>
      <c r="AA553" t="n">
        <v>1</v>
      </c>
    </row>
    <row r="554">
      <c r="A554" s="1" t="n">
        <v>22261</v>
      </c>
      <c r="B554" t="inlineStr">
        <is>
          <t>WY</t>
        </is>
      </c>
      <c r="C554" s="2" t="n">
        <v>43354</v>
      </c>
      <c r="D554" s="2" t="n">
        <v>43370</v>
      </c>
      <c r="E554" t="inlineStr">
        <is>
          <t>2022-09-11</t>
        </is>
      </c>
      <c r="F554" t="n">
        <v>48</v>
      </c>
      <c r="G554" t="inlineStr">
        <is>
          <t xml:space="preserve">MCCULLISS PAUL L </t>
        </is>
      </c>
      <c r="H554" t="inlineStr">
        <is>
          <t>ROCKIES RESOURCES HOLDING</t>
        </is>
      </c>
      <c r="I554" t="inlineStr"/>
      <c r="J554" t="inlineStr"/>
      <c r="K554" t="n">
        <v>953.54998779</v>
      </c>
      <c r="L554" t="n">
        <v>35</v>
      </c>
      <c r="M554" t="n">
        <v>44</v>
      </c>
      <c r="N554" t="inlineStr">
        <is>
          <t xml:space="preserve">N         </t>
        </is>
      </c>
      <c r="O554" t="n">
        <v>70</v>
      </c>
      <c r="P554" t="inlineStr">
        <is>
          <t xml:space="preserve">W         </t>
        </is>
      </c>
      <c r="Q554" t="inlineStr">
        <is>
          <t>3168/0386</t>
        </is>
      </c>
      <c r="R554" t="inlineStr">
        <is>
          <t>1047823</t>
        </is>
      </c>
      <c r="S554" t="inlineStr">
        <is>
          <t>CAMPBELL (WY)</t>
        </is>
      </c>
      <c r="T554" t="n">
        <v>43.74555145</v>
      </c>
      <c r="U554" t="inlineStr">
        <is>
          <t>POWDER RIVER</t>
        </is>
      </c>
      <c r="V554" t="n">
        <v>-105.23124299</v>
      </c>
      <c r="W554" t="inlineStr">
        <is>
          <t>POINT (481381.2479806068 4843638.412048921)</t>
        </is>
      </c>
      <c r="X554" t="n">
        <v>2.05357897428198</v>
      </c>
      <c r="Y554" t="inlineStr">
        <is>
          <t>S</t>
        </is>
      </c>
      <c r="Z554" t="n">
        <v>2018</v>
      </c>
      <c r="AA554" t="n">
        <v>1</v>
      </c>
    </row>
    <row r="555">
      <c r="A555" s="1" t="n">
        <v>22262</v>
      </c>
      <c r="B555" t="inlineStr">
        <is>
          <t>WY</t>
        </is>
      </c>
      <c r="C555" s="2" t="n">
        <v>43354</v>
      </c>
      <c r="D555" s="2" t="n">
        <v>43370</v>
      </c>
      <c r="E555" t="inlineStr">
        <is>
          <t>2022-09-11</t>
        </is>
      </c>
      <c r="F555" t="n">
        <v>48</v>
      </c>
      <c r="G555" t="inlineStr">
        <is>
          <t xml:space="preserve">MCCULLISS PAUL L </t>
        </is>
      </c>
      <c r="H555" t="inlineStr">
        <is>
          <t>ROCKIES RESOURCES HOLDING</t>
        </is>
      </c>
      <c r="I555" t="inlineStr"/>
      <c r="J555" t="inlineStr"/>
      <c r="K555" t="n">
        <v>953.54998779</v>
      </c>
      <c r="L555" t="n">
        <v>35</v>
      </c>
      <c r="M555" t="n">
        <v>44</v>
      </c>
      <c r="N555" t="inlineStr">
        <is>
          <t xml:space="preserve">N         </t>
        </is>
      </c>
      <c r="O555" t="n">
        <v>70</v>
      </c>
      <c r="P555" t="inlineStr">
        <is>
          <t xml:space="preserve">W         </t>
        </is>
      </c>
      <c r="Q555" t="inlineStr">
        <is>
          <t>3168/0386</t>
        </is>
      </c>
      <c r="R555" t="inlineStr">
        <is>
          <t>1047823</t>
        </is>
      </c>
      <c r="S555" t="inlineStr">
        <is>
          <t>CAMPBELL (WY)</t>
        </is>
      </c>
      <c r="T555" t="n">
        <v>43.74555145</v>
      </c>
      <c r="U555" t="inlineStr">
        <is>
          <t>POWDER RIVER</t>
        </is>
      </c>
      <c r="V555" t="n">
        <v>-105.23124299</v>
      </c>
      <c r="W555" t="inlineStr">
        <is>
          <t>POINT (481381.2479806068 4843638.412048921)</t>
        </is>
      </c>
      <c r="X555" t="n">
        <v>2.05357897428198</v>
      </c>
      <c r="Y555" t="inlineStr">
        <is>
          <t>S</t>
        </is>
      </c>
      <c r="Z555" t="n">
        <v>2018</v>
      </c>
      <c r="AA555" t="n">
        <v>1</v>
      </c>
    </row>
    <row r="556">
      <c r="A556" s="1" t="n">
        <v>22263</v>
      </c>
      <c r="B556" t="inlineStr">
        <is>
          <t>WY</t>
        </is>
      </c>
      <c r="C556" s="2" t="n">
        <v>43354</v>
      </c>
      <c r="D556" s="2" t="n">
        <v>43370</v>
      </c>
      <c r="E556" t="inlineStr">
        <is>
          <t>2022-09-11</t>
        </is>
      </c>
      <c r="F556" t="n">
        <v>48</v>
      </c>
      <c r="G556" t="inlineStr">
        <is>
          <t xml:space="preserve">MCCULLISS PAUL L </t>
        </is>
      </c>
      <c r="H556" t="inlineStr">
        <is>
          <t>ROCKIES RESOURCES HOLDING</t>
        </is>
      </c>
      <c r="I556" t="inlineStr"/>
      <c r="J556" t="inlineStr"/>
      <c r="K556" t="n">
        <v>953.54998779</v>
      </c>
      <c r="L556" t="n">
        <v>26</v>
      </c>
      <c r="M556" t="n">
        <v>44</v>
      </c>
      <c r="N556" t="inlineStr">
        <is>
          <t xml:space="preserve">N         </t>
        </is>
      </c>
      <c r="O556" t="n">
        <v>70</v>
      </c>
      <c r="P556" t="inlineStr">
        <is>
          <t xml:space="preserve">W         </t>
        </is>
      </c>
      <c r="Q556" t="inlineStr">
        <is>
          <t>3168/0386</t>
        </is>
      </c>
      <c r="R556" t="inlineStr">
        <is>
          <t>1047823</t>
        </is>
      </c>
      <c r="S556" t="inlineStr">
        <is>
          <t>CAMPBELL (WY)</t>
        </is>
      </c>
      <c r="T556" t="n">
        <v>43.7601925</v>
      </c>
      <c r="U556" t="inlineStr">
        <is>
          <t>POWDER RIVER</t>
        </is>
      </c>
      <c r="V556" t="n">
        <v>-105.23106</v>
      </c>
      <c r="W556" t="inlineStr">
        <is>
          <t>POINT (481400.5165169972 4845264.450117437)</t>
        </is>
      </c>
      <c r="X556" t="n">
        <v>1.043785812856296</v>
      </c>
      <c r="Y556" t="inlineStr">
        <is>
          <t>S</t>
        </is>
      </c>
      <c r="Z556" t="n">
        <v>2018</v>
      </c>
      <c r="AA556" t="n">
        <v>1</v>
      </c>
    </row>
    <row r="557">
      <c r="A557" s="1" t="n">
        <v>22264</v>
      </c>
      <c r="B557" t="inlineStr">
        <is>
          <t>WY</t>
        </is>
      </c>
      <c r="C557" s="2" t="n">
        <v>43354</v>
      </c>
      <c r="D557" s="2" t="n">
        <v>43370</v>
      </c>
      <c r="E557" t="inlineStr">
        <is>
          <t>2022-09-11</t>
        </is>
      </c>
      <c r="F557" t="n">
        <v>48</v>
      </c>
      <c r="G557" t="inlineStr">
        <is>
          <t xml:space="preserve">MCCULLISS PAUL L </t>
        </is>
      </c>
      <c r="H557" t="inlineStr">
        <is>
          <t>ROCKIES RESOURCES HOLDING</t>
        </is>
      </c>
      <c r="I557" t="inlineStr"/>
      <c r="J557" t="inlineStr"/>
      <c r="K557" t="n">
        <v>953.54998779</v>
      </c>
      <c r="L557" t="n">
        <v>27</v>
      </c>
      <c r="M557" t="n">
        <v>44</v>
      </c>
      <c r="N557" t="inlineStr">
        <is>
          <t xml:space="preserve">N         </t>
        </is>
      </c>
      <c r="O557" t="n">
        <v>70</v>
      </c>
      <c r="P557" t="inlineStr">
        <is>
          <t xml:space="preserve">W         </t>
        </is>
      </c>
      <c r="Q557" t="inlineStr">
        <is>
          <t>3168/0386</t>
        </is>
      </c>
      <c r="R557" t="inlineStr">
        <is>
          <t>1047823</t>
        </is>
      </c>
      <c r="S557" t="inlineStr">
        <is>
          <t>CAMPBELL (WY)</t>
        </is>
      </c>
      <c r="T557" t="n">
        <v>43.75998635</v>
      </c>
      <c r="U557" t="inlineStr">
        <is>
          <t>POWDER RIVER</t>
        </is>
      </c>
      <c r="V557" t="n">
        <v>-105.25120233</v>
      </c>
      <c r="W557" t="inlineStr">
        <is>
          <t>POINT (479779.0628677967 4845246.273993149)</t>
        </is>
      </c>
      <c r="X557" t="n">
        <v>1.503070153659278</v>
      </c>
      <c r="Y557" t="inlineStr">
        <is>
          <t>SW</t>
        </is>
      </c>
      <c r="Z557" t="n">
        <v>2018</v>
      </c>
      <c r="AA557" t="n">
        <v>1</v>
      </c>
    </row>
    <row r="558">
      <c r="A558" s="1" t="n">
        <v>22265</v>
      </c>
      <c r="B558" t="inlineStr">
        <is>
          <t>WY</t>
        </is>
      </c>
      <c r="C558" s="2" t="n">
        <v>43354</v>
      </c>
      <c r="D558" s="2" t="n">
        <v>43370</v>
      </c>
      <c r="E558" t="inlineStr">
        <is>
          <t>2022-09-11</t>
        </is>
      </c>
      <c r="F558" t="n">
        <v>48</v>
      </c>
      <c r="G558" t="inlineStr">
        <is>
          <t xml:space="preserve">MCCULLISS PAUL L </t>
        </is>
      </c>
      <c r="H558" t="inlineStr">
        <is>
          <t>ROCKIES RESOURCES HOLDING</t>
        </is>
      </c>
      <c r="I558" t="inlineStr"/>
      <c r="J558" t="inlineStr"/>
      <c r="K558" t="n">
        <v>953.54998779</v>
      </c>
      <c r="L558" t="n">
        <v>27</v>
      </c>
      <c r="M558" t="n">
        <v>44</v>
      </c>
      <c r="N558" t="inlineStr">
        <is>
          <t xml:space="preserve">N         </t>
        </is>
      </c>
      <c r="O558" t="n">
        <v>70</v>
      </c>
      <c r="P558" t="inlineStr">
        <is>
          <t xml:space="preserve">W         </t>
        </is>
      </c>
      <c r="Q558" t="inlineStr">
        <is>
          <t>3168/0386</t>
        </is>
      </c>
      <c r="R558" t="inlineStr">
        <is>
          <t>1047823</t>
        </is>
      </c>
      <c r="S558" t="inlineStr">
        <is>
          <t>CAMPBELL (WY)</t>
        </is>
      </c>
      <c r="T558" t="n">
        <v>43.75998635</v>
      </c>
      <c r="U558" t="inlineStr">
        <is>
          <t>POWDER RIVER</t>
        </is>
      </c>
      <c r="V558" t="n">
        <v>-105.25120233</v>
      </c>
      <c r="W558" t="inlineStr">
        <is>
          <t>POINT (479779.0628677967 4845246.273993149)</t>
        </is>
      </c>
      <c r="X558" t="n">
        <v>1.503070153659278</v>
      </c>
      <c r="Y558" t="inlineStr">
        <is>
          <t>SW</t>
        </is>
      </c>
      <c r="Z558" t="n">
        <v>2018</v>
      </c>
      <c r="AA558" t="n">
        <v>1</v>
      </c>
    </row>
    <row r="559">
      <c r="A559" s="1" t="n">
        <v>22266</v>
      </c>
      <c r="B559" t="inlineStr">
        <is>
          <t>WY</t>
        </is>
      </c>
      <c r="C559" s="2" t="n">
        <v>43354</v>
      </c>
      <c r="D559" s="2" t="n">
        <v>43370</v>
      </c>
      <c r="E559" t="inlineStr">
        <is>
          <t>2022-09-11</t>
        </is>
      </c>
      <c r="F559" t="n">
        <v>48</v>
      </c>
      <c r="G559" t="inlineStr">
        <is>
          <t xml:space="preserve">MCCULLISS PAUL L </t>
        </is>
      </c>
      <c r="H559" t="inlineStr">
        <is>
          <t>ROCKIES RESOURCES HOLDING</t>
        </is>
      </c>
      <c r="I559" t="inlineStr"/>
      <c r="J559" t="inlineStr"/>
      <c r="K559" t="n">
        <v>953.54998779</v>
      </c>
      <c r="L559" t="n">
        <v>35</v>
      </c>
      <c r="M559" t="n">
        <v>44</v>
      </c>
      <c r="N559" t="inlineStr">
        <is>
          <t xml:space="preserve">N         </t>
        </is>
      </c>
      <c r="O559" t="n">
        <v>70</v>
      </c>
      <c r="P559" t="inlineStr">
        <is>
          <t xml:space="preserve">W         </t>
        </is>
      </c>
      <c r="Q559" t="inlineStr">
        <is>
          <t>3168/0386</t>
        </is>
      </c>
      <c r="R559" t="inlineStr">
        <is>
          <t>1047823</t>
        </is>
      </c>
      <c r="S559" t="inlineStr">
        <is>
          <t>CAMPBELL (WY)</t>
        </is>
      </c>
      <c r="T559" t="n">
        <v>43.74555145</v>
      </c>
      <c r="U559" t="inlineStr">
        <is>
          <t>POWDER RIVER</t>
        </is>
      </c>
      <c r="V559" t="n">
        <v>-105.23124299</v>
      </c>
      <c r="W559" t="inlineStr">
        <is>
          <t>POINT (481381.2479806068 4843638.412048921)</t>
        </is>
      </c>
      <c r="X559" t="n">
        <v>2.05357897428198</v>
      </c>
      <c r="Y559" t="inlineStr">
        <is>
          <t>S</t>
        </is>
      </c>
      <c r="Z559" t="n">
        <v>2018</v>
      </c>
      <c r="AA559" t="n">
        <v>1</v>
      </c>
    </row>
    <row r="560">
      <c r="A560" s="1" t="n">
        <v>22267</v>
      </c>
      <c r="B560" t="inlineStr">
        <is>
          <t>WY</t>
        </is>
      </c>
      <c r="C560" s="2" t="n">
        <v>43354</v>
      </c>
      <c r="D560" s="2" t="n">
        <v>43370</v>
      </c>
      <c r="E560" t="inlineStr">
        <is>
          <t>2022-09-11</t>
        </is>
      </c>
      <c r="F560" t="n">
        <v>48</v>
      </c>
      <c r="G560" t="inlineStr">
        <is>
          <t xml:space="preserve">MCCULLISS PAUL L </t>
        </is>
      </c>
      <c r="H560" t="inlineStr">
        <is>
          <t>ROCKIES RESOURCES HOLDING</t>
        </is>
      </c>
      <c r="I560" t="inlineStr"/>
      <c r="J560" t="inlineStr"/>
      <c r="K560" t="n">
        <v>953.54998779</v>
      </c>
      <c r="L560" t="n">
        <v>26</v>
      </c>
      <c r="M560" t="n">
        <v>44</v>
      </c>
      <c r="N560" t="inlineStr">
        <is>
          <t xml:space="preserve">N         </t>
        </is>
      </c>
      <c r="O560" t="n">
        <v>70</v>
      </c>
      <c r="P560" t="inlineStr">
        <is>
          <t xml:space="preserve">W         </t>
        </is>
      </c>
      <c r="Q560" t="inlineStr">
        <is>
          <t>3168/0386</t>
        </is>
      </c>
      <c r="R560" t="inlineStr">
        <is>
          <t>1047823</t>
        </is>
      </c>
      <c r="S560" t="inlineStr">
        <is>
          <t>CAMPBELL (WY)</t>
        </is>
      </c>
      <c r="T560" t="n">
        <v>43.7601925</v>
      </c>
      <c r="U560" t="inlineStr">
        <is>
          <t>POWDER RIVER</t>
        </is>
      </c>
      <c r="V560" t="n">
        <v>-105.23106</v>
      </c>
      <c r="W560" t="inlineStr">
        <is>
          <t>POINT (481400.5165169972 4845264.450117437)</t>
        </is>
      </c>
      <c r="X560" t="n">
        <v>1.043785812856296</v>
      </c>
      <c r="Y560" t="inlineStr">
        <is>
          <t>S</t>
        </is>
      </c>
      <c r="Z560" t="n">
        <v>2018</v>
      </c>
      <c r="AA560" t="n">
        <v>1</v>
      </c>
    </row>
    <row r="561">
      <c r="A561" s="1" t="n">
        <v>22268</v>
      </c>
      <c r="B561" t="inlineStr">
        <is>
          <t>WY</t>
        </is>
      </c>
      <c r="C561" s="2" t="n">
        <v>43354</v>
      </c>
      <c r="D561" s="2" t="n">
        <v>43370</v>
      </c>
      <c r="E561" t="inlineStr">
        <is>
          <t>2022-09-11</t>
        </is>
      </c>
      <c r="F561" t="n">
        <v>48</v>
      </c>
      <c r="G561" t="inlineStr">
        <is>
          <t xml:space="preserve">MCCULLISS PAUL L </t>
        </is>
      </c>
      <c r="H561" t="inlineStr">
        <is>
          <t>ROCKIES RESOURCES HOLDING</t>
        </is>
      </c>
      <c r="I561" t="inlineStr"/>
      <c r="J561" t="inlineStr"/>
      <c r="K561" t="n">
        <v>953.54998779</v>
      </c>
      <c r="L561" t="n">
        <v>35</v>
      </c>
      <c r="M561" t="n">
        <v>44</v>
      </c>
      <c r="N561" t="inlineStr">
        <is>
          <t xml:space="preserve">N         </t>
        </is>
      </c>
      <c r="O561" t="n">
        <v>70</v>
      </c>
      <c r="P561" t="inlineStr">
        <is>
          <t xml:space="preserve">W         </t>
        </is>
      </c>
      <c r="Q561" t="inlineStr">
        <is>
          <t>3168/0386</t>
        </is>
      </c>
      <c r="R561" t="inlineStr">
        <is>
          <t>1047823</t>
        </is>
      </c>
      <c r="S561" t="inlineStr">
        <is>
          <t>CAMPBELL (WY)</t>
        </is>
      </c>
      <c r="T561" t="n">
        <v>43.74555145</v>
      </c>
      <c r="U561" t="inlineStr">
        <is>
          <t>POWDER RIVER</t>
        </is>
      </c>
      <c r="V561" t="n">
        <v>-105.23124299</v>
      </c>
      <c r="W561" t="inlineStr">
        <is>
          <t>POINT (481381.2479806068 4843638.412048921)</t>
        </is>
      </c>
      <c r="X561" t="n">
        <v>2.05357897428198</v>
      </c>
      <c r="Y561" t="inlineStr">
        <is>
          <t>S</t>
        </is>
      </c>
      <c r="Z561" t="n">
        <v>2018</v>
      </c>
      <c r="AA561" t="n">
        <v>1</v>
      </c>
    </row>
    <row r="562">
      <c r="A562" s="1" t="n">
        <v>22269</v>
      </c>
      <c r="B562" t="inlineStr">
        <is>
          <t>WY</t>
        </is>
      </c>
      <c r="C562" s="2" t="n">
        <v>43354</v>
      </c>
      <c r="D562" s="2" t="n">
        <v>43370</v>
      </c>
      <c r="E562" t="inlineStr">
        <is>
          <t>2022-09-11</t>
        </is>
      </c>
      <c r="F562" t="n">
        <v>48</v>
      </c>
      <c r="G562" t="inlineStr">
        <is>
          <t xml:space="preserve">MCCULLISS PAUL L </t>
        </is>
      </c>
      <c r="H562" t="inlineStr">
        <is>
          <t>ROCKIES RESOURCES HOLDING</t>
        </is>
      </c>
      <c r="I562" t="inlineStr"/>
      <c r="J562" t="inlineStr"/>
      <c r="K562" t="n">
        <v>953.54998779</v>
      </c>
      <c r="L562" t="n">
        <v>35</v>
      </c>
      <c r="M562" t="n">
        <v>44</v>
      </c>
      <c r="N562" t="inlineStr">
        <is>
          <t xml:space="preserve">N         </t>
        </is>
      </c>
      <c r="O562" t="n">
        <v>70</v>
      </c>
      <c r="P562" t="inlineStr">
        <is>
          <t xml:space="preserve">W         </t>
        </is>
      </c>
      <c r="Q562" t="inlineStr">
        <is>
          <t>3168/0386</t>
        </is>
      </c>
      <c r="R562" t="inlineStr">
        <is>
          <t>1047823</t>
        </is>
      </c>
      <c r="S562" t="inlineStr">
        <is>
          <t>CAMPBELL (WY)</t>
        </is>
      </c>
      <c r="T562" t="n">
        <v>43.74555145</v>
      </c>
      <c r="U562" t="inlineStr">
        <is>
          <t>POWDER RIVER</t>
        </is>
      </c>
      <c r="V562" t="n">
        <v>-105.23124299</v>
      </c>
      <c r="W562" t="inlineStr">
        <is>
          <t>POINT (481381.2479806068 4843638.412048921)</t>
        </is>
      </c>
      <c r="X562" t="n">
        <v>2.05357897428198</v>
      </c>
      <c r="Y562" t="inlineStr">
        <is>
          <t>S</t>
        </is>
      </c>
      <c r="Z562" t="n">
        <v>2018</v>
      </c>
      <c r="AA562" t="n">
        <v>1</v>
      </c>
    </row>
    <row r="563">
      <c r="A563" s="1" t="n">
        <v>22270</v>
      </c>
      <c r="B563" t="inlineStr">
        <is>
          <t>WY</t>
        </is>
      </c>
      <c r="C563" s="2" t="n">
        <v>43354</v>
      </c>
      <c r="D563" s="2" t="n">
        <v>43370</v>
      </c>
      <c r="E563" t="inlineStr">
        <is>
          <t>2022-09-11</t>
        </is>
      </c>
      <c r="F563" t="n">
        <v>48</v>
      </c>
      <c r="G563" t="inlineStr">
        <is>
          <t xml:space="preserve">MCCULLISS PAUL L </t>
        </is>
      </c>
      <c r="H563" t="inlineStr">
        <is>
          <t>ROCKIES RESOURCES HOLDING</t>
        </is>
      </c>
      <c r="I563" t="inlineStr"/>
      <c r="J563" t="inlineStr"/>
      <c r="K563" t="n">
        <v>953.54998779</v>
      </c>
      <c r="L563" t="n">
        <v>27</v>
      </c>
      <c r="M563" t="n">
        <v>44</v>
      </c>
      <c r="N563" t="inlineStr">
        <is>
          <t xml:space="preserve">N         </t>
        </is>
      </c>
      <c r="O563" t="n">
        <v>70</v>
      </c>
      <c r="P563" t="inlineStr">
        <is>
          <t xml:space="preserve">W         </t>
        </is>
      </c>
      <c r="Q563" t="inlineStr">
        <is>
          <t>3168/0386</t>
        </is>
      </c>
      <c r="R563" t="inlineStr">
        <is>
          <t>1047823</t>
        </is>
      </c>
      <c r="S563" t="inlineStr">
        <is>
          <t>CAMPBELL (WY)</t>
        </is>
      </c>
      <c r="T563" t="n">
        <v>43.75998635</v>
      </c>
      <c r="U563" t="inlineStr">
        <is>
          <t>POWDER RIVER</t>
        </is>
      </c>
      <c r="V563" t="n">
        <v>-105.25120233</v>
      </c>
      <c r="W563" t="inlineStr">
        <is>
          <t>POINT (479779.0628677967 4845246.273993149)</t>
        </is>
      </c>
      <c r="X563" t="n">
        <v>1.503070153659278</v>
      </c>
      <c r="Y563" t="inlineStr">
        <is>
          <t>SW</t>
        </is>
      </c>
      <c r="Z563" t="n">
        <v>2018</v>
      </c>
      <c r="AA563" t="n">
        <v>1</v>
      </c>
    </row>
    <row r="564">
      <c r="A564" s="1" t="n">
        <v>22271</v>
      </c>
      <c r="B564" t="inlineStr">
        <is>
          <t>WY</t>
        </is>
      </c>
      <c r="C564" s="2" t="n">
        <v>43354</v>
      </c>
      <c r="D564" s="2" t="n">
        <v>43370</v>
      </c>
      <c r="E564" t="inlineStr">
        <is>
          <t>2022-09-11</t>
        </is>
      </c>
      <c r="F564" t="n">
        <v>48</v>
      </c>
      <c r="G564" t="inlineStr">
        <is>
          <t xml:space="preserve">MCCULLISS PAUL L </t>
        </is>
      </c>
      <c r="H564" t="inlineStr">
        <is>
          <t>ROCKIES RESOURCES HOLDING</t>
        </is>
      </c>
      <c r="I564" t="inlineStr"/>
      <c r="J564" t="inlineStr"/>
      <c r="K564" t="n">
        <v>953.54998779</v>
      </c>
      <c r="L564" t="n">
        <v>27</v>
      </c>
      <c r="M564" t="n">
        <v>44</v>
      </c>
      <c r="N564" t="inlineStr">
        <is>
          <t xml:space="preserve">N         </t>
        </is>
      </c>
      <c r="O564" t="n">
        <v>70</v>
      </c>
      <c r="P564" t="inlineStr">
        <is>
          <t xml:space="preserve">W         </t>
        </is>
      </c>
      <c r="Q564" t="inlineStr">
        <is>
          <t>3168/0386</t>
        </is>
      </c>
      <c r="R564" t="inlineStr">
        <is>
          <t>1047823</t>
        </is>
      </c>
      <c r="S564" t="inlineStr">
        <is>
          <t>CAMPBELL (WY)</t>
        </is>
      </c>
      <c r="T564" t="n">
        <v>43.75998635</v>
      </c>
      <c r="U564" t="inlineStr">
        <is>
          <t>POWDER RIVER</t>
        </is>
      </c>
      <c r="V564" t="n">
        <v>-105.25120233</v>
      </c>
      <c r="W564" t="inlineStr">
        <is>
          <t>POINT (479779.0628677967 4845246.273993149)</t>
        </is>
      </c>
      <c r="X564" t="n">
        <v>1.503070153659278</v>
      </c>
      <c r="Y564" t="inlineStr">
        <is>
          <t>SW</t>
        </is>
      </c>
      <c r="Z564" t="n">
        <v>2018</v>
      </c>
      <c r="AA564" t="n">
        <v>1</v>
      </c>
    </row>
    <row r="565">
      <c r="A565" s="1" t="n">
        <v>22272</v>
      </c>
      <c r="B565" t="inlineStr">
        <is>
          <t>WY</t>
        </is>
      </c>
      <c r="C565" s="2" t="n">
        <v>43354</v>
      </c>
      <c r="D565" s="2" t="n">
        <v>43370</v>
      </c>
      <c r="E565" t="inlineStr">
        <is>
          <t>2022-09-11</t>
        </is>
      </c>
      <c r="F565" t="n">
        <v>48</v>
      </c>
      <c r="G565" t="inlineStr">
        <is>
          <t xml:space="preserve">MCCULLISS PAUL L </t>
        </is>
      </c>
      <c r="H565" t="inlineStr">
        <is>
          <t>ROCKIES RESOURCES HOLDING</t>
        </is>
      </c>
      <c r="I565" t="inlineStr"/>
      <c r="J565" t="inlineStr"/>
      <c r="K565" t="n">
        <v>953.54998779</v>
      </c>
      <c r="L565" t="n">
        <v>27</v>
      </c>
      <c r="M565" t="n">
        <v>44</v>
      </c>
      <c r="N565" t="inlineStr">
        <is>
          <t xml:space="preserve">N         </t>
        </is>
      </c>
      <c r="O565" t="n">
        <v>70</v>
      </c>
      <c r="P565" t="inlineStr">
        <is>
          <t xml:space="preserve">W         </t>
        </is>
      </c>
      <c r="Q565" t="inlineStr">
        <is>
          <t>3168/0386</t>
        </is>
      </c>
      <c r="R565" t="inlineStr">
        <is>
          <t>1047823</t>
        </is>
      </c>
      <c r="S565" t="inlineStr">
        <is>
          <t>CAMPBELL (WY)</t>
        </is>
      </c>
      <c r="T565" t="n">
        <v>43.75998635</v>
      </c>
      <c r="U565" t="inlineStr">
        <is>
          <t>POWDER RIVER</t>
        </is>
      </c>
      <c r="V565" t="n">
        <v>-105.25120233</v>
      </c>
      <c r="W565" t="inlineStr">
        <is>
          <t>POINT (479779.0628677967 4845246.273993149)</t>
        </is>
      </c>
      <c r="X565" t="n">
        <v>1.503070153659278</v>
      </c>
      <c r="Y565" t="inlineStr">
        <is>
          <t>SW</t>
        </is>
      </c>
      <c r="Z565" t="n">
        <v>2018</v>
      </c>
      <c r="AA565" t="n">
        <v>1</v>
      </c>
    </row>
    <row r="566">
      <c r="A566" s="1" t="n">
        <v>22273</v>
      </c>
      <c r="B566" t="inlineStr">
        <is>
          <t>WY</t>
        </is>
      </c>
      <c r="C566" s="2" t="n">
        <v>43354</v>
      </c>
      <c r="D566" s="2" t="n">
        <v>43370</v>
      </c>
      <c r="E566" t="inlineStr">
        <is>
          <t>2022-09-11</t>
        </is>
      </c>
      <c r="F566" t="n">
        <v>48</v>
      </c>
      <c r="G566" t="inlineStr">
        <is>
          <t xml:space="preserve">MCCULLISS PAUL L </t>
        </is>
      </c>
      <c r="H566" t="inlineStr">
        <is>
          <t>ROCKIES RESOURCES HOLDING</t>
        </is>
      </c>
      <c r="I566" t="inlineStr"/>
      <c r="J566" t="inlineStr"/>
      <c r="K566" t="n">
        <v>953.54998779</v>
      </c>
      <c r="L566" t="n">
        <v>35</v>
      </c>
      <c r="M566" t="n">
        <v>44</v>
      </c>
      <c r="N566" t="inlineStr">
        <is>
          <t xml:space="preserve">N         </t>
        </is>
      </c>
      <c r="O566" t="n">
        <v>70</v>
      </c>
      <c r="P566" t="inlineStr">
        <is>
          <t xml:space="preserve">W         </t>
        </is>
      </c>
      <c r="Q566" t="inlineStr">
        <is>
          <t>3168/0386</t>
        </is>
      </c>
      <c r="R566" t="inlineStr">
        <is>
          <t>1047823</t>
        </is>
      </c>
      <c r="S566" t="inlineStr">
        <is>
          <t>CAMPBELL (WY)</t>
        </is>
      </c>
      <c r="T566" t="n">
        <v>43.74555145</v>
      </c>
      <c r="U566" t="inlineStr">
        <is>
          <t>POWDER RIVER</t>
        </is>
      </c>
      <c r="V566" t="n">
        <v>-105.23124299</v>
      </c>
      <c r="W566" t="inlineStr">
        <is>
          <t>POINT (481381.2479806068 4843638.412048921)</t>
        </is>
      </c>
      <c r="X566" t="n">
        <v>2.05357897428198</v>
      </c>
      <c r="Y566" t="inlineStr">
        <is>
          <t>S</t>
        </is>
      </c>
      <c r="Z566" t="n">
        <v>2018</v>
      </c>
      <c r="AA566" t="n">
        <v>1</v>
      </c>
    </row>
    <row r="567">
      <c r="A567" s="1" t="n">
        <v>22274</v>
      </c>
      <c r="B567" t="inlineStr">
        <is>
          <t>WY</t>
        </is>
      </c>
      <c r="C567" s="2" t="n">
        <v>43354</v>
      </c>
      <c r="D567" s="2" t="n">
        <v>43370</v>
      </c>
      <c r="E567" t="inlineStr">
        <is>
          <t>2022-09-11</t>
        </is>
      </c>
      <c r="F567" t="n">
        <v>48</v>
      </c>
      <c r="G567" t="inlineStr">
        <is>
          <t xml:space="preserve">MCCULLISS PAUL L </t>
        </is>
      </c>
      <c r="H567" t="inlineStr">
        <is>
          <t>ROCKIES RESOURCES HOLDING</t>
        </is>
      </c>
      <c r="I567" t="inlineStr"/>
      <c r="J567" t="inlineStr"/>
      <c r="K567" t="n">
        <v>953.54998779</v>
      </c>
      <c r="L567" t="n">
        <v>35</v>
      </c>
      <c r="M567" t="n">
        <v>44</v>
      </c>
      <c r="N567" t="inlineStr">
        <is>
          <t xml:space="preserve">N         </t>
        </is>
      </c>
      <c r="O567" t="n">
        <v>70</v>
      </c>
      <c r="P567" t="inlineStr">
        <is>
          <t xml:space="preserve">W         </t>
        </is>
      </c>
      <c r="Q567" t="inlineStr">
        <is>
          <t>3168/0386</t>
        </is>
      </c>
      <c r="R567" t="inlineStr">
        <is>
          <t>1047823</t>
        </is>
      </c>
      <c r="S567" t="inlineStr">
        <is>
          <t>CAMPBELL (WY)</t>
        </is>
      </c>
      <c r="T567" t="n">
        <v>43.74555145</v>
      </c>
      <c r="U567" t="inlineStr">
        <is>
          <t>POWDER RIVER</t>
        </is>
      </c>
      <c r="V567" t="n">
        <v>-105.23124299</v>
      </c>
      <c r="W567" t="inlineStr">
        <is>
          <t>POINT (481381.2479806068 4843638.412048921)</t>
        </is>
      </c>
      <c r="X567" t="n">
        <v>2.05357897428198</v>
      </c>
      <c r="Y567" t="inlineStr">
        <is>
          <t>S</t>
        </is>
      </c>
      <c r="Z567" t="n">
        <v>2018</v>
      </c>
      <c r="AA567" t="n">
        <v>1</v>
      </c>
    </row>
    <row r="568">
      <c r="A568" s="1" t="n">
        <v>22275</v>
      </c>
      <c r="B568" t="inlineStr">
        <is>
          <t>WY</t>
        </is>
      </c>
      <c r="C568" s="2" t="n">
        <v>43354</v>
      </c>
      <c r="D568" s="2" t="n">
        <v>43370</v>
      </c>
      <c r="E568" t="inlineStr">
        <is>
          <t>2022-09-11</t>
        </is>
      </c>
      <c r="F568" t="n">
        <v>48</v>
      </c>
      <c r="G568" t="inlineStr">
        <is>
          <t xml:space="preserve">MCCULLISS PAUL L </t>
        </is>
      </c>
      <c r="H568" t="inlineStr">
        <is>
          <t>ROCKIES RESOURCES HOLDING</t>
        </is>
      </c>
      <c r="I568" t="inlineStr"/>
      <c r="J568" t="inlineStr"/>
      <c r="K568" t="n">
        <v>953.54998779</v>
      </c>
      <c r="L568" t="n">
        <v>35</v>
      </c>
      <c r="M568" t="n">
        <v>44</v>
      </c>
      <c r="N568" t="inlineStr">
        <is>
          <t xml:space="preserve">N         </t>
        </is>
      </c>
      <c r="O568" t="n">
        <v>70</v>
      </c>
      <c r="P568" t="inlineStr">
        <is>
          <t xml:space="preserve">W         </t>
        </is>
      </c>
      <c r="Q568" t="inlineStr">
        <is>
          <t>3168/0386</t>
        </is>
      </c>
      <c r="R568" t="inlineStr">
        <is>
          <t>1047823</t>
        </is>
      </c>
      <c r="S568" t="inlineStr">
        <is>
          <t>CAMPBELL (WY)</t>
        </is>
      </c>
      <c r="T568" t="n">
        <v>43.74555145</v>
      </c>
      <c r="U568" t="inlineStr">
        <is>
          <t>POWDER RIVER</t>
        </is>
      </c>
      <c r="V568" t="n">
        <v>-105.23124299</v>
      </c>
      <c r="W568" t="inlineStr">
        <is>
          <t>POINT (481381.2479806068 4843638.412048921)</t>
        </is>
      </c>
      <c r="X568" t="n">
        <v>2.05357897428198</v>
      </c>
      <c r="Y568" t="inlineStr">
        <is>
          <t>S</t>
        </is>
      </c>
      <c r="Z568" t="n">
        <v>2018</v>
      </c>
      <c r="AA568" t="n">
        <v>1</v>
      </c>
    </row>
    <row r="569">
      <c r="A569" s="1" t="n">
        <v>22276</v>
      </c>
      <c r="B569" t="inlineStr">
        <is>
          <t>WY</t>
        </is>
      </c>
      <c r="C569" s="2" t="n">
        <v>43354</v>
      </c>
      <c r="D569" s="2" t="n">
        <v>43370</v>
      </c>
      <c r="E569" t="inlineStr">
        <is>
          <t>2022-09-11</t>
        </is>
      </c>
      <c r="F569" t="n">
        <v>48</v>
      </c>
      <c r="G569" t="inlineStr">
        <is>
          <t xml:space="preserve">MCCULLISS PAUL L </t>
        </is>
      </c>
      <c r="H569" t="inlineStr">
        <is>
          <t>ROCKIES RESOURCES HOLDING</t>
        </is>
      </c>
      <c r="I569" t="inlineStr"/>
      <c r="J569" t="inlineStr"/>
      <c r="K569" t="n">
        <v>953.54998779</v>
      </c>
      <c r="L569" t="n">
        <v>26</v>
      </c>
      <c r="M569" t="n">
        <v>44</v>
      </c>
      <c r="N569" t="inlineStr">
        <is>
          <t xml:space="preserve">N         </t>
        </is>
      </c>
      <c r="O569" t="n">
        <v>70</v>
      </c>
      <c r="P569" t="inlineStr">
        <is>
          <t xml:space="preserve">W         </t>
        </is>
      </c>
      <c r="Q569" t="inlineStr">
        <is>
          <t>3168/0386</t>
        </is>
      </c>
      <c r="R569" t="inlineStr">
        <is>
          <t>1047823</t>
        </is>
      </c>
      <c r="S569" t="inlineStr">
        <is>
          <t>CAMPBELL (WY)</t>
        </is>
      </c>
      <c r="T569" t="n">
        <v>43.7601925</v>
      </c>
      <c r="U569" t="inlineStr">
        <is>
          <t>POWDER RIVER</t>
        </is>
      </c>
      <c r="V569" t="n">
        <v>-105.23106</v>
      </c>
      <c r="W569" t="inlineStr">
        <is>
          <t>POINT (481400.5165169972 4845264.450117437)</t>
        </is>
      </c>
      <c r="X569" t="n">
        <v>1.043785812856296</v>
      </c>
      <c r="Y569" t="inlineStr">
        <is>
          <t>S</t>
        </is>
      </c>
      <c r="Z569" t="n">
        <v>2018</v>
      </c>
      <c r="AA569" t="n">
        <v>1</v>
      </c>
    </row>
    <row r="570">
      <c r="A570" s="1" t="n">
        <v>22277</v>
      </c>
      <c r="B570" t="inlineStr">
        <is>
          <t>WY</t>
        </is>
      </c>
      <c r="C570" s="2" t="n">
        <v>43354</v>
      </c>
      <c r="D570" s="2" t="n">
        <v>43370</v>
      </c>
      <c r="E570" t="inlineStr">
        <is>
          <t>2022-09-11</t>
        </is>
      </c>
      <c r="F570" t="n">
        <v>48</v>
      </c>
      <c r="G570" t="inlineStr">
        <is>
          <t xml:space="preserve">MCCULLISS PAUL L </t>
        </is>
      </c>
      <c r="H570" t="inlineStr">
        <is>
          <t>ROCKIES RESOURCES HOLDING</t>
        </is>
      </c>
      <c r="I570" t="inlineStr"/>
      <c r="J570" t="inlineStr"/>
      <c r="K570" t="n">
        <v>953.54998779</v>
      </c>
      <c r="L570" t="n">
        <v>27</v>
      </c>
      <c r="M570" t="n">
        <v>44</v>
      </c>
      <c r="N570" t="inlineStr">
        <is>
          <t xml:space="preserve">N         </t>
        </is>
      </c>
      <c r="O570" t="n">
        <v>70</v>
      </c>
      <c r="P570" t="inlineStr">
        <is>
          <t xml:space="preserve">W         </t>
        </is>
      </c>
      <c r="Q570" t="inlineStr">
        <is>
          <t>3168/0386</t>
        </is>
      </c>
      <c r="R570" t="inlineStr">
        <is>
          <t>1047823</t>
        </is>
      </c>
      <c r="S570" t="inlineStr">
        <is>
          <t>CAMPBELL (WY)</t>
        </is>
      </c>
      <c r="T570" t="n">
        <v>43.75998635</v>
      </c>
      <c r="U570" t="inlineStr">
        <is>
          <t>POWDER RIVER</t>
        </is>
      </c>
      <c r="V570" t="n">
        <v>-105.25120233</v>
      </c>
      <c r="W570" t="inlineStr">
        <is>
          <t>POINT (479779.0628677967 4845246.273993149)</t>
        </is>
      </c>
      <c r="X570" t="n">
        <v>1.503070153659278</v>
      </c>
      <c r="Y570" t="inlineStr">
        <is>
          <t>SW</t>
        </is>
      </c>
      <c r="Z570" t="n">
        <v>2018</v>
      </c>
      <c r="AA570" t="n">
        <v>1</v>
      </c>
    </row>
    <row r="571">
      <c r="A571" s="1" t="n">
        <v>22278</v>
      </c>
      <c r="B571" t="inlineStr">
        <is>
          <t>WY</t>
        </is>
      </c>
      <c r="C571" s="2" t="n">
        <v>43354</v>
      </c>
      <c r="D571" s="2" t="n">
        <v>43370</v>
      </c>
      <c r="E571" t="inlineStr">
        <is>
          <t>2022-09-11</t>
        </is>
      </c>
      <c r="F571" t="n">
        <v>48</v>
      </c>
      <c r="G571" t="inlineStr">
        <is>
          <t xml:space="preserve">MCCULLISS PAUL L </t>
        </is>
      </c>
      <c r="H571" t="inlineStr">
        <is>
          <t>ROCKIES RESOURCES HOLDING</t>
        </is>
      </c>
      <c r="I571" t="inlineStr"/>
      <c r="J571" t="inlineStr"/>
      <c r="K571" t="n">
        <v>953.54998779</v>
      </c>
      <c r="L571" t="n">
        <v>27</v>
      </c>
      <c r="M571" t="n">
        <v>44</v>
      </c>
      <c r="N571" t="inlineStr">
        <is>
          <t xml:space="preserve">N         </t>
        </is>
      </c>
      <c r="O571" t="n">
        <v>70</v>
      </c>
      <c r="P571" t="inlineStr">
        <is>
          <t xml:space="preserve">W         </t>
        </is>
      </c>
      <c r="Q571" t="inlineStr">
        <is>
          <t>3168/0386</t>
        </is>
      </c>
      <c r="R571" t="inlineStr">
        <is>
          <t>1047823</t>
        </is>
      </c>
      <c r="S571" t="inlineStr">
        <is>
          <t>CAMPBELL (WY)</t>
        </is>
      </c>
      <c r="T571" t="n">
        <v>43.75998635</v>
      </c>
      <c r="U571" t="inlineStr">
        <is>
          <t>POWDER RIVER</t>
        </is>
      </c>
      <c r="V571" t="n">
        <v>-105.25120233</v>
      </c>
      <c r="W571" t="inlineStr">
        <is>
          <t>POINT (479779.0628677967 4845246.273993149)</t>
        </is>
      </c>
      <c r="X571" t="n">
        <v>1.503070153659278</v>
      </c>
      <c r="Y571" t="inlineStr">
        <is>
          <t>SW</t>
        </is>
      </c>
      <c r="Z571" t="n">
        <v>2018</v>
      </c>
      <c r="AA571" t="n">
        <v>1</v>
      </c>
    </row>
    <row r="572">
      <c r="A572" s="1" t="n">
        <v>22279</v>
      </c>
      <c r="B572" t="inlineStr">
        <is>
          <t>WY</t>
        </is>
      </c>
      <c r="C572" s="2" t="n">
        <v>43354</v>
      </c>
      <c r="D572" s="2" t="n">
        <v>43370</v>
      </c>
      <c r="E572" t="inlineStr">
        <is>
          <t>2022-09-11</t>
        </is>
      </c>
      <c r="F572" t="n">
        <v>48</v>
      </c>
      <c r="G572" t="inlineStr">
        <is>
          <t xml:space="preserve">MCCULLISS PAUL L </t>
        </is>
      </c>
      <c r="H572" t="inlineStr">
        <is>
          <t>ROCKIES RESOURCES HOLDING</t>
        </is>
      </c>
      <c r="I572" t="inlineStr"/>
      <c r="J572" t="inlineStr"/>
      <c r="K572" t="n">
        <v>953.54998779</v>
      </c>
      <c r="L572" t="n">
        <v>35</v>
      </c>
      <c r="M572" t="n">
        <v>44</v>
      </c>
      <c r="N572" t="inlineStr">
        <is>
          <t xml:space="preserve">N         </t>
        </is>
      </c>
      <c r="O572" t="n">
        <v>70</v>
      </c>
      <c r="P572" t="inlineStr">
        <is>
          <t xml:space="preserve">W         </t>
        </is>
      </c>
      <c r="Q572" t="inlineStr">
        <is>
          <t>3168/0386</t>
        </is>
      </c>
      <c r="R572" t="inlineStr">
        <is>
          <t>1047823</t>
        </is>
      </c>
      <c r="S572" t="inlineStr">
        <is>
          <t>CAMPBELL (WY)</t>
        </is>
      </c>
      <c r="T572" t="n">
        <v>43.74555145</v>
      </c>
      <c r="U572" t="inlineStr">
        <is>
          <t>POWDER RIVER</t>
        </is>
      </c>
      <c r="V572" t="n">
        <v>-105.23124299</v>
      </c>
      <c r="W572" t="inlineStr">
        <is>
          <t>POINT (481381.2479806068 4843638.412048921)</t>
        </is>
      </c>
      <c r="X572" t="n">
        <v>2.05357897428198</v>
      </c>
      <c r="Y572" t="inlineStr">
        <is>
          <t>S</t>
        </is>
      </c>
      <c r="Z572" t="n">
        <v>2018</v>
      </c>
      <c r="AA572" t="n">
        <v>1</v>
      </c>
    </row>
    <row r="573">
      <c r="A573" s="1" t="n">
        <v>22280</v>
      </c>
      <c r="B573" t="inlineStr">
        <is>
          <t>WY</t>
        </is>
      </c>
      <c r="C573" s="2" t="n">
        <v>43354</v>
      </c>
      <c r="D573" s="2" t="n">
        <v>43370</v>
      </c>
      <c r="E573" t="inlineStr">
        <is>
          <t>2022-09-11</t>
        </is>
      </c>
      <c r="F573" t="n">
        <v>48</v>
      </c>
      <c r="G573" t="inlineStr">
        <is>
          <t xml:space="preserve">MCCULLISS PAUL L </t>
        </is>
      </c>
      <c r="H573" t="inlineStr">
        <is>
          <t>ROCKIES RESOURCES HOLDING</t>
        </is>
      </c>
      <c r="I573" t="inlineStr"/>
      <c r="J573" t="inlineStr"/>
      <c r="K573" t="n">
        <v>953.54998779</v>
      </c>
      <c r="L573" t="n">
        <v>35</v>
      </c>
      <c r="M573" t="n">
        <v>44</v>
      </c>
      <c r="N573" t="inlineStr">
        <is>
          <t xml:space="preserve">N         </t>
        </is>
      </c>
      <c r="O573" t="n">
        <v>70</v>
      </c>
      <c r="P573" t="inlineStr">
        <is>
          <t xml:space="preserve">W         </t>
        </is>
      </c>
      <c r="Q573" t="inlineStr">
        <is>
          <t>3168/0386</t>
        </is>
      </c>
      <c r="R573" t="inlineStr">
        <is>
          <t>1047823</t>
        </is>
      </c>
      <c r="S573" t="inlineStr">
        <is>
          <t>CAMPBELL (WY)</t>
        </is>
      </c>
      <c r="T573" t="n">
        <v>43.74555145</v>
      </c>
      <c r="U573" t="inlineStr">
        <is>
          <t>POWDER RIVER</t>
        </is>
      </c>
      <c r="V573" t="n">
        <v>-105.23124299</v>
      </c>
      <c r="W573" t="inlineStr">
        <is>
          <t>POINT (481381.2479806068 4843638.412048921)</t>
        </is>
      </c>
      <c r="X573" t="n">
        <v>2.05357897428198</v>
      </c>
      <c r="Y573" t="inlineStr">
        <is>
          <t>S</t>
        </is>
      </c>
      <c r="Z573" t="n">
        <v>2018</v>
      </c>
      <c r="AA573" t="n">
        <v>1</v>
      </c>
    </row>
    <row r="574">
      <c r="A574" s="1" t="n">
        <v>22281</v>
      </c>
      <c r="B574" t="inlineStr">
        <is>
          <t>WY</t>
        </is>
      </c>
      <c r="C574" s="2" t="n">
        <v>43354</v>
      </c>
      <c r="D574" s="2" t="n">
        <v>43370</v>
      </c>
      <c r="E574" t="inlineStr">
        <is>
          <t>2022-09-11</t>
        </is>
      </c>
      <c r="F574" t="n">
        <v>48</v>
      </c>
      <c r="G574" t="inlineStr">
        <is>
          <t xml:space="preserve">MCCULLISS PAUL L </t>
        </is>
      </c>
      <c r="H574" t="inlineStr">
        <is>
          <t>ROCKIES RESOURCES HOLDING</t>
        </is>
      </c>
      <c r="I574" t="inlineStr"/>
      <c r="J574" t="inlineStr"/>
      <c r="K574" t="n">
        <v>953.54998779</v>
      </c>
      <c r="L574" t="n">
        <v>35</v>
      </c>
      <c r="M574" t="n">
        <v>44</v>
      </c>
      <c r="N574" t="inlineStr">
        <is>
          <t xml:space="preserve">N         </t>
        </is>
      </c>
      <c r="O574" t="n">
        <v>70</v>
      </c>
      <c r="P574" t="inlineStr">
        <is>
          <t xml:space="preserve">W         </t>
        </is>
      </c>
      <c r="Q574" t="inlineStr">
        <is>
          <t>3168/0386</t>
        </is>
      </c>
      <c r="R574" t="inlineStr">
        <is>
          <t>1047823</t>
        </is>
      </c>
      <c r="S574" t="inlineStr">
        <is>
          <t>CAMPBELL (WY)</t>
        </is>
      </c>
      <c r="T574" t="n">
        <v>43.74555145</v>
      </c>
      <c r="U574" t="inlineStr">
        <is>
          <t>POWDER RIVER</t>
        </is>
      </c>
      <c r="V574" t="n">
        <v>-105.23124299</v>
      </c>
      <c r="W574" t="inlineStr">
        <is>
          <t>POINT (481381.2479806068 4843638.412048921)</t>
        </is>
      </c>
      <c r="X574" t="n">
        <v>2.05357897428198</v>
      </c>
      <c r="Y574" t="inlineStr">
        <is>
          <t>S</t>
        </is>
      </c>
      <c r="Z574" t="n">
        <v>2018</v>
      </c>
      <c r="AA574" t="n">
        <v>1</v>
      </c>
    </row>
    <row r="575">
      <c r="A575" s="1" t="n">
        <v>22282</v>
      </c>
      <c r="B575" t="inlineStr">
        <is>
          <t>WY</t>
        </is>
      </c>
      <c r="C575" s="2" t="n">
        <v>43354</v>
      </c>
      <c r="D575" s="2" t="n">
        <v>43370</v>
      </c>
      <c r="E575" t="inlineStr">
        <is>
          <t>2022-09-11</t>
        </is>
      </c>
      <c r="F575" t="n">
        <v>48</v>
      </c>
      <c r="G575" t="inlineStr">
        <is>
          <t xml:space="preserve">MCCULLISS PAUL L </t>
        </is>
      </c>
      <c r="H575" t="inlineStr">
        <is>
          <t>ROCKIES RESOURCES HOLDING</t>
        </is>
      </c>
      <c r="I575" t="inlineStr"/>
      <c r="J575" t="inlineStr"/>
      <c r="K575" t="n">
        <v>953.54998779</v>
      </c>
      <c r="L575" t="n">
        <v>35</v>
      </c>
      <c r="M575" t="n">
        <v>44</v>
      </c>
      <c r="N575" t="inlineStr">
        <is>
          <t xml:space="preserve">N         </t>
        </is>
      </c>
      <c r="O575" t="n">
        <v>70</v>
      </c>
      <c r="P575" t="inlineStr">
        <is>
          <t xml:space="preserve">W         </t>
        </is>
      </c>
      <c r="Q575" t="inlineStr">
        <is>
          <t>3168/0386</t>
        </is>
      </c>
      <c r="R575" t="inlineStr">
        <is>
          <t>1047823</t>
        </is>
      </c>
      <c r="S575" t="inlineStr">
        <is>
          <t>CAMPBELL (WY)</t>
        </is>
      </c>
      <c r="T575" t="n">
        <v>43.74555145</v>
      </c>
      <c r="U575" t="inlineStr">
        <is>
          <t>POWDER RIVER</t>
        </is>
      </c>
      <c r="V575" t="n">
        <v>-105.23124299</v>
      </c>
      <c r="W575" t="inlineStr">
        <is>
          <t>POINT (481381.2479806068 4843638.412048921)</t>
        </is>
      </c>
      <c r="X575" t="n">
        <v>2.05357897428198</v>
      </c>
      <c r="Y575" t="inlineStr">
        <is>
          <t>S</t>
        </is>
      </c>
      <c r="Z575" t="n">
        <v>2018</v>
      </c>
      <c r="AA575" t="n">
        <v>1</v>
      </c>
    </row>
    <row r="576">
      <c r="A576" s="1" t="n">
        <v>24340</v>
      </c>
      <c r="B576" t="inlineStr">
        <is>
          <t>WY</t>
        </is>
      </c>
      <c r="C576" t="inlineStr"/>
      <c r="D576" s="2" t="n">
        <v>43361</v>
      </c>
      <c r="E576" t="inlineStr">
        <is>
          <t>2028-09-18</t>
        </is>
      </c>
      <c r="F576" t="n">
        <v>120</v>
      </c>
      <c r="G576" t="inlineStr">
        <is>
          <t xml:space="preserve">BUREAU OF LAND MANAGEMENT </t>
        </is>
      </c>
      <c r="H576" t="inlineStr">
        <is>
          <t>ROCKIES RESOURCES HOLDING</t>
        </is>
      </c>
      <c r="I576" t="n">
        <v>0.125</v>
      </c>
      <c r="J576" t="n">
        <v>528</v>
      </c>
      <c r="K576" t="n">
        <v>245.72999572</v>
      </c>
      <c r="L576" t="n">
        <v>9</v>
      </c>
      <c r="M576" t="n">
        <v>44</v>
      </c>
      <c r="N576" t="inlineStr">
        <is>
          <t xml:space="preserve">N         </t>
        </is>
      </c>
      <c r="O576" t="n">
        <v>70</v>
      </c>
      <c r="P576" t="inlineStr">
        <is>
          <t xml:space="preserve">W         </t>
        </is>
      </c>
      <c r="Q576" t="inlineStr">
        <is>
          <t>WY-183Q-023/NA</t>
        </is>
      </c>
      <c r="R576" t="inlineStr">
        <is>
          <t>WYW187289</t>
        </is>
      </c>
      <c r="S576" t="inlineStr">
        <is>
          <t>CAMPBELL (WY)</t>
        </is>
      </c>
      <c r="T576" t="n">
        <v>43.80365768</v>
      </c>
      <c r="U576" t="inlineStr">
        <is>
          <t>POWDER RIVER</t>
        </is>
      </c>
      <c r="V576" t="n">
        <v>-105.27142912</v>
      </c>
      <c r="W576" t="inlineStr">
        <is>
          <t>POINT (478166.772767181 4850101.704962661)</t>
        </is>
      </c>
      <c r="X576" t="n">
        <v>2.85659640689483</v>
      </c>
      <c r="Y576" t="inlineStr">
        <is>
          <t>NW</t>
        </is>
      </c>
      <c r="Z576" t="n">
        <v>2018</v>
      </c>
      <c r="AA576" t="n">
        <v>1</v>
      </c>
    </row>
    <row r="577">
      <c r="A577" s="1" t="n">
        <v>26297</v>
      </c>
      <c r="B577" t="inlineStr">
        <is>
          <t>WY</t>
        </is>
      </c>
      <c r="C577" s="2" t="n">
        <v>43306</v>
      </c>
      <c r="D577" s="2" t="n">
        <v>43325</v>
      </c>
      <c r="E577" t="inlineStr">
        <is>
          <t>2023-07-25</t>
        </is>
      </c>
      <c r="F577" t="n">
        <v>60</v>
      </c>
      <c r="G577" t="inlineStr">
        <is>
          <t xml:space="preserve">KEELINE FAMILY MINERAL TRUST DATED FEBRUARY 26 1990 ET AL </t>
        </is>
      </c>
      <c r="H577" t="inlineStr">
        <is>
          <t>ROCKIES RESOURCES HOLDING</t>
        </is>
      </c>
      <c r="I577" t="n">
        <v>0.18</v>
      </c>
      <c r="J577" t="inlineStr"/>
      <c r="K577" t="n">
        <v>40.72999954</v>
      </c>
      <c r="L577" t="n">
        <v>27</v>
      </c>
      <c r="M577" t="n">
        <v>44</v>
      </c>
      <c r="N577" t="inlineStr">
        <is>
          <t xml:space="preserve">N         </t>
        </is>
      </c>
      <c r="O577" t="n">
        <v>70</v>
      </c>
      <c r="P577" t="inlineStr">
        <is>
          <t xml:space="preserve">W         </t>
        </is>
      </c>
      <c r="Q577" t="inlineStr">
        <is>
          <t>3161/0003</t>
        </is>
      </c>
      <c r="R577" t="inlineStr">
        <is>
          <t>1046572</t>
        </is>
      </c>
      <c r="S577" t="inlineStr">
        <is>
          <t>CAMPBELL (WY)</t>
        </is>
      </c>
      <c r="T577" t="n">
        <v>43.75998635</v>
      </c>
      <c r="U577" t="inlineStr">
        <is>
          <t>POWDER RIVER</t>
        </is>
      </c>
      <c r="V577" t="n">
        <v>-105.25120233</v>
      </c>
      <c r="W577" t="inlineStr">
        <is>
          <t>POINT (479779.0628677967 4845246.273993149)</t>
        </is>
      </c>
      <c r="X577" t="n">
        <v>1.503070153659278</v>
      </c>
      <c r="Y577" t="inlineStr">
        <is>
          <t>SW</t>
        </is>
      </c>
      <c r="Z577" t="n">
        <v>2018</v>
      </c>
      <c r="AA577" t="n">
        <v>1</v>
      </c>
    </row>
    <row r="578">
      <c r="A578" s="1" t="n">
        <v>26298</v>
      </c>
      <c r="B578" t="inlineStr">
        <is>
          <t>WY</t>
        </is>
      </c>
      <c r="C578" s="2" t="n">
        <v>43305</v>
      </c>
      <c r="D578" s="2" t="n">
        <v>43325</v>
      </c>
      <c r="E578" t="inlineStr">
        <is>
          <t>2022-07-24</t>
        </is>
      </c>
      <c r="F578" t="n">
        <v>48</v>
      </c>
      <c r="G578" t="inlineStr">
        <is>
          <t xml:space="preserve">REED FRANCES E </t>
        </is>
      </c>
      <c r="H578" t="inlineStr">
        <is>
          <t>ROCKIES RESOURCES HOLDING</t>
        </is>
      </c>
      <c r="I578" t="n">
        <v>0.1875</v>
      </c>
      <c r="J578" t="inlineStr"/>
      <c r="K578" t="n">
        <v>841.9699707</v>
      </c>
      <c r="L578" t="n">
        <v>2</v>
      </c>
      <c r="M578" t="n">
        <v>44</v>
      </c>
      <c r="N578" t="inlineStr">
        <is>
          <t xml:space="preserve">N         </t>
        </is>
      </c>
      <c r="O578" t="n">
        <v>70</v>
      </c>
      <c r="P578" t="inlineStr">
        <is>
          <t xml:space="preserve">W         </t>
        </is>
      </c>
      <c r="Q578" t="inlineStr">
        <is>
          <t>3161/0008</t>
        </is>
      </c>
      <c r="R578" t="inlineStr">
        <is>
          <t>1046573</t>
        </is>
      </c>
      <c r="S578" t="inlineStr">
        <is>
          <t>CAMPBELL (WY)</t>
        </is>
      </c>
      <c r="T578" t="n">
        <v>43.8182571</v>
      </c>
      <c r="U578" t="inlineStr">
        <is>
          <t>POWDER RIVER</t>
        </is>
      </c>
      <c r="V578" t="n">
        <v>-105.23080867</v>
      </c>
      <c r="W578" t="inlineStr">
        <is>
          <t>POINT (481438.7250401846 4851713.264422609)</t>
        </is>
      </c>
      <c r="X578" t="n">
        <v>2.965643775888975</v>
      </c>
      <c r="Y578" t="inlineStr">
        <is>
          <t>N</t>
        </is>
      </c>
      <c r="Z578" t="n">
        <v>2018</v>
      </c>
      <c r="AA578" t="n">
        <v>1</v>
      </c>
    </row>
    <row r="579">
      <c r="A579" s="1" t="n">
        <v>26299</v>
      </c>
      <c r="B579" t="inlineStr">
        <is>
          <t>WY</t>
        </is>
      </c>
      <c r="C579" s="2" t="n">
        <v>43305</v>
      </c>
      <c r="D579" s="2" t="n">
        <v>43325</v>
      </c>
      <c r="E579" t="inlineStr">
        <is>
          <t>2022-07-24</t>
        </is>
      </c>
      <c r="F579" t="n">
        <v>48</v>
      </c>
      <c r="G579" t="inlineStr">
        <is>
          <t xml:space="preserve">REED FRANCES E </t>
        </is>
      </c>
      <c r="H579" t="inlineStr">
        <is>
          <t>ROCKIES RESOURCES HOLDING</t>
        </is>
      </c>
      <c r="I579" t="n">
        <v>0.1875</v>
      </c>
      <c r="J579" t="inlineStr"/>
      <c r="K579" t="n">
        <v>841.9699707</v>
      </c>
      <c r="L579" t="n">
        <v>12</v>
      </c>
      <c r="M579" t="n">
        <v>44</v>
      </c>
      <c r="N579" t="inlineStr">
        <is>
          <t xml:space="preserve">N         </t>
        </is>
      </c>
      <c r="O579" t="n">
        <v>70</v>
      </c>
      <c r="P579" t="inlineStr">
        <is>
          <t xml:space="preserve">W         </t>
        </is>
      </c>
      <c r="Q579" t="inlineStr">
        <is>
          <t>3161/0008</t>
        </is>
      </c>
      <c r="R579" t="inlineStr">
        <is>
          <t>1046573</t>
        </is>
      </c>
      <c r="S579" t="inlineStr">
        <is>
          <t>CAMPBELL (WY)</t>
        </is>
      </c>
      <c r="T579" t="n">
        <v>43.80379544</v>
      </c>
      <c r="U579" t="inlineStr">
        <is>
          <t>POWDER RIVER</t>
        </is>
      </c>
      <c r="V579" t="n">
        <v>-105.21072726</v>
      </c>
      <c r="W579" t="inlineStr">
        <is>
          <t>POINT (483049.5516422851 4850102.78426323)</t>
        </is>
      </c>
      <c r="X579" t="n">
        <v>2.186508144285809</v>
      </c>
      <c r="Y579" t="inlineStr">
        <is>
          <t>NE</t>
        </is>
      </c>
      <c r="Z579" t="n">
        <v>2018</v>
      </c>
      <c r="AA579" t="n">
        <v>1</v>
      </c>
    </row>
    <row r="580">
      <c r="A580" s="1" t="n">
        <v>26300</v>
      </c>
      <c r="B580" t="inlineStr">
        <is>
          <t>WY</t>
        </is>
      </c>
      <c r="C580" s="2" t="n">
        <v>43305</v>
      </c>
      <c r="D580" s="2" t="n">
        <v>43325</v>
      </c>
      <c r="E580" t="inlineStr">
        <is>
          <t>2022-07-24</t>
        </is>
      </c>
      <c r="F580" t="n">
        <v>48</v>
      </c>
      <c r="G580" t="inlineStr">
        <is>
          <t xml:space="preserve">REED FRANCES E </t>
        </is>
      </c>
      <c r="H580" t="inlineStr">
        <is>
          <t>ROCKIES RESOURCES HOLDING</t>
        </is>
      </c>
      <c r="I580" t="n">
        <v>0.1875</v>
      </c>
      <c r="J580" t="inlineStr"/>
      <c r="K580" t="n">
        <v>841.9699707</v>
      </c>
      <c r="L580" t="n">
        <v>11</v>
      </c>
      <c r="M580" t="n">
        <v>44</v>
      </c>
      <c r="N580" t="inlineStr">
        <is>
          <t xml:space="preserve">N         </t>
        </is>
      </c>
      <c r="O580" t="n">
        <v>70</v>
      </c>
      <c r="P580" t="inlineStr">
        <is>
          <t xml:space="preserve">W         </t>
        </is>
      </c>
      <c r="Q580" t="inlineStr">
        <is>
          <t>3161/0008</t>
        </is>
      </c>
      <c r="R580" t="inlineStr">
        <is>
          <t>1046573</t>
        </is>
      </c>
      <c r="S580" t="inlineStr">
        <is>
          <t>CAMPBELL (WY)</t>
        </is>
      </c>
      <c r="T580" t="n">
        <v>43.80375335</v>
      </c>
      <c r="U580" t="inlineStr">
        <is>
          <t>POWDER RIVER</t>
        </is>
      </c>
      <c r="V580" t="n">
        <v>-105.23078567</v>
      </c>
      <c r="W580" t="inlineStr">
        <is>
          <t>POINT (481436.0828104825 4850102.412625019)</t>
        </is>
      </c>
      <c r="X580" t="n">
        <v>1.964885691894815</v>
      </c>
      <c r="Y580" t="inlineStr">
        <is>
          <t>N</t>
        </is>
      </c>
      <c r="Z580" t="n">
        <v>2018</v>
      </c>
      <c r="AA580" t="n">
        <v>1</v>
      </c>
    </row>
    <row r="581">
      <c r="A581" s="1" t="n">
        <v>26301</v>
      </c>
      <c r="B581" t="inlineStr">
        <is>
          <t>WY</t>
        </is>
      </c>
      <c r="C581" s="2" t="n">
        <v>43305</v>
      </c>
      <c r="D581" s="2" t="n">
        <v>43325</v>
      </c>
      <c r="E581" t="inlineStr">
        <is>
          <t>2022-07-24</t>
        </is>
      </c>
      <c r="F581" t="n">
        <v>48</v>
      </c>
      <c r="G581" t="inlineStr">
        <is>
          <t xml:space="preserve">REED FRANCES E </t>
        </is>
      </c>
      <c r="H581" t="inlineStr">
        <is>
          <t>ROCKIES RESOURCES HOLDING</t>
        </is>
      </c>
      <c r="I581" t="n">
        <v>0.1875</v>
      </c>
      <c r="J581" t="inlineStr"/>
      <c r="K581" t="n">
        <v>841.9699707</v>
      </c>
      <c r="L581" t="n">
        <v>14</v>
      </c>
      <c r="M581" t="n">
        <v>44</v>
      </c>
      <c r="N581" t="inlineStr">
        <is>
          <t xml:space="preserve">N         </t>
        </is>
      </c>
      <c r="O581" t="n">
        <v>70</v>
      </c>
      <c r="P581" t="inlineStr">
        <is>
          <t xml:space="preserve">W         </t>
        </is>
      </c>
      <c r="Q581" t="inlineStr">
        <is>
          <t>3161/0008</t>
        </is>
      </c>
      <c r="R581" t="inlineStr">
        <is>
          <t>1046573</t>
        </is>
      </c>
      <c r="S581" t="inlineStr">
        <is>
          <t>CAMPBELL (WY)</t>
        </is>
      </c>
      <c r="T581" t="n">
        <v>43.78920382</v>
      </c>
      <c r="U581" t="inlineStr">
        <is>
          <t>POWDER RIVER</t>
        </is>
      </c>
      <c r="V581" t="n">
        <v>-105.23080081</v>
      </c>
      <c r="W581" t="inlineStr">
        <is>
          <t>POINT (481430.3598545601 4848486.488981859)</t>
        </is>
      </c>
      <c r="X581" t="n">
        <v>0.9614491944532837</v>
      </c>
      <c r="Y581" t="inlineStr">
        <is>
          <t>N</t>
        </is>
      </c>
      <c r="Z581" t="n">
        <v>2018</v>
      </c>
      <c r="AA581" t="n">
        <v>1</v>
      </c>
    </row>
    <row r="582">
      <c r="A582" s="1" t="n">
        <v>26302</v>
      </c>
      <c r="B582" t="inlineStr">
        <is>
          <t>WY</t>
        </is>
      </c>
      <c r="C582" s="2" t="n">
        <v>43305</v>
      </c>
      <c r="D582" s="2" t="n">
        <v>43325</v>
      </c>
      <c r="E582" t="inlineStr">
        <is>
          <t>2022-07-24</t>
        </is>
      </c>
      <c r="F582" t="n">
        <v>48</v>
      </c>
      <c r="G582" t="inlineStr">
        <is>
          <t xml:space="preserve">REED FRANCES E </t>
        </is>
      </c>
      <c r="H582" t="inlineStr">
        <is>
          <t>ROCKIES RESOURCES HOLDING</t>
        </is>
      </c>
      <c r="I582" t="n">
        <v>0.1875</v>
      </c>
      <c r="J582" t="inlineStr"/>
      <c r="K582" t="n">
        <v>841.9699707</v>
      </c>
      <c r="L582" t="n">
        <v>14</v>
      </c>
      <c r="M582" t="n">
        <v>44</v>
      </c>
      <c r="N582" t="inlineStr">
        <is>
          <t xml:space="preserve">N         </t>
        </is>
      </c>
      <c r="O582" t="n">
        <v>70</v>
      </c>
      <c r="P582" t="inlineStr">
        <is>
          <t xml:space="preserve">W         </t>
        </is>
      </c>
      <c r="Q582" t="inlineStr">
        <is>
          <t>3161/0008</t>
        </is>
      </c>
      <c r="R582" t="inlineStr">
        <is>
          <t>1046573</t>
        </is>
      </c>
      <c r="S582" t="inlineStr">
        <is>
          <t>CAMPBELL (WY)</t>
        </is>
      </c>
      <c r="T582" t="n">
        <v>43.78920382</v>
      </c>
      <c r="U582" t="inlineStr">
        <is>
          <t>POWDER RIVER</t>
        </is>
      </c>
      <c r="V582" t="n">
        <v>-105.23080081</v>
      </c>
      <c r="W582" t="inlineStr">
        <is>
          <t>POINT (481430.3598545601 4848486.488981859)</t>
        </is>
      </c>
      <c r="X582" t="n">
        <v>0.9614491944532837</v>
      </c>
      <c r="Y582" t="inlineStr">
        <is>
          <t>N</t>
        </is>
      </c>
      <c r="Z582" t="n">
        <v>2018</v>
      </c>
      <c r="AA582" t="n">
        <v>1</v>
      </c>
    </row>
    <row r="583">
      <c r="A583" s="1" t="n">
        <v>26303</v>
      </c>
      <c r="B583" t="inlineStr">
        <is>
          <t>WY</t>
        </is>
      </c>
      <c r="C583" s="2" t="n">
        <v>43305</v>
      </c>
      <c r="D583" s="2" t="n">
        <v>43325</v>
      </c>
      <c r="E583" t="inlineStr">
        <is>
          <t>2022-07-24</t>
        </is>
      </c>
      <c r="F583" t="n">
        <v>48</v>
      </c>
      <c r="G583" t="inlineStr">
        <is>
          <t xml:space="preserve">REED FRANCES E </t>
        </is>
      </c>
      <c r="H583" t="inlineStr">
        <is>
          <t>ROCKIES RESOURCES HOLDING</t>
        </is>
      </c>
      <c r="I583" t="n">
        <v>0.1875</v>
      </c>
      <c r="J583" t="inlineStr"/>
      <c r="K583" t="n">
        <v>841.9699707</v>
      </c>
      <c r="L583" t="n">
        <v>12</v>
      </c>
      <c r="M583" t="n">
        <v>44</v>
      </c>
      <c r="N583" t="inlineStr">
        <is>
          <t xml:space="preserve">N         </t>
        </is>
      </c>
      <c r="O583" t="n">
        <v>70</v>
      </c>
      <c r="P583" t="inlineStr">
        <is>
          <t xml:space="preserve">W         </t>
        </is>
      </c>
      <c r="Q583" t="inlineStr">
        <is>
          <t>3161/0008</t>
        </is>
      </c>
      <c r="R583" t="inlineStr">
        <is>
          <t>1046573</t>
        </is>
      </c>
      <c r="S583" t="inlineStr">
        <is>
          <t>CAMPBELL (WY)</t>
        </is>
      </c>
      <c r="T583" t="n">
        <v>43.80379544</v>
      </c>
      <c r="U583" t="inlineStr">
        <is>
          <t>POWDER RIVER</t>
        </is>
      </c>
      <c r="V583" t="n">
        <v>-105.21072726</v>
      </c>
      <c r="W583" t="inlineStr">
        <is>
          <t>POINT (483049.5516422851 4850102.78426323)</t>
        </is>
      </c>
      <c r="X583" t="n">
        <v>2.186508144285809</v>
      </c>
      <c r="Y583" t="inlineStr">
        <is>
          <t>NE</t>
        </is>
      </c>
      <c r="Z583" t="n">
        <v>2018</v>
      </c>
      <c r="AA583" t="n">
        <v>1</v>
      </c>
    </row>
    <row r="584">
      <c r="A584" s="1" t="n">
        <v>26304</v>
      </c>
      <c r="B584" t="inlineStr">
        <is>
          <t>WY</t>
        </is>
      </c>
      <c r="C584" s="2" t="n">
        <v>43305</v>
      </c>
      <c r="D584" s="2" t="n">
        <v>43325</v>
      </c>
      <c r="E584" t="inlineStr">
        <is>
          <t>2022-07-24</t>
        </is>
      </c>
      <c r="F584" t="n">
        <v>48</v>
      </c>
      <c r="G584" t="inlineStr">
        <is>
          <t xml:space="preserve">REED FRANCES E </t>
        </is>
      </c>
      <c r="H584" t="inlineStr">
        <is>
          <t>ROCKIES RESOURCES HOLDING</t>
        </is>
      </c>
      <c r="I584" t="n">
        <v>0.1875</v>
      </c>
      <c r="J584" t="inlineStr"/>
      <c r="K584" t="n">
        <v>841.9699707</v>
      </c>
      <c r="L584" t="n">
        <v>2</v>
      </c>
      <c r="M584" t="n">
        <v>44</v>
      </c>
      <c r="N584" t="inlineStr">
        <is>
          <t xml:space="preserve">N         </t>
        </is>
      </c>
      <c r="O584" t="n">
        <v>70</v>
      </c>
      <c r="P584" t="inlineStr">
        <is>
          <t xml:space="preserve">W         </t>
        </is>
      </c>
      <c r="Q584" t="inlineStr">
        <is>
          <t>3161/0008</t>
        </is>
      </c>
      <c r="R584" t="inlineStr">
        <is>
          <t>1046573</t>
        </is>
      </c>
      <c r="S584" t="inlineStr">
        <is>
          <t>CAMPBELL (WY)</t>
        </is>
      </c>
      <c r="T584" t="n">
        <v>43.8182571</v>
      </c>
      <c r="U584" t="inlineStr">
        <is>
          <t>POWDER RIVER</t>
        </is>
      </c>
      <c r="V584" t="n">
        <v>-105.23080867</v>
      </c>
      <c r="W584" t="inlineStr">
        <is>
          <t>POINT (481438.7250401846 4851713.264422609)</t>
        </is>
      </c>
      <c r="X584" t="n">
        <v>2.965643775888975</v>
      </c>
      <c r="Y584" t="inlineStr">
        <is>
          <t>N</t>
        </is>
      </c>
      <c r="Z584" t="n">
        <v>2018</v>
      </c>
      <c r="AA584" t="n">
        <v>1</v>
      </c>
    </row>
    <row r="585">
      <c r="A585" s="1" t="n">
        <v>26305</v>
      </c>
      <c r="B585" t="inlineStr">
        <is>
          <t>WY</t>
        </is>
      </c>
      <c r="C585" s="2" t="n">
        <v>43305</v>
      </c>
      <c r="D585" s="2" t="n">
        <v>43325</v>
      </c>
      <c r="E585" t="inlineStr">
        <is>
          <t>2022-07-24</t>
        </is>
      </c>
      <c r="F585" t="n">
        <v>48</v>
      </c>
      <c r="G585" t="inlineStr">
        <is>
          <t xml:space="preserve">REED FRANCES E </t>
        </is>
      </c>
      <c r="H585" t="inlineStr">
        <is>
          <t>ROCKIES RESOURCES HOLDING</t>
        </is>
      </c>
      <c r="I585" t="n">
        <v>0.1875</v>
      </c>
      <c r="J585" t="inlineStr"/>
      <c r="K585" t="n">
        <v>841.9699707</v>
      </c>
      <c r="L585" t="n">
        <v>14</v>
      </c>
      <c r="M585" t="n">
        <v>44</v>
      </c>
      <c r="N585" t="inlineStr">
        <is>
          <t xml:space="preserve">N         </t>
        </is>
      </c>
      <c r="O585" t="n">
        <v>70</v>
      </c>
      <c r="P585" t="inlineStr">
        <is>
          <t xml:space="preserve">W         </t>
        </is>
      </c>
      <c r="Q585" t="inlineStr">
        <is>
          <t>3161/0008</t>
        </is>
      </c>
      <c r="R585" t="inlineStr">
        <is>
          <t>1046573</t>
        </is>
      </c>
      <c r="S585" t="inlineStr">
        <is>
          <t>CAMPBELL (WY)</t>
        </is>
      </c>
      <c r="T585" t="n">
        <v>43.78920382</v>
      </c>
      <c r="U585" t="inlineStr">
        <is>
          <t>POWDER RIVER</t>
        </is>
      </c>
      <c r="V585" t="n">
        <v>-105.23080081</v>
      </c>
      <c r="W585" t="inlineStr">
        <is>
          <t>POINT (481430.3598545601 4848486.488981859)</t>
        </is>
      </c>
      <c r="X585" t="n">
        <v>0.9614491944532837</v>
      </c>
      <c r="Y585" t="inlineStr">
        <is>
          <t>N</t>
        </is>
      </c>
      <c r="Z585" t="n">
        <v>2018</v>
      </c>
      <c r="AA585" t="n">
        <v>1</v>
      </c>
    </row>
    <row r="586">
      <c r="A586" s="1" t="n">
        <v>26306</v>
      </c>
      <c r="B586" t="inlineStr">
        <is>
          <t>WY</t>
        </is>
      </c>
      <c r="C586" s="2" t="n">
        <v>43305</v>
      </c>
      <c r="D586" s="2" t="n">
        <v>43325</v>
      </c>
      <c r="E586" t="inlineStr">
        <is>
          <t>2022-07-24</t>
        </is>
      </c>
      <c r="F586" t="n">
        <v>48</v>
      </c>
      <c r="G586" t="inlineStr">
        <is>
          <t xml:space="preserve">REED FRANCES E </t>
        </is>
      </c>
      <c r="H586" t="inlineStr">
        <is>
          <t>ROCKIES RESOURCES HOLDING</t>
        </is>
      </c>
      <c r="I586" t="n">
        <v>0.1875</v>
      </c>
      <c r="J586" t="inlineStr"/>
      <c r="K586" t="n">
        <v>841.9699707</v>
      </c>
      <c r="L586" t="n">
        <v>2</v>
      </c>
      <c r="M586" t="n">
        <v>44</v>
      </c>
      <c r="N586" t="inlineStr">
        <is>
          <t xml:space="preserve">N         </t>
        </is>
      </c>
      <c r="O586" t="n">
        <v>70</v>
      </c>
      <c r="P586" t="inlineStr">
        <is>
          <t xml:space="preserve">W         </t>
        </is>
      </c>
      <c r="Q586" t="inlineStr">
        <is>
          <t>3161/0008</t>
        </is>
      </c>
      <c r="R586" t="inlineStr">
        <is>
          <t>1046573</t>
        </is>
      </c>
      <c r="S586" t="inlineStr">
        <is>
          <t>CAMPBELL (WY)</t>
        </is>
      </c>
      <c r="T586" t="n">
        <v>43.8182571</v>
      </c>
      <c r="U586" t="inlineStr">
        <is>
          <t>POWDER RIVER</t>
        </is>
      </c>
      <c r="V586" t="n">
        <v>-105.23080867</v>
      </c>
      <c r="W586" t="inlineStr">
        <is>
          <t>POINT (481438.7250401846 4851713.264422609)</t>
        </is>
      </c>
      <c r="X586" t="n">
        <v>2.965643775888975</v>
      </c>
      <c r="Y586" t="inlineStr">
        <is>
          <t>N</t>
        </is>
      </c>
      <c r="Z586" t="n">
        <v>2018</v>
      </c>
      <c r="AA586" t="n">
        <v>1</v>
      </c>
    </row>
    <row r="587">
      <c r="A587" s="1" t="n">
        <v>26307</v>
      </c>
      <c r="B587" t="inlineStr">
        <is>
          <t>WY</t>
        </is>
      </c>
      <c r="C587" s="2" t="n">
        <v>43305</v>
      </c>
      <c r="D587" s="2" t="n">
        <v>43325</v>
      </c>
      <c r="E587" t="inlineStr">
        <is>
          <t>2022-07-24</t>
        </is>
      </c>
      <c r="F587" t="n">
        <v>48</v>
      </c>
      <c r="G587" t="inlineStr">
        <is>
          <t xml:space="preserve">REED FRANCES E </t>
        </is>
      </c>
      <c r="H587" t="inlineStr">
        <is>
          <t>ROCKIES RESOURCES HOLDING</t>
        </is>
      </c>
      <c r="I587" t="n">
        <v>0.1875</v>
      </c>
      <c r="J587" t="inlineStr"/>
      <c r="K587" t="n">
        <v>841.9699707</v>
      </c>
      <c r="L587" t="n">
        <v>12</v>
      </c>
      <c r="M587" t="n">
        <v>44</v>
      </c>
      <c r="N587" t="inlineStr">
        <is>
          <t xml:space="preserve">N         </t>
        </is>
      </c>
      <c r="O587" t="n">
        <v>70</v>
      </c>
      <c r="P587" t="inlineStr">
        <is>
          <t xml:space="preserve">W         </t>
        </is>
      </c>
      <c r="Q587" t="inlineStr">
        <is>
          <t>3161/0008</t>
        </is>
      </c>
      <c r="R587" t="inlineStr">
        <is>
          <t>1046573</t>
        </is>
      </c>
      <c r="S587" t="inlineStr">
        <is>
          <t>CAMPBELL (WY)</t>
        </is>
      </c>
      <c r="T587" t="n">
        <v>43.80379544</v>
      </c>
      <c r="U587" t="inlineStr">
        <is>
          <t>POWDER RIVER</t>
        </is>
      </c>
      <c r="V587" t="n">
        <v>-105.21072726</v>
      </c>
      <c r="W587" t="inlineStr">
        <is>
          <t>POINT (483049.5516422851 4850102.78426323)</t>
        </is>
      </c>
      <c r="X587" t="n">
        <v>2.186508144285809</v>
      </c>
      <c r="Y587" t="inlineStr">
        <is>
          <t>NE</t>
        </is>
      </c>
      <c r="Z587" t="n">
        <v>2018</v>
      </c>
      <c r="AA587" t="n">
        <v>1</v>
      </c>
    </row>
    <row r="588">
      <c r="A588" s="1" t="n">
        <v>26308</v>
      </c>
      <c r="B588" t="inlineStr">
        <is>
          <t>WY</t>
        </is>
      </c>
      <c r="C588" s="2" t="n">
        <v>43305</v>
      </c>
      <c r="D588" s="2" t="n">
        <v>43325</v>
      </c>
      <c r="E588" t="inlineStr">
        <is>
          <t>2022-07-24</t>
        </is>
      </c>
      <c r="F588" t="n">
        <v>48</v>
      </c>
      <c r="G588" t="inlineStr">
        <is>
          <t xml:space="preserve">REED FRANCES E </t>
        </is>
      </c>
      <c r="H588" t="inlineStr">
        <is>
          <t>ROCKIES RESOURCES HOLDING</t>
        </is>
      </c>
      <c r="I588" t="n">
        <v>0.1875</v>
      </c>
      <c r="J588" t="inlineStr"/>
      <c r="K588" t="n">
        <v>841.9699707</v>
      </c>
      <c r="L588" t="n">
        <v>11</v>
      </c>
      <c r="M588" t="n">
        <v>44</v>
      </c>
      <c r="N588" t="inlineStr">
        <is>
          <t xml:space="preserve">N         </t>
        </is>
      </c>
      <c r="O588" t="n">
        <v>70</v>
      </c>
      <c r="P588" t="inlineStr">
        <is>
          <t xml:space="preserve">W         </t>
        </is>
      </c>
      <c r="Q588" t="inlineStr">
        <is>
          <t>3161/0008</t>
        </is>
      </c>
      <c r="R588" t="inlineStr">
        <is>
          <t>1046573</t>
        </is>
      </c>
      <c r="S588" t="inlineStr">
        <is>
          <t>CAMPBELL (WY)</t>
        </is>
      </c>
      <c r="T588" t="n">
        <v>43.80375335</v>
      </c>
      <c r="U588" t="inlineStr">
        <is>
          <t>POWDER RIVER</t>
        </is>
      </c>
      <c r="V588" t="n">
        <v>-105.23078567</v>
      </c>
      <c r="W588" t="inlineStr">
        <is>
          <t>POINT (481436.0828104825 4850102.412625019)</t>
        </is>
      </c>
      <c r="X588" t="n">
        <v>1.964885691894815</v>
      </c>
      <c r="Y588" t="inlineStr">
        <is>
          <t>N</t>
        </is>
      </c>
      <c r="Z588" t="n">
        <v>2018</v>
      </c>
      <c r="AA588" t="n">
        <v>1</v>
      </c>
    </row>
    <row r="589">
      <c r="A589" s="1" t="n">
        <v>26309</v>
      </c>
      <c r="B589" t="inlineStr">
        <is>
          <t>WY</t>
        </is>
      </c>
      <c r="C589" s="2" t="n">
        <v>43305</v>
      </c>
      <c r="D589" s="2" t="n">
        <v>43325</v>
      </c>
      <c r="E589" t="inlineStr">
        <is>
          <t>2022-07-24</t>
        </is>
      </c>
      <c r="F589" t="n">
        <v>48</v>
      </c>
      <c r="G589" t="inlineStr">
        <is>
          <t xml:space="preserve">REED FRANCES E </t>
        </is>
      </c>
      <c r="H589" t="inlineStr">
        <is>
          <t>ROCKIES RESOURCES HOLDING</t>
        </is>
      </c>
      <c r="I589" t="n">
        <v>0.1875</v>
      </c>
      <c r="J589" t="inlineStr"/>
      <c r="K589" t="n">
        <v>841.9699707</v>
      </c>
      <c r="L589" t="n">
        <v>2</v>
      </c>
      <c r="M589" t="n">
        <v>44</v>
      </c>
      <c r="N589" t="inlineStr">
        <is>
          <t xml:space="preserve">N         </t>
        </is>
      </c>
      <c r="O589" t="n">
        <v>70</v>
      </c>
      <c r="P589" t="inlineStr">
        <is>
          <t xml:space="preserve">W         </t>
        </is>
      </c>
      <c r="Q589" t="inlineStr">
        <is>
          <t>3161/0008</t>
        </is>
      </c>
      <c r="R589" t="inlineStr">
        <is>
          <t>1046573</t>
        </is>
      </c>
      <c r="S589" t="inlineStr">
        <is>
          <t>CAMPBELL (WY)</t>
        </is>
      </c>
      <c r="T589" t="n">
        <v>43.8182571</v>
      </c>
      <c r="U589" t="inlineStr">
        <is>
          <t>POWDER RIVER</t>
        </is>
      </c>
      <c r="V589" t="n">
        <v>-105.23080867</v>
      </c>
      <c r="W589" t="inlineStr">
        <is>
          <t>POINT (481438.7250401846 4851713.264422609)</t>
        </is>
      </c>
      <c r="X589" t="n">
        <v>2.965643775888975</v>
      </c>
      <c r="Y589" t="inlineStr">
        <is>
          <t>N</t>
        </is>
      </c>
      <c r="Z589" t="n">
        <v>2018</v>
      </c>
      <c r="AA589" t="n">
        <v>1</v>
      </c>
    </row>
    <row r="590">
      <c r="A590" s="1" t="n">
        <v>26310</v>
      </c>
      <c r="B590" t="inlineStr">
        <is>
          <t>WY</t>
        </is>
      </c>
      <c r="C590" s="2" t="n">
        <v>43305</v>
      </c>
      <c r="D590" s="2" t="n">
        <v>43325</v>
      </c>
      <c r="E590" t="inlineStr">
        <is>
          <t>2022-07-24</t>
        </is>
      </c>
      <c r="F590" t="n">
        <v>48</v>
      </c>
      <c r="G590" t="inlineStr">
        <is>
          <t xml:space="preserve">REED FRANCES E </t>
        </is>
      </c>
      <c r="H590" t="inlineStr">
        <is>
          <t>ROCKIES RESOURCES HOLDING</t>
        </is>
      </c>
      <c r="I590" t="n">
        <v>0.1875</v>
      </c>
      <c r="J590" t="inlineStr"/>
      <c r="K590" t="n">
        <v>841.9699707</v>
      </c>
      <c r="L590" t="n">
        <v>14</v>
      </c>
      <c r="M590" t="n">
        <v>44</v>
      </c>
      <c r="N590" t="inlineStr">
        <is>
          <t xml:space="preserve">N         </t>
        </is>
      </c>
      <c r="O590" t="n">
        <v>70</v>
      </c>
      <c r="P590" t="inlineStr">
        <is>
          <t xml:space="preserve">W         </t>
        </is>
      </c>
      <c r="Q590" t="inlineStr">
        <is>
          <t>3161/0008</t>
        </is>
      </c>
      <c r="R590" t="inlineStr">
        <is>
          <t>1046573</t>
        </is>
      </c>
      <c r="S590" t="inlineStr">
        <is>
          <t>CAMPBELL (WY)</t>
        </is>
      </c>
      <c r="T590" t="n">
        <v>43.78920382</v>
      </c>
      <c r="U590" t="inlineStr">
        <is>
          <t>POWDER RIVER</t>
        </is>
      </c>
      <c r="V590" t="n">
        <v>-105.23080081</v>
      </c>
      <c r="W590" t="inlineStr">
        <is>
          <t>POINT (481430.3598545601 4848486.488981859)</t>
        </is>
      </c>
      <c r="X590" t="n">
        <v>0.9614491944532837</v>
      </c>
      <c r="Y590" t="inlineStr">
        <is>
          <t>N</t>
        </is>
      </c>
      <c r="Z590" t="n">
        <v>2018</v>
      </c>
      <c r="AA590" t="n">
        <v>1</v>
      </c>
    </row>
    <row r="591">
      <c r="A591" s="1" t="n">
        <v>26311</v>
      </c>
      <c r="B591" t="inlineStr">
        <is>
          <t>WY</t>
        </is>
      </c>
      <c r="C591" s="2" t="n">
        <v>43305</v>
      </c>
      <c r="D591" s="2" t="n">
        <v>43325</v>
      </c>
      <c r="E591" t="inlineStr">
        <is>
          <t>2022-07-24</t>
        </is>
      </c>
      <c r="F591" t="n">
        <v>48</v>
      </c>
      <c r="G591" t="inlineStr">
        <is>
          <t xml:space="preserve">REED FRANCES E </t>
        </is>
      </c>
      <c r="H591" t="inlineStr">
        <is>
          <t>ROCKIES RESOURCES HOLDING</t>
        </is>
      </c>
      <c r="I591" t="n">
        <v>0.1875</v>
      </c>
      <c r="J591" t="inlineStr"/>
      <c r="K591" t="n">
        <v>841.9699707</v>
      </c>
      <c r="L591" t="n">
        <v>23</v>
      </c>
      <c r="M591" t="n">
        <v>44</v>
      </c>
      <c r="N591" t="inlineStr">
        <is>
          <t xml:space="preserve">N         </t>
        </is>
      </c>
      <c r="O591" t="n">
        <v>70</v>
      </c>
      <c r="P591" t="inlineStr">
        <is>
          <t xml:space="preserve">W         </t>
        </is>
      </c>
      <c r="Q591" t="inlineStr">
        <is>
          <t>3161/0008</t>
        </is>
      </c>
      <c r="R591" t="inlineStr">
        <is>
          <t>1046573</t>
        </is>
      </c>
      <c r="S591" t="inlineStr">
        <is>
          <t>CAMPBELL (WY)</t>
        </is>
      </c>
      <c r="T591" t="n">
        <v>43.77469625</v>
      </c>
      <c r="U591" t="inlineStr">
        <is>
          <t>POWDER RIVER</t>
        </is>
      </c>
      <c r="V591" t="n">
        <v>-105.23089226</v>
      </c>
      <c r="W591" t="inlineStr">
        <is>
          <t>POINT (481418.5093077277 4846875.24680262)</t>
        </is>
      </c>
      <c r="X591" t="n">
        <v>0.06756327432586777</v>
      </c>
      <c r="Y591" t="inlineStr">
        <is>
          <t>SW</t>
        </is>
      </c>
      <c r="Z591" t="n">
        <v>2018</v>
      </c>
      <c r="AA591" t="n">
        <v>1</v>
      </c>
    </row>
    <row r="592">
      <c r="A592" s="1" t="n">
        <v>31617</v>
      </c>
      <c r="B592" t="inlineStr">
        <is>
          <t>WY</t>
        </is>
      </c>
      <c r="C592" s="2" t="n">
        <v>43192</v>
      </c>
      <c r="D592" s="2" t="n">
        <v>43224</v>
      </c>
      <c r="E592" t="inlineStr">
        <is>
          <t>2023-04-02</t>
        </is>
      </c>
      <c r="F592" t="n">
        <v>60</v>
      </c>
      <c r="G592" t="inlineStr">
        <is>
          <t xml:space="preserve">BOARD OF LAND COMMISIONERS ET AL </t>
        </is>
      </c>
      <c r="H592" t="inlineStr">
        <is>
          <t>CONTEX ENERGY</t>
        </is>
      </c>
      <c r="I592" t="n">
        <v>0.1666</v>
      </c>
      <c r="J592" t="inlineStr"/>
      <c r="K592" t="n">
        <v>35.27999877</v>
      </c>
      <c r="L592" t="n">
        <v>18</v>
      </c>
      <c r="M592" t="n">
        <v>44</v>
      </c>
      <c r="N592" t="inlineStr">
        <is>
          <t xml:space="preserve">N         </t>
        </is>
      </c>
      <c r="O592" t="n">
        <v>69</v>
      </c>
      <c r="P592" t="inlineStr">
        <is>
          <t xml:space="preserve">W         </t>
        </is>
      </c>
      <c r="Q592" t="inlineStr">
        <is>
          <t>3143/0350</t>
        </is>
      </c>
      <c r="R592" t="inlineStr">
        <is>
          <t>1043549</t>
        </is>
      </c>
      <c r="S592" t="inlineStr">
        <is>
          <t>CAMPBELL (WY)</t>
        </is>
      </c>
      <c r="T592" t="n">
        <v>43.78940628</v>
      </c>
      <c r="U592" t="inlineStr">
        <is>
          <t>POWDER RIVER</t>
        </is>
      </c>
      <c r="V592" t="n">
        <v>-105.19079845</v>
      </c>
      <c r="W592" t="inlineStr">
        <is>
          <t>POINT (484648.8993536776 4848500.780645307)</t>
        </is>
      </c>
      <c r="X592" t="n">
        <v>2.180685344219006</v>
      </c>
      <c r="Y592" t="inlineStr">
        <is>
          <t>NE</t>
        </is>
      </c>
      <c r="Z592" t="n">
        <v>2018</v>
      </c>
      <c r="AA592" t="n">
        <v>1</v>
      </c>
    </row>
    <row r="593">
      <c r="A593" s="1" t="n">
        <v>33463</v>
      </c>
      <c r="B593" t="inlineStr">
        <is>
          <t>WY</t>
        </is>
      </c>
      <c r="C593" t="inlineStr"/>
      <c r="D593" s="2" t="n">
        <v>43180</v>
      </c>
      <c r="E593" t="inlineStr">
        <is>
          <t>2028-03-21</t>
        </is>
      </c>
      <c r="F593" t="n">
        <v>120</v>
      </c>
      <c r="G593" t="inlineStr">
        <is>
          <t xml:space="preserve">BUREAU OF LAND MANAGEMENT </t>
        </is>
      </c>
      <c r="H593" t="inlineStr">
        <is>
          <t>ROCKIES RESOURCES HOLDING</t>
        </is>
      </c>
      <c r="I593" t="n">
        <v>0.125</v>
      </c>
      <c r="J593" t="n">
        <v>891</v>
      </c>
      <c r="K593" t="n">
        <v>682.5700000000001</v>
      </c>
      <c r="L593" t="n">
        <v>2</v>
      </c>
      <c r="M593" t="n">
        <v>44</v>
      </c>
      <c r="N593" t="inlineStr">
        <is>
          <t xml:space="preserve">N         </t>
        </is>
      </c>
      <c r="O593" t="n">
        <v>70</v>
      </c>
      <c r="P593" t="inlineStr">
        <is>
          <t xml:space="preserve">W         </t>
        </is>
      </c>
      <c r="Q593" t="inlineStr">
        <is>
          <t>WY-181Q-045/NA</t>
        </is>
      </c>
      <c r="R593" t="inlineStr">
        <is>
          <t>WYW186746</t>
        </is>
      </c>
      <c r="S593" t="inlineStr">
        <is>
          <t>CAMPBELL (WY)</t>
        </is>
      </c>
      <c r="T593" t="n">
        <v>43.8182571</v>
      </c>
      <c r="U593" t="inlineStr">
        <is>
          <t>POWDER RIVER</t>
        </is>
      </c>
      <c r="V593" t="n">
        <v>-105.23080867</v>
      </c>
      <c r="W593" t="inlineStr">
        <is>
          <t>POINT (481438.7250401846 4851713.264422609)</t>
        </is>
      </c>
      <c r="X593" t="n">
        <v>2.965643775888975</v>
      </c>
      <c r="Y593" t="inlineStr">
        <is>
          <t>N</t>
        </is>
      </c>
      <c r="Z593" t="n">
        <v>2018</v>
      </c>
      <c r="AA593" t="n">
        <v>1</v>
      </c>
    </row>
    <row r="594">
      <c r="A594" s="1" t="n">
        <v>33720</v>
      </c>
      <c r="B594" t="inlineStr">
        <is>
          <t>WY</t>
        </is>
      </c>
      <c r="C594" t="inlineStr"/>
      <c r="D594" s="2" t="n">
        <v>43180</v>
      </c>
      <c r="E594" t="inlineStr">
        <is>
          <t>2028-03-21</t>
        </is>
      </c>
      <c r="F594" t="n">
        <v>120</v>
      </c>
      <c r="G594" t="inlineStr">
        <is>
          <t xml:space="preserve">BUREAU OF LAND MANAGEMENT </t>
        </is>
      </c>
      <c r="H594" t="inlineStr">
        <is>
          <t>ROCKIES RESOURCES HOLDING</t>
        </is>
      </c>
      <c r="I594" t="n">
        <v>0.125</v>
      </c>
      <c r="J594" t="n">
        <v>907</v>
      </c>
      <c r="K594" t="n">
        <v>725.41</v>
      </c>
      <c r="L594" t="n">
        <v>9</v>
      </c>
      <c r="M594" t="n">
        <v>44</v>
      </c>
      <c r="N594" t="inlineStr">
        <is>
          <t xml:space="preserve">N         </t>
        </is>
      </c>
      <c r="O594" t="n">
        <v>70</v>
      </c>
      <c r="P594" t="inlineStr">
        <is>
          <t xml:space="preserve">W         </t>
        </is>
      </c>
      <c r="Q594" t="inlineStr">
        <is>
          <t>WY-181Q-046/NA</t>
        </is>
      </c>
      <c r="R594" t="inlineStr">
        <is>
          <t>WYW186747</t>
        </is>
      </c>
      <c r="S594" t="inlineStr">
        <is>
          <t>CAMPBELL (WY)</t>
        </is>
      </c>
      <c r="T594" t="n">
        <v>43.80365768</v>
      </c>
      <c r="U594" t="inlineStr">
        <is>
          <t>POWDER RIVER</t>
        </is>
      </c>
      <c r="V594" t="n">
        <v>-105.27142912</v>
      </c>
      <c r="W594" t="inlineStr">
        <is>
          <t>POINT (478166.772767181 4850101.704962661)</t>
        </is>
      </c>
      <c r="X594" t="n">
        <v>2.85659640689483</v>
      </c>
      <c r="Y594" t="inlineStr">
        <is>
          <t>NW</t>
        </is>
      </c>
      <c r="Z594" t="n">
        <v>2018</v>
      </c>
      <c r="AA594" t="n">
        <v>1</v>
      </c>
    </row>
    <row r="595">
      <c r="A595" s="1" t="n">
        <v>33721</v>
      </c>
      <c r="B595" t="inlineStr">
        <is>
          <t>WY</t>
        </is>
      </c>
      <c r="C595" t="inlineStr"/>
      <c r="D595" s="2" t="n">
        <v>43180</v>
      </c>
      <c r="E595" t="inlineStr">
        <is>
          <t>2028-03-21</t>
        </is>
      </c>
      <c r="F595" t="n">
        <v>120</v>
      </c>
      <c r="G595" t="inlineStr">
        <is>
          <t xml:space="preserve">BUREAU OF LAND MANAGEMENT </t>
        </is>
      </c>
      <c r="H595" t="inlineStr">
        <is>
          <t>ROCKIES RESOURCES HOLDING</t>
        </is>
      </c>
      <c r="I595" t="n">
        <v>0.125</v>
      </c>
      <c r="J595" t="n">
        <v>796</v>
      </c>
      <c r="K595" t="n">
        <v>1823.36</v>
      </c>
      <c r="L595" t="n">
        <v>11</v>
      </c>
      <c r="M595" t="n">
        <v>44</v>
      </c>
      <c r="N595" t="inlineStr">
        <is>
          <t xml:space="preserve">N         </t>
        </is>
      </c>
      <c r="O595" t="n">
        <v>70</v>
      </c>
      <c r="P595" t="inlineStr">
        <is>
          <t xml:space="preserve">W         </t>
        </is>
      </c>
      <c r="Q595" t="inlineStr">
        <is>
          <t>WY-181Q-047/NA</t>
        </is>
      </c>
      <c r="R595" t="inlineStr">
        <is>
          <t>WYW186748</t>
        </is>
      </c>
      <c r="S595" t="inlineStr">
        <is>
          <t>CAMPBELL (WY)</t>
        </is>
      </c>
      <c r="T595" t="n">
        <v>43.80375335</v>
      </c>
      <c r="U595" t="inlineStr">
        <is>
          <t>POWDER RIVER</t>
        </is>
      </c>
      <c r="V595" t="n">
        <v>-105.23078567</v>
      </c>
      <c r="W595" t="inlineStr">
        <is>
          <t>POINT (481436.0828104825 4850102.412625019)</t>
        </is>
      </c>
      <c r="X595" t="n">
        <v>1.964885691894815</v>
      </c>
      <c r="Y595" t="inlineStr">
        <is>
          <t>N</t>
        </is>
      </c>
      <c r="Z595" t="n">
        <v>2018</v>
      </c>
      <c r="AA595" t="n">
        <v>1</v>
      </c>
    </row>
    <row r="596">
      <c r="A596" s="1" t="n">
        <v>33722</v>
      </c>
      <c r="B596" t="inlineStr">
        <is>
          <t>WY</t>
        </is>
      </c>
      <c r="C596" t="inlineStr"/>
      <c r="D596" s="2" t="n">
        <v>43180</v>
      </c>
      <c r="E596" t="inlineStr">
        <is>
          <t>2028-03-21</t>
        </is>
      </c>
      <c r="F596" t="n">
        <v>120</v>
      </c>
      <c r="G596" t="inlineStr">
        <is>
          <t xml:space="preserve">BUREAU OF LAND MANAGEMENT </t>
        </is>
      </c>
      <c r="H596" t="inlineStr">
        <is>
          <t>ROCKIES RESOURCES HOLDING</t>
        </is>
      </c>
      <c r="I596" t="n">
        <v>0.125</v>
      </c>
      <c r="J596" t="n">
        <v>796</v>
      </c>
      <c r="K596" t="n">
        <v>1823.36</v>
      </c>
      <c r="L596" t="n">
        <v>15</v>
      </c>
      <c r="M596" t="n">
        <v>44</v>
      </c>
      <c r="N596" t="inlineStr">
        <is>
          <t xml:space="preserve">N         </t>
        </is>
      </c>
      <c r="O596" t="n">
        <v>70</v>
      </c>
      <c r="P596" t="inlineStr">
        <is>
          <t xml:space="preserve">W         </t>
        </is>
      </c>
      <c r="Q596" t="inlineStr">
        <is>
          <t>WY-181Q-047/NA</t>
        </is>
      </c>
      <c r="R596" t="inlineStr">
        <is>
          <t>WYW186748</t>
        </is>
      </c>
      <c r="S596" t="inlineStr">
        <is>
          <t>CAMPBELL (WY)</t>
        </is>
      </c>
      <c r="T596" t="n">
        <v>43.78910068</v>
      </c>
      <c r="U596" t="inlineStr">
        <is>
          <t>POWDER RIVER</t>
        </is>
      </c>
      <c r="V596" t="n">
        <v>-105.25107285</v>
      </c>
      <c r="W596" t="inlineStr">
        <is>
          <t>POINT (479799.2884254455 4848479.780193609)</t>
        </is>
      </c>
      <c r="X596" t="n">
        <v>1.427492121624339</v>
      </c>
      <c r="Y596" t="inlineStr">
        <is>
          <t>NW</t>
        </is>
      </c>
      <c r="Z596" t="n">
        <v>2018</v>
      </c>
      <c r="AA596" t="n">
        <v>1</v>
      </c>
    </row>
    <row r="597">
      <c r="A597" s="1" t="n">
        <v>33723</v>
      </c>
      <c r="B597" t="inlineStr">
        <is>
          <t>WY</t>
        </is>
      </c>
      <c r="C597" t="inlineStr"/>
      <c r="D597" s="2" t="n">
        <v>43180</v>
      </c>
      <c r="E597" t="inlineStr">
        <is>
          <t>2028-03-21</t>
        </is>
      </c>
      <c r="F597" t="n">
        <v>120</v>
      </c>
      <c r="G597" t="inlineStr">
        <is>
          <t xml:space="preserve">BUREAU OF LAND MANAGEMENT </t>
        </is>
      </c>
      <c r="H597" t="inlineStr">
        <is>
          <t>ROCKIES RESOURCES HOLDING</t>
        </is>
      </c>
      <c r="I597" t="n">
        <v>0.125</v>
      </c>
      <c r="J597" t="n">
        <v>796</v>
      </c>
      <c r="K597" t="n">
        <v>1823.36</v>
      </c>
      <c r="L597" t="n">
        <v>14</v>
      </c>
      <c r="M597" t="n">
        <v>44</v>
      </c>
      <c r="N597" t="inlineStr">
        <is>
          <t xml:space="preserve">N         </t>
        </is>
      </c>
      <c r="O597" t="n">
        <v>70</v>
      </c>
      <c r="P597" t="inlineStr">
        <is>
          <t xml:space="preserve">W         </t>
        </is>
      </c>
      <c r="Q597" t="inlineStr">
        <is>
          <t>WY-181Q-047/NA</t>
        </is>
      </c>
      <c r="R597" t="inlineStr">
        <is>
          <t>WYW186748</t>
        </is>
      </c>
      <c r="S597" t="inlineStr">
        <is>
          <t>CAMPBELL (WY)</t>
        </is>
      </c>
      <c r="T597" t="n">
        <v>43.78920382</v>
      </c>
      <c r="U597" t="inlineStr">
        <is>
          <t>POWDER RIVER</t>
        </is>
      </c>
      <c r="V597" t="n">
        <v>-105.23080081</v>
      </c>
      <c r="W597" t="inlineStr">
        <is>
          <t>POINT (481430.3598545601 4848486.488981859)</t>
        </is>
      </c>
      <c r="X597" t="n">
        <v>0.9614491944532837</v>
      </c>
      <c r="Y597" t="inlineStr">
        <is>
          <t>N</t>
        </is>
      </c>
      <c r="Z597" t="n">
        <v>2018</v>
      </c>
      <c r="AA597" t="n">
        <v>1</v>
      </c>
    </row>
    <row r="598">
      <c r="A598" s="1" t="n">
        <v>33724</v>
      </c>
      <c r="B598" t="inlineStr">
        <is>
          <t>WY</t>
        </is>
      </c>
      <c r="C598" t="inlineStr"/>
      <c r="D598" s="2" t="n">
        <v>43180</v>
      </c>
      <c r="E598" t="inlineStr">
        <is>
          <t>2028-03-21</t>
        </is>
      </c>
      <c r="F598" t="n">
        <v>120</v>
      </c>
      <c r="G598" t="inlineStr">
        <is>
          <t xml:space="preserve">BUREAU OF LAND MANAGEMENT </t>
        </is>
      </c>
      <c r="H598" t="inlineStr">
        <is>
          <t>ROCKIES RESOURCES HOLDING</t>
        </is>
      </c>
      <c r="I598" t="n">
        <v>0.125</v>
      </c>
      <c r="J598" t="n">
        <v>796</v>
      </c>
      <c r="K598" t="n">
        <v>1823.36</v>
      </c>
      <c r="L598" t="n">
        <v>12</v>
      </c>
      <c r="M598" t="n">
        <v>44</v>
      </c>
      <c r="N598" t="inlineStr">
        <is>
          <t xml:space="preserve">N         </t>
        </is>
      </c>
      <c r="O598" t="n">
        <v>70</v>
      </c>
      <c r="P598" t="inlineStr">
        <is>
          <t xml:space="preserve">W         </t>
        </is>
      </c>
      <c r="Q598" t="inlineStr">
        <is>
          <t>WY-181Q-047/NA</t>
        </is>
      </c>
      <c r="R598" t="inlineStr">
        <is>
          <t>WYW186748</t>
        </is>
      </c>
      <c r="S598" t="inlineStr">
        <is>
          <t>CAMPBELL (WY)</t>
        </is>
      </c>
      <c r="T598" t="n">
        <v>43.80379544</v>
      </c>
      <c r="U598" t="inlineStr">
        <is>
          <t>POWDER RIVER</t>
        </is>
      </c>
      <c r="V598" t="n">
        <v>-105.21072726</v>
      </c>
      <c r="W598" t="inlineStr">
        <is>
          <t>POINT (483049.5516422851 4850102.78426323)</t>
        </is>
      </c>
      <c r="X598" t="n">
        <v>2.186508144285809</v>
      </c>
      <c r="Y598" t="inlineStr">
        <is>
          <t>NE</t>
        </is>
      </c>
      <c r="Z598" t="n">
        <v>2018</v>
      </c>
      <c r="AA598" t="n">
        <v>1</v>
      </c>
    </row>
    <row r="599">
      <c r="A599" s="1" t="n">
        <v>33725</v>
      </c>
      <c r="B599" t="inlineStr">
        <is>
          <t>WY</t>
        </is>
      </c>
      <c r="C599" t="inlineStr"/>
      <c r="D599" s="2" t="n">
        <v>43180</v>
      </c>
      <c r="E599" t="inlineStr">
        <is>
          <t>2028-03-21</t>
        </is>
      </c>
      <c r="F599" t="n">
        <v>120</v>
      </c>
      <c r="G599" t="inlineStr">
        <is>
          <t xml:space="preserve">BUREAU OF LAND MANAGEMENT </t>
        </is>
      </c>
      <c r="H599" t="inlineStr">
        <is>
          <t>ROCKIES RESOURCES HOLDING</t>
        </is>
      </c>
      <c r="I599" t="n">
        <v>0.125</v>
      </c>
      <c r="J599" t="n">
        <v>796</v>
      </c>
      <c r="K599" t="n">
        <v>1823.36</v>
      </c>
      <c r="L599" t="n">
        <v>10</v>
      </c>
      <c r="M599" t="n">
        <v>44</v>
      </c>
      <c r="N599" t="inlineStr">
        <is>
          <t xml:space="preserve">N         </t>
        </is>
      </c>
      <c r="O599" t="n">
        <v>70</v>
      </c>
      <c r="P599" t="inlineStr">
        <is>
          <t xml:space="preserve">W         </t>
        </is>
      </c>
      <c r="Q599" t="inlineStr">
        <is>
          <t>WY-181Q-047/NA</t>
        </is>
      </c>
      <c r="R599" t="inlineStr">
        <is>
          <t>WYW186748</t>
        </is>
      </c>
      <c r="S599" t="inlineStr">
        <is>
          <t>CAMPBELL (WY)</t>
        </is>
      </c>
      <c r="T599" t="n">
        <v>43.80370743</v>
      </c>
      <c r="U599" t="inlineStr">
        <is>
          <t>POWDER RIVER</t>
        </is>
      </c>
      <c r="V599" t="n">
        <v>-105.25105008</v>
      </c>
      <c r="W599" t="inlineStr">
        <is>
          <t>POINT (479806.04009752 4850102.056835964)</t>
        </is>
      </c>
      <c r="X599" t="n">
        <v>2.229952306684887</v>
      </c>
      <c r="Y599" t="inlineStr">
        <is>
          <t>NW</t>
        </is>
      </c>
      <c r="Z599" t="n">
        <v>2018</v>
      </c>
      <c r="AA599" t="n">
        <v>1</v>
      </c>
    </row>
    <row r="600">
      <c r="A600" s="1" t="n">
        <v>34146</v>
      </c>
      <c r="B600" t="inlineStr">
        <is>
          <t>WY</t>
        </is>
      </c>
      <c r="C600" t="inlineStr"/>
      <c r="D600" s="2" t="n">
        <v>43173</v>
      </c>
      <c r="E600" t="inlineStr">
        <is>
          <t>2023-03-14</t>
        </is>
      </c>
      <c r="F600" t="n">
        <v>60</v>
      </c>
      <c r="G600" t="inlineStr">
        <is>
          <t xml:space="preserve">STATE OF WYOMING </t>
        </is>
      </c>
      <c r="H600" t="inlineStr">
        <is>
          <t>CONTEX ENERGY</t>
        </is>
      </c>
      <c r="I600" t="n">
        <v>0.1667</v>
      </c>
      <c r="J600" t="n">
        <v>111</v>
      </c>
      <c r="K600" t="n">
        <v>35.27999877</v>
      </c>
      <c r="L600" t="n">
        <v>18</v>
      </c>
      <c r="M600" t="n">
        <v>44</v>
      </c>
      <c r="N600" t="inlineStr">
        <is>
          <t xml:space="preserve">N         </t>
        </is>
      </c>
      <c r="O600" t="n">
        <v>69</v>
      </c>
      <c r="P600" t="inlineStr">
        <is>
          <t xml:space="preserve">W         </t>
        </is>
      </c>
      <c r="Q600" t="inlineStr">
        <is>
          <t>35/NA</t>
        </is>
      </c>
      <c r="R600" t="inlineStr">
        <is>
          <t>18-00026</t>
        </is>
      </c>
      <c r="S600" t="inlineStr">
        <is>
          <t>CAMPBELL (WY)</t>
        </is>
      </c>
      <c r="T600" t="n">
        <v>43.78940628</v>
      </c>
      <c r="U600" t="inlineStr">
        <is>
          <t>POWDER RIVER</t>
        </is>
      </c>
      <c r="V600" t="n">
        <v>-105.19079845</v>
      </c>
      <c r="W600" t="inlineStr">
        <is>
          <t>POINT (484648.8993536776 4848500.780645307)</t>
        </is>
      </c>
      <c r="X600" t="n">
        <v>2.180685344219006</v>
      </c>
      <c r="Y600" t="inlineStr">
        <is>
          <t>NE</t>
        </is>
      </c>
      <c r="Z600" t="n">
        <v>2018</v>
      </c>
      <c r="AA600" t="n">
        <v>1</v>
      </c>
    </row>
    <row r="601">
      <c r="A601" s="1" t="n">
        <v>42399</v>
      </c>
      <c r="B601" t="inlineStr">
        <is>
          <t>WY</t>
        </is>
      </c>
      <c r="C601" t="inlineStr"/>
      <c r="D601" s="2" t="n">
        <v>42773</v>
      </c>
      <c r="E601" t="inlineStr">
        <is>
          <t>2027-02-07</t>
        </is>
      </c>
      <c r="F601" t="n">
        <v>120</v>
      </c>
      <c r="G601" t="inlineStr">
        <is>
          <t xml:space="preserve">BLM </t>
        </is>
      </c>
      <c r="H601" t="inlineStr">
        <is>
          <t>RIDGE ENERGY</t>
        </is>
      </c>
      <c r="I601" t="n">
        <v>0.125</v>
      </c>
      <c r="J601" t="n">
        <v>110</v>
      </c>
      <c r="K601" t="n">
        <v>1247.1899414</v>
      </c>
      <c r="L601" t="n">
        <v>20</v>
      </c>
      <c r="M601" t="n">
        <v>44</v>
      </c>
      <c r="N601" t="inlineStr">
        <is>
          <t xml:space="preserve">N         </t>
        </is>
      </c>
      <c r="O601" t="n">
        <v>69</v>
      </c>
      <c r="P601" t="inlineStr">
        <is>
          <t xml:space="preserve">W         </t>
        </is>
      </c>
      <c r="Q601" t="inlineStr">
        <is>
          <t>WY-1702-016/NA</t>
        </is>
      </c>
      <c r="R601" t="inlineStr">
        <is>
          <t>WYW185689</t>
        </is>
      </c>
      <c r="S601" t="inlineStr">
        <is>
          <t>CAMPBELL (WY)</t>
        </is>
      </c>
      <c r="T601" t="n">
        <v>43.77514682</v>
      </c>
      <c r="U601" t="inlineStr">
        <is>
          <t>POWDER RIVER</t>
        </is>
      </c>
      <c r="V601" t="n">
        <v>-105.17068653</v>
      </c>
      <c r="W601" t="inlineStr">
        <is>
          <t>POINT (486263.7830229307 4846913.541707329)</t>
        </is>
      </c>
      <c r="X601" t="n">
        <v>2.956959091413587</v>
      </c>
      <c r="Y601" t="inlineStr">
        <is>
          <t>E</t>
        </is>
      </c>
      <c r="Z601" t="n">
        <v>2017</v>
      </c>
      <c r="AA601" t="n">
        <v>1</v>
      </c>
    </row>
    <row r="602">
      <c r="A602" s="1" t="n">
        <v>42402</v>
      </c>
      <c r="B602" t="inlineStr">
        <is>
          <t>WY</t>
        </is>
      </c>
      <c r="C602" t="inlineStr"/>
      <c r="D602" s="2" t="n">
        <v>42773</v>
      </c>
      <c r="E602" t="inlineStr">
        <is>
          <t>2027-02-07</t>
        </is>
      </c>
      <c r="F602" t="n">
        <v>120</v>
      </c>
      <c r="G602" t="inlineStr">
        <is>
          <t xml:space="preserve">BLM </t>
        </is>
      </c>
      <c r="H602" t="inlineStr">
        <is>
          <t>RIDGE ENERGY</t>
        </is>
      </c>
      <c r="I602" t="n">
        <v>0.125</v>
      </c>
      <c r="J602" t="n">
        <v>30</v>
      </c>
      <c r="K602" t="n">
        <v>163.3500061</v>
      </c>
      <c r="L602" t="n">
        <v>19</v>
      </c>
      <c r="M602" t="n">
        <v>44</v>
      </c>
      <c r="N602" t="inlineStr">
        <is>
          <t xml:space="preserve">N         </t>
        </is>
      </c>
      <c r="O602" t="n">
        <v>69</v>
      </c>
      <c r="P602" t="inlineStr">
        <is>
          <t xml:space="preserve">W         </t>
        </is>
      </c>
      <c r="Q602" t="inlineStr">
        <is>
          <t>WY-1702-017/NA</t>
        </is>
      </c>
      <c r="R602" t="inlineStr">
        <is>
          <t>WYW185690</t>
        </is>
      </c>
      <c r="S602" t="inlineStr">
        <is>
          <t>CAMPBELL (WY)</t>
        </is>
      </c>
      <c r="T602" t="n">
        <v>43.7749979</v>
      </c>
      <c r="U602" t="inlineStr">
        <is>
          <t>POWDER RIVER</t>
        </is>
      </c>
      <c r="V602" t="n">
        <v>-105.19072967</v>
      </c>
      <c r="W602" t="inlineStr">
        <is>
          <t>POINT (484650.7473342023 4846900.521710213)</t>
        </is>
      </c>
      <c r="X602" t="n">
        <v>1.954775276347578</v>
      </c>
      <c r="Y602" t="inlineStr">
        <is>
          <t>E</t>
        </is>
      </c>
      <c r="Z602" t="n">
        <v>2017</v>
      </c>
      <c r="AA602" t="n">
        <v>1</v>
      </c>
    </row>
    <row r="603">
      <c r="A603" s="1" t="n">
        <v>4777</v>
      </c>
      <c r="B603" t="inlineStr">
        <is>
          <t>WY</t>
        </is>
      </c>
      <c r="C603" t="inlineStr"/>
      <c r="D603" s="2" t="n">
        <v>43721</v>
      </c>
      <c r="E603" t="inlineStr">
        <is>
          <t>2020-08-23</t>
        </is>
      </c>
      <c r="F603" t="n">
        <v>12</v>
      </c>
      <c r="G603" t="inlineStr">
        <is>
          <t xml:space="preserve">PELLATZ ROBERT D ET AL </t>
        </is>
      </c>
      <c r="H603" t="inlineStr">
        <is>
          <t>DEVON ENERGY</t>
        </is>
      </c>
      <c r="I603" t="inlineStr"/>
      <c r="J603" t="inlineStr"/>
      <c r="K603" t="n">
        <v>0</v>
      </c>
      <c r="L603" t="n">
        <v>21</v>
      </c>
      <c r="M603" t="n">
        <v>37</v>
      </c>
      <c r="N603" t="inlineStr">
        <is>
          <t xml:space="preserve">N         </t>
        </is>
      </c>
      <c r="O603" t="n">
        <v>71</v>
      </c>
      <c r="P603" t="inlineStr">
        <is>
          <t xml:space="preserve">W         </t>
        </is>
      </c>
      <c r="Q603">
        <f>"01683/0691"</f>
        <v/>
      </c>
      <c r="R603" t="inlineStr">
        <is>
          <t>1087208</t>
        </is>
      </c>
      <c r="S603" t="inlineStr">
        <is>
          <t>CONVERSE (WY)</t>
        </is>
      </c>
      <c r="T603" t="n">
        <v>43.16701654</v>
      </c>
      <c r="U603" t="inlineStr">
        <is>
          <t>POWDER RIVER</t>
        </is>
      </c>
      <c r="V603" t="n">
        <v>-105.38957031</v>
      </c>
      <c r="W603" t="inlineStr">
        <is>
          <t>POINT (468332.8896460042 4779435.621910308)</t>
        </is>
      </c>
      <c r="X603" t="n">
        <v>2.920035395523739</v>
      </c>
      <c r="Y603" t="inlineStr">
        <is>
          <t>SW</t>
        </is>
      </c>
      <c r="Z603" t="n">
        <v>2019</v>
      </c>
      <c r="AA603" t="n">
        <v>40</v>
      </c>
    </row>
    <row r="604">
      <c r="A604" s="1" t="n">
        <v>49813</v>
      </c>
      <c r="B604" t="inlineStr">
        <is>
          <t>WY</t>
        </is>
      </c>
      <c r="C604" t="inlineStr"/>
      <c r="D604" s="2" t="n">
        <v>41856</v>
      </c>
      <c r="E604" t="inlineStr">
        <is>
          <t>2024-08-05</t>
        </is>
      </c>
      <c r="F604" t="n">
        <v>120</v>
      </c>
      <c r="G604" t="inlineStr">
        <is>
          <t xml:space="preserve">BLM </t>
        </is>
      </c>
      <c r="H604" t="inlineStr">
        <is>
          <t>MBI O&amp;G</t>
        </is>
      </c>
      <c r="I604" t="n">
        <v>0.125</v>
      </c>
      <c r="J604" t="n">
        <v>3100</v>
      </c>
      <c r="K604" t="n">
        <v>320</v>
      </c>
      <c r="L604" t="n">
        <v>28</v>
      </c>
      <c r="M604" t="n">
        <v>38</v>
      </c>
      <c r="N604" t="inlineStr">
        <is>
          <t xml:space="preserve">N         </t>
        </is>
      </c>
      <c r="O604" t="n">
        <v>71</v>
      </c>
      <c r="P604" t="inlineStr">
        <is>
          <t xml:space="preserve">W         </t>
        </is>
      </c>
      <c r="Q604" t="inlineStr">
        <is>
          <t>WY-1408-026/NA</t>
        </is>
      </c>
      <c r="R604" t="inlineStr">
        <is>
          <t>WYW183606</t>
        </is>
      </c>
      <c r="S604" t="inlineStr">
        <is>
          <t>CONVERSE (WY)</t>
        </is>
      </c>
      <c r="T604" t="n">
        <v>43.23994221</v>
      </c>
      <c r="U604" t="inlineStr">
        <is>
          <t>POWDER RIVER</t>
        </is>
      </c>
      <c r="V604" t="n">
        <v>-105.38896762</v>
      </c>
      <c r="W604" t="inlineStr">
        <is>
          <t>POINT (468419.5196675659 4787533.966931479)</t>
        </is>
      </c>
      <c r="X604" t="n">
        <v>2.483695930370296</v>
      </c>
      <c r="Y604" t="inlineStr">
        <is>
          <t>NW</t>
        </is>
      </c>
      <c r="Z604" t="n">
        <v>2014</v>
      </c>
      <c r="AA604" t="n">
        <v>40</v>
      </c>
    </row>
    <row r="605">
      <c r="A605" s="1" t="n">
        <v>49813</v>
      </c>
      <c r="B605" t="inlineStr">
        <is>
          <t>WY</t>
        </is>
      </c>
      <c r="C605" t="inlineStr"/>
      <c r="D605" s="2" t="n">
        <v>41856</v>
      </c>
      <c r="E605" t="inlineStr">
        <is>
          <t>2024-08-05</t>
        </is>
      </c>
      <c r="F605" t="n">
        <v>120</v>
      </c>
      <c r="G605" t="inlineStr">
        <is>
          <t xml:space="preserve">BLM </t>
        </is>
      </c>
      <c r="H605" t="inlineStr">
        <is>
          <t>MBI O&amp;G</t>
        </is>
      </c>
      <c r="I605" t="n">
        <v>0.125</v>
      </c>
      <c r="J605" t="n">
        <v>3100</v>
      </c>
      <c r="K605" t="n">
        <v>320</v>
      </c>
      <c r="L605" t="n">
        <v>28</v>
      </c>
      <c r="M605" t="n">
        <v>38</v>
      </c>
      <c r="N605" t="inlineStr">
        <is>
          <t xml:space="preserve">N         </t>
        </is>
      </c>
      <c r="O605" t="n">
        <v>71</v>
      </c>
      <c r="P605" t="inlineStr">
        <is>
          <t xml:space="preserve">W         </t>
        </is>
      </c>
      <c r="Q605" t="inlineStr">
        <is>
          <t>WY-1408-026/NA</t>
        </is>
      </c>
      <c r="R605" t="inlineStr">
        <is>
          <t>WYW183606</t>
        </is>
      </c>
      <c r="S605" t="inlineStr">
        <is>
          <t>CONVERSE (WY)</t>
        </is>
      </c>
      <c r="T605" t="n">
        <v>43.23994221</v>
      </c>
      <c r="U605" t="inlineStr">
        <is>
          <t>POWDER RIVER</t>
        </is>
      </c>
      <c r="V605" t="n">
        <v>-105.38896762</v>
      </c>
      <c r="W605" t="inlineStr">
        <is>
          <t>POINT (468419.5196675659 4787533.966931479)</t>
        </is>
      </c>
      <c r="X605" t="n">
        <v>1.919156559500011</v>
      </c>
      <c r="Y605" t="inlineStr">
        <is>
          <t>NW</t>
        </is>
      </c>
      <c r="Z605" t="n">
        <v>2014</v>
      </c>
      <c r="AA605" t="n">
        <v>41</v>
      </c>
    </row>
    <row r="606">
      <c r="A606" s="1" t="n">
        <v>52989</v>
      </c>
      <c r="B606" t="inlineStr">
        <is>
          <t>WY</t>
        </is>
      </c>
      <c r="C606" t="inlineStr"/>
      <c r="D606" s="2" t="n">
        <v>40309</v>
      </c>
      <c r="E606" t="inlineStr">
        <is>
          <t>2020-05-11</t>
        </is>
      </c>
      <c r="F606" t="n">
        <v>120</v>
      </c>
      <c r="G606" t="inlineStr">
        <is>
          <t>BLM</t>
        </is>
      </c>
      <c r="H606" t="inlineStr">
        <is>
          <t>TRUJILLO LAND</t>
        </is>
      </c>
      <c r="I606" t="n">
        <v>0.125</v>
      </c>
      <c r="J606" t="n">
        <v>580</v>
      </c>
      <c r="K606" t="n">
        <v>160</v>
      </c>
      <c r="L606" t="n">
        <v>25</v>
      </c>
      <c r="M606" t="n">
        <v>38</v>
      </c>
      <c r="N606" t="inlineStr">
        <is>
          <t xml:space="preserve">N         </t>
        </is>
      </c>
      <c r="O606" t="n">
        <v>71</v>
      </c>
      <c r="P606" t="inlineStr">
        <is>
          <t xml:space="preserve">W         </t>
        </is>
      </c>
      <c r="Q606" t="inlineStr">
        <is>
          <t>WY-1005-024/</t>
        </is>
      </c>
      <c r="R606" t="inlineStr">
        <is>
          <t>WYW179134</t>
        </is>
      </c>
      <c r="S606" t="inlineStr">
        <is>
          <t>CONVERSE (WY)</t>
        </is>
      </c>
      <c r="T606" t="n">
        <v>43.23999574</v>
      </c>
      <c r="U606" t="inlineStr">
        <is>
          <t>POWDER RIVER</t>
        </is>
      </c>
      <c r="V606" t="n">
        <v>-105.32965454</v>
      </c>
      <c r="W606" t="inlineStr">
        <is>
          <t>POINT (473235.2061149655 4787519.22280108)</t>
        </is>
      </c>
      <c r="X606" t="n">
        <v>2.627482018688239</v>
      </c>
      <c r="Y606" t="inlineStr">
        <is>
          <t>NE</t>
        </is>
      </c>
      <c r="Z606" t="n">
        <v>2010</v>
      </c>
      <c r="AA606" t="n">
        <v>41</v>
      </c>
    </row>
    <row r="607">
      <c r="A607" s="1" t="n">
        <v>4765</v>
      </c>
      <c r="B607" t="inlineStr">
        <is>
          <t>WY</t>
        </is>
      </c>
      <c r="C607" t="inlineStr"/>
      <c r="D607" s="2" t="n">
        <v>43721</v>
      </c>
      <c r="E607" t="inlineStr">
        <is>
          <t>2020-08-23</t>
        </is>
      </c>
      <c r="F607" t="n">
        <v>12</v>
      </c>
      <c r="G607" t="inlineStr">
        <is>
          <t xml:space="preserve">PELLATZ ROBERT D ET AL </t>
        </is>
      </c>
      <c r="H607" t="inlineStr">
        <is>
          <t>DEVON ENERGY</t>
        </is>
      </c>
      <c r="I607" t="inlineStr"/>
      <c r="J607" t="inlineStr"/>
      <c r="K607" t="n">
        <v>0</v>
      </c>
      <c r="L607" t="n">
        <v>20</v>
      </c>
      <c r="M607" t="n">
        <v>37</v>
      </c>
      <c r="N607" t="inlineStr">
        <is>
          <t xml:space="preserve">N         </t>
        </is>
      </c>
      <c r="O607" t="n">
        <v>71</v>
      </c>
      <c r="P607" t="inlineStr">
        <is>
          <t xml:space="preserve">W         </t>
        </is>
      </c>
      <c r="Q607">
        <f>"01683/0691"</f>
        <v/>
      </c>
      <c r="R607" t="inlineStr">
        <is>
          <t>1087208</t>
        </is>
      </c>
      <c r="S607" t="inlineStr">
        <is>
          <t>CONVERSE (WY)</t>
        </is>
      </c>
      <c r="T607" t="n">
        <v>43.16720342</v>
      </c>
      <c r="U607" t="inlineStr">
        <is>
          <t>POWDER RIVER</t>
        </is>
      </c>
      <c r="V607" t="n">
        <v>-105.40952952</v>
      </c>
      <c r="W607" t="inlineStr">
        <is>
          <t>POINT (466710.5594895494 4779464.115578578)</t>
        </is>
      </c>
      <c r="X607" t="n">
        <v>2.914699855158167</v>
      </c>
      <c r="Y607" t="inlineStr">
        <is>
          <t>SW</t>
        </is>
      </c>
      <c r="Z607" t="n">
        <v>2019</v>
      </c>
      <c r="AA607" t="n">
        <v>42</v>
      </c>
    </row>
    <row r="608">
      <c r="A608" s="1" t="n">
        <v>4777</v>
      </c>
      <c r="B608" t="inlineStr">
        <is>
          <t>WY</t>
        </is>
      </c>
      <c r="C608" t="inlineStr"/>
      <c r="D608" s="2" t="n">
        <v>43721</v>
      </c>
      <c r="E608" t="inlineStr">
        <is>
          <t>2020-08-23</t>
        </is>
      </c>
      <c r="F608" t="n">
        <v>12</v>
      </c>
      <c r="G608" t="inlineStr">
        <is>
          <t xml:space="preserve">PELLATZ ROBERT D ET AL </t>
        </is>
      </c>
      <c r="H608" t="inlineStr">
        <is>
          <t>DEVON ENERGY</t>
        </is>
      </c>
      <c r="I608" t="inlineStr"/>
      <c r="J608" t="inlineStr"/>
      <c r="K608" t="n">
        <v>0</v>
      </c>
      <c r="L608" t="n">
        <v>21</v>
      </c>
      <c r="M608" t="n">
        <v>37</v>
      </c>
      <c r="N608" t="inlineStr">
        <is>
          <t xml:space="preserve">N         </t>
        </is>
      </c>
      <c r="O608" t="n">
        <v>71</v>
      </c>
      <c r="P608" t="inlineStr">
        <is>
          <t xml:space="preserve">W         </t>
        </is>
      </c>
      <c r="Q608">
        <f>"01683/0691"</f>
        <v/>
      </c>
      <c r="R608" t="inlineStr">
        <is>
          <t>1087208</t>
        </is>
      </c>
      <c r="S608" t="inlineStr">
        <is>
          <t>CONVERSE (WY)</t>
        </is>
      </c>
      <c r="T608" t="n">
        <v>43.16701654</v>
      </c>
      <c r="U608" t="inlineStr">
        <is>
          <t>POWDER RIVER</t>
        </is>
      </c>
      <c r="V608" t="n">
        <v>-105.38957031</v>
      </c>
      <c r="W608" t="inlineStr">
        <is>
          <t>POINT (468332.8896460042 4779435.621910308)</t>
        </is>
      </c>
      <c r="X608" t="n">
        <v>2.881230141576887</v>
      </c>
      <c r="Y608" t="inlineStr">
        <is>
          <t>S</t>
        </is>
      </c>
      <c r="Z608" t="n">
        <v>2019</v>
      </c>
      <c r="AA608" t="n">
        <v>42</v>
      </c>
    </row>
    <row r="609">
      <c r="A609" s="1" t="n">
        <v>37878</v>
      </c>
      <c r="B609" t="inlineStr">
        <is>
          <t>WY</t>
        </is>
      </c>
      <c r="C609" t="inlineStr"/>
      <c r="D609" s="2" t="n">
        <v>43040</v>
      </c>
      <c r="E609" t="inlineStr">
        <is>
          <t>2022-11-01</t>
        </is>
      </c>
      <c r="F609" t="n">
        <v>60</v>
      </c>
      <c r="G609" t="inlineStr">
        <is>
          <t xml:space="preserve">STATE OF WYOMING </t>
        </is>
      </c>
      <c r="H609" t="inlineStr">
        <is>
          <t>PEAK POWDER RIVER RESOURCES</t>
        </is>
      </c>
      <c r="I609" t="n">
        <v>0.1667</v>
      </c>
      <c r="J609" t="n">
        <v>4002</v>
      </c>
      <c r="K609" t="n">
        <v>640</v>
      </c>
      <c r="L609" t="n">
        <v>36</v>
      </c>
      <c r="M609" t="n">
        <v>38</v>
      </c>
      <c r="N609" t="inlineStr">
        <is>
          <t xml:space="preserve">N         </t>
        </is>
      </c>
      <c r="O609" t="n">
        <v>72</v>
      </c>
      <c r="P609" t="inlineStr">
        <is>
          <t xml:space="preserve">W         </t>
        </is>
      </c>
      <c r="Q609" t="inlineStr">
        <is>
          <t>31/NA</t>
        </is>
      </c>
      <c r="R609" t="inlineStr">
        <is>
          <t>17-00388</t>
        </is>
      </c>
      <c r="S609" t="inlineStr">
        <is>
          <t>CONVERSE (WY)</t>
        </is>
      </c>
      <c r="T609" t="n">
        <v>43.2245116</v>
      </c>
      <c r="U609" t="inlineStr">
        <is>
          <t>POWDER RIVER</t>
        </is>
      </c>
      <c r="V609" t="n">
        <v>-105.45053907</v>
      </c>
      <c r="W609" t="inlineStr">
        <is>
          <t>POINT (463411.2661524882 4785845.440150266)</t>
        </is>
      </c>
      <c r="X609" t="n">
        <v>2.924968390387975</v>
      </c>
      <c r="Y609" t="inlineStr">
        <is>
          <t>NW</t>
        </is>
      </c>
      <c r="Z609" t="n">
        <v>2017</v>
      </c>
      <c r="AA609" t="n">
        <v>42</v>
      </c>
    </row>
    <row r="610">
      <c r="A610" s="1" t="n">
        <v>49813</v>
      </c>
      <c r="B610" t="inlineStr">
        <is>
          <t>WY</t>
        </is>
      </c>
      <c r="C610" t="inlineStr"/>
      <c r="D610" s="2" t="n">
        <v>41856</v>
      </c>
      <c r="E610" t="inlineStr">
        <is>
          <t>2024-08-05</t>
        </is>
      </c>
      <c r="F610" t="n">
        <v>120</v>
      </c>
      <c r="G610" t="inlineStr">
        <is>
          <t xml:space="preserve">BLM </t>
        </is>
      </c>
      <c r="H610" t="inlineStr">
        <is>
          <t>MBI O&amp;G</t>
        </is>
      </c>
      <c r="I610" t="n">
        <v>0.125</v>
      </c>
      <c r="J610" t="n">
        <v>3100</v>
      </c>
      <c r="K610" t="n">
        <v>320</v>
      </c>
      <c r="L610" t="n">
        <v>28</v>
      </c>
      <c r="M610" t="n">
        <v>38</v>
      </c>
      <c r="N610" t="inlineStr">
        <is>
          <t xml:space="preserve">N         </t>
        </is>
      </c>
      <c r="O610" t="n">
        <v>71</v>
      </c>
      <c r="P610" t="inlineStr">
        <is>
          <t xml:space="preserve">W         </t>
        </is>
      </c>
      <c r="Q610" t="inlineStr">
        <is>
          <t>WY-1408-026/NA</t>
        </is>
      </c>
      <c r="R610" t="inlineStr">
        <is>
          <t>WYW183606</t>
        </is>
      </c>
      <c r="S610" t="inlineStr">
        <is>
          <t>CONVERSE (WY)</t>
        </is>
      </c>
      <c r="T610" t="n">
        <v>43.23994221</v>
      </c>
      <c r="U610" t="inlineStr">
        <is>
          <t>POWDER RIVER</t>
        </is>
      </c>
      <c r="V610" t="n">
        <v>-105.38896762</v>
      </c>
      <c r="W610" t="inlineStr">
        <is>
          <t>POINT (468419.5196675659 4787533.966931479)</t>
        </is>
      </c>
      <c r="X610" t="n">
        <v>2.211792224711489</v>
      </c>
      <c r="Y610" t="inlineStr">
        <is>
          <t>NE</t>
        </is>
      </c>
      <c r="Z610" t="n">
        <v>2014</v>
      </c>
      <c r="AA610" t="n">
        <v>42</v>
      </c>
    </row>
    <row r="611">
      <c r="A611" s="1" t="n">
        <v>51952</v>
      </c>
      <c r="B611" t="inlineStr">
        <is>
          <t>WY</t>
        </is>
      </c>
      <c r="C611" t="inlineStr"/>
      <c r="D611" s="2" t="n">
        <v>41128</v>
      </c>
      <c r="E611" t="inlineStr">
        <is>
          <t>2022-08-07</t>
        </is>
      </c>
      <c r="F611" t="n">
        <v>120</v>
      </c>
      <c r="G611" t="inlineStr">
        <is>
          <t xml:space="preserve">BLM WYOMING </t>
        </is>
      </c>
      <c r="H611" t="inlineStr">
        <is>
          <t>CHESAPEAKE</t>
        </is>
      </c>
      <c r="I611" t="n">
        <v>0.125</v>
      </c>
      <c r="J611" t="n">
        <v>150</v>
      </c>
      <c r="K611" t="n">
        <v>80.12999725</v>
      </c>
      <c r="L611" t="n">
        <v>1</v>
      </c>
      <c r="M611" t="n">
        <v>37</v>
      </c>
      <c r="N611" t="inlineStr">
        <is>
          <t xml:space="preserve">N         </t>
        </is>
      </c>
      <c r="O611" t="n">
        <v>72</v>
      </c>
      <c r="P611" t="inlineStr">
        <is>
          <t xml:space="preserve">W         </t>
        </is>
      </c>
      <c r="Q611" t="inlineStr">
        <is>
          <t>/</t>
        </is>
      </c>
      <c r="R611" t="inlineStr">
        <is>
          <t>WYW181078</t>
        </is>
      </c>
      <c r="S611" t="inlineStr">
        <is>
          <t>CONVERSE (WY)</t>
        </is>
      </c>
      <c r="T611" t="n">
        <v>43.21025988</v>
      </c>
      <c r="U611" t="inlineStr">
        <is>
          <t>POWDER RIVER</t>
        </is>
      </c>
      <c r="V611" t="n">
        <v>-105.45062298</v>
      </c>
      <c r="W611" t="inlineStr">
        <is>
          <t>POINT (463395.9277959909 4784262.784096301)</t>
        </is>
      </c>
      <c r="X611" t="n">
        <v>2.71357375407494</v>
      </c>
      <c r="Y611" t="inlineStr">
        <is>
          <t>W</t>
        </is>
      </c>
      <c r="Z611" t="n">
        <v>2012</v>
      </c>
      <c r="AA611" t="n">
        <v>42</v>
      </c>
    </row>
    <row r="612">
      <c r="A612" s="1" t="n">
        <v>51953</v>
      </c>
      <c r="B612" t="inlineStr">
        <is>
          <t>WY</t>
        </is>
      </c>
      <c r="C612" t="inlineStr"/>
      <c r="D612" s="2" t="n">
        <v>41128</v>
      </c>
      <c r="E612" t="inlineStr">
        <is>
          <t>2022-08-07</t>
        </is>
      </c>
      <c r="F612" t="n">
        <v>120</v>
      </c>
      <c r="G612" t="inlineStr">
        <is>
          <t xml:space="preserve">BLM WYOMING </t>
        </is>
      </c>
      <c r="H612" t="inlineStr">
        <is>
          <t>CHESAPEAKE</t>
        </is>
      </c>
      <c r="I612" t="n">
        <v>0.125</v>
      </c>
      <c r="J612" t="n">
        <v>150</v>
      </c>
      <c r="K612" t="n">
        <v>80.37000274</v>
      </c>
      <c r="L612" t="n">
        <v>1</v>
      </c>
      <c r="M612" t="n">
        <v>37</v>
      </c>
      <c r="N612" t="inlineStr">
        <is>
          <t xml:space="preserve">N         </t>
        </is>
      </c>
      <c r="O612" t="n">
        <v>72</v>
      </c>
      <c r="P612" t="inlineStr">
        <is>
          <t xml:space="preserve">W         </t>
        </is>
      </c>
      <c r="Q612" t="inlineStr">
        <is>
          <t>/</t>
        </is>
      </c>
      <c r="R612" t="inlineStr">
        <is>
          <t>WYW181079</t>
        </is>
      </c>
      <c r="S612" t="inlineStr">
        <is>
          <t>CONVERSE (WY)</t>
        </is>
      </c>
      <c r="T612" t="n">
        <v>43.21025988</v>
      </c>
      <c r="U612" t="inlineStr">
        <is>
          <t>POWDER RIVER</t>
        </is>
      </c>
      <c r="V612" t="n">
        <v>-105.45062298</v>
      </c>
      <c r="W612" t="inlineStr">
        <is>
          <t>POINT (463395.9277959909 4784262.784096301)</t>
        </is>
      </c>
      <c r="X612" t="n">
        <v>2.71357375407494</v>
      </c>
      <c r="Y612" t="inlineStr">
        <is>
          <t>W</t>
        </is>
      </c>
      <c r="Z612" t="n">
        <v>2012</v>
      </c>
      <c r="AA612" t="n">
        <v>42</v>
      </c>
    </row>
    <row r="613">
      <c r="A613" s="1" t="n">
        <v>32938</v>
      </c>
      <c r="B613" t="inlineStr">
        <is>
          <t>WY</t>
        </is>
      </c>
      <c r="C613" s="2" t="n">
        <v>43140</v>
      </c>
      <c r="D613" s="2" t="n">
        <v>43182</v>
      </c>
      <c r="E613" t="inlineStr">
        <is>
          <t>2021-02-09</t>
        </is>
      </c>
      <c r="F613" t="n">
        <v>36</v>
      </c>
      <c r="G613" t="inlineStr">
        <is>
          <t xml:space="preserve">W A STODDARD TRUST A TRUST INDENTURE DATED MARCH 11 1991 ET AL </t>
        </is>
      </c>
      <c r="H613" t="inlineStr">
        <is>
          <t>BRYAN K REEVES</t>
        </is>
      </c>
      <c r="I613" t="inlineStr"/>
      <c r="J613" t="inlineStr"/>
      <c r="K613" t="n">
        <v>40</v>
      </c>
      <c r="L613" t="n">
        <v>34</v>
      </c>
      <c r="M613" t="n">
        <v>40</v>
      </c>
      <c r="N613" t="inlineStr">
        <is>
          <t xml:space="preserve">N         </t>
        </is>
      </c>
      <c r="O613" t="n">
        <v>71</v>
      </c>
      <c r="P613" t="inlineStr">
        <is>
          <t xml:space="preserve">W         </t>
        </is>
      </c>
      <c r="Q613" t="inlineStr">
        <is>
          <t>1637/0569</t>
        </is>
      </c>
      <c r="R613" t="inlineStr">
        <is>
          <t>1068653</t>
        </is>
      </c>
      <c r="S613" t="inlineStr">
        <is>
          <t>CONVERSE (WY)</t>
        </is>
      </c>
      <c r="T613" t="n">
        <v>43.39965327</v>
      </c>
      <c r="U613" t="inlineStr">
        <is>
          <t>POWDER RIVER</t>
        </is>
      </c>
      <c r="V613" t="n">
        <v>-105.37112249</v>
      </c>
      <c r="W613" t="inlineStr">
        <is>
          <t>POINT (469947.1970067238 4805264.04243644)</t>
        </is>
      </c>
      <c r="X613" t="n">
        <v>1.971448103449563</v>
      </c>
      <c r="Y613" t="inlineStr">
        <is>
          <t>NE</t>
        </is>
      </c>
      <c r="Z613" t="n">
        <v>2018</v>
      </c>
      <c r="AA613" t="n">
        <v>45</v>
      </c>
    </row>
    <row r="614">
      <c r="A614" s="1" t="n">
        <v>32939</v>
      </c>
      <c r="B614" t="inlineStr">
        <is>
          <t>WY</t>
        </is>
      </c>
      <c r="C614" s="2" t="n">
        <v>43140</v>
      </c>
      <c r="D614" s="2" t="n">
        <v>43182</v>
      </c>
      <c r="E614" t="inlineStr">
        <is>
          <t>2021-02-09</t>
        </is>
      </c>
      <c r="F614" t="n">
        <v>36</v>
      </c>
      <c r="G614" t="inlineStr">
        <is>
          <t xml:space="preserve">W A STODDARD TRUST A TRUST INDENTURE DATED MARCH 11 1991 ET AL </t>
        </is>
      </c>
      <c r="H614" t="inlineStr">
        <is>
          <t>BRYAN K REEVES</t>
        </is>
      </c>
      <c r="I614" t="inlineStr"/>
      <c r="J614" t="inlineStr"/>
      <c r="K614" t="n">
        <v>40</v>
      </c>
      <c r="L614" t="n">
        <v>34</v>
      </c>
      <c r="M614" t="n">
        <v>40</v>
      </c>
      <c r="N614" t="inlineStr">
        <is>
          <t xml:space="preserve">N         </t>
        </is>
      </c>
      <c r="O614" t="n">
        <v>71</v>
      </c>
      <c r="P614" t="inlineStr">
        <is>
          <t xml:space="preserve">W         </t>
        </is>
      </c>
      <c r="Q614" t="inlineStr">
        <is>
          <t>1637/0571</t>
        </is>
      </c>
      <c r="R614" t="inlineStr">
        <is>
          <t>1068654</t>
        </is>
      </c>
      <c r="S614" t="inlineStr">
        <is>
          <t>CONVERSE (WY)</t>
        </is>
      </c>
      <c r="T614" t="n">
        <v>43.39965327</v>
      </c>
      <c r="U614" t="inlineStr">
        <is>
          <t>POWDER RIVER</t>
        </is>
      </c>
      <c r="V614" t="n">
        <v>-105.37112249</v>
      </c>
      <c r="W614" t="inlineStr">
        <is>
          <t>POINT (469947.1970067238 4805264.04243644)</t>
        </is>
      </c>
      <c r="X614" t="n">
        <v>1.971448103449563</v>
      </c>
      <c r="Y614" t="inlineStr">
        <is>
          <t>NE</t>
        </is>
      </c>
      <c r="Z614" t="n">
        <v>2018</v>
      </c>
      <c r="AA614" t="n">
        <v>45</v>
      </c>
    </row>
    <row r="615">
      <c r="A615" s="1" t="n">
        <v>41667</v>
      </c>
      <c r="B615" t="inlineStr">
        <is>
          <t>WY</t>
        </is>
      </c>
      <c r="C615" t="inlineStr"/>
      <c r="D615" s="2" t="n">
        <v>42809</v>
      </c>
      <c r="E615" t="inlineStr">
        <is>
          <t>2022-03-15</t>
        </is>
      </c>
      <c r="F615" t="n">
        <v>60</v>
      </c>
      <c r="G615" t="inlineStr">
        <is>
          <t xml:space="preserve">STATE OF WYOMING </t>
        </is>
      </c>
      <c r="H615" t="inlineStr">
        <is>
          <t>ONYX ENERGY</t>
        </is>
      </c>
      <c r="I615" t="n">
        <v>0.1667</v>
      </c>
      <c r="J615" t="n">
        <v>3052</v>
      </c>
      <c r="K615" t="n">
        <v>640</v>
      </c>
      <c r="L615" t="n">
        <v>16</v>
      </c>
      <c r="M615" t="n">
        <v>39</v>
      </c>
      <c r="N615" t="inlineStr">
        <is>
          <t xml:space="preserve">N         </t>
        </is>
      </c>
      <c r="O615" t="n">
        <v>71</v>
      </c>
      <c r="P615" t="inlineStr">
        <is>
          <t xml:space="preserve">W         </t>
        </is>
      </c>
      <c r="Q615" t="inlineStr">
        <is>
          <t>NA/NA</t>
        </is>
      </c>
      <c r="R615" t="inlineStr">
        <is>
          <t>17-00124</t>
        </is>
      </c>
      <c r="S615" t="inlineStr">
        <is>
          <t>CONVERSE (WY)</t>
        </is>
      </c>
      <c r="T615" t="n">
        <v>43.35558929</v>
      </c>
      <c r="U615" t="inlineStr">
        <is>
          <t>POWDER RIVER</t>
        </is>
      </c>
      <c r="V615" t="n">
        <v>-105.3909976</v>
      </c>
      <c r="W615" t="inlineStr">
        <is>
          <t>POINT (468314.8105782917 4800377.836210568)</t>
        </is>
      </c>
      <c r="X615" t="n">
        <v>1.233065325547426</v>
      </c>
      <c r="Y615" t="inlineStr">
        <is>
          <t>SW</t>
        </is>
      </c>
      <c r="Z615" t="n">
        <v>2017</v>
      </c>
      <c r="AA615" t="n">
        <v>45</v>
      </c>
    </row>
    <row r="616">
      <c r="A616" s="1" t="n">
        <v>42869</v>
      </c>
      <c r="B616" t="inlineStr">
        <is>
          <t>WY</t>
        </is>
      </c>
      <c r="C616" s="2" t="n">
        <v>42759</v>
      </c>
      <c r="D616" s="2" t="n">
        <v>42760</v>
      </c>
      <c r="E616" t="inlineStr">
        <is>
          <t>2020-01-24</t>
        </is>
      </c>
      <c r="F616" t="n">
        <v>36</v>
      </c>
      <c r="G616" t="inlineStr">
        <is>
          <t xml:space="preserve">THE FDM PROPERTY TRUST </t>
        </is>
      </c>
      <c r="H616" t="inlineStr">
        <is>
          <t>EOG RESOURCES</t>
        </is>
      </c>
      <c r="I616" t="n">
        <v>0.1875</v>
      </c>
      <c r="J616" t="inlineStr"/>
      <c r="K616" t="n">
        <v>298.42001342</v>
      </c>
      <c r="L616" t="n">
        <v>31</v>
      </c>
      <c r="M616" t="n">
        <v>40</v>
      </c>
      <c r="N616" t="inlineStr">
        <is>
          <t xml:space="preserve">N         </t>
        </is>
      </c>
      <c r="O616" t="n">
        <v>71</v>
      </c>
      <c r="P616" t="inlineStr">
        <is>
          <t xml:space="preserve">W         </t>
        </is>
      </c>
      <c r="Q616" t="inlineStr">
        <is>
          <t>1601/0840</t>
        </is>
      </c>
      <c r="R616" t="inlineStr">
        <is>
          <t>1056287</t>
        </is>
      </c>
      <c r="S616" t="inlineStr">
        <is>
          <t>CONVERSE (WY)</t>
        </is>
      </c>
      <c r="T616" t="n">
        <v>43.39913411</v>
      </c>
      <c r="U616" t="inlineStr">
        <is>
          <t>POWDER RIVER</t>
        </is>
      </c>
      <c r="V616" t="n">
        <v>-105.43058055</v>
      </c>
      <c r="W616" t="inlineStr">
        <is>
          <t>POINT (465132.092277336 4805229.531416344)</t>
        </is>
      </c>
      <c r="X616" t="n">
        <v>2.935358162337685</v>
      </c>
      <c r="Y616" t="inlineStr">
        <is>
          <t>NW</t>
        </is>
      </c>
      <c r="Z616" t="n">
        <v>2017</v>
      </c>
      <c r="AA616" t="n">
        <v>45</v>
      </c>
    </row>
    <row r="617">
      <c r="A617" s="1" t="n">
        <v>42878</v>
      </c>
      <c r="B617" t="inlineStr">
        <is>
          <t>WY</t>
        </is>
      </c>
      <c r="C617" s="2" t="n">
        <v>42744</v>
      </c>
      <c r="D617" s="2" t="n">
        <v>42760</v>
      </c>
      <c r="E617" t="inlineStr">
        <is>
          <t>2020-01-09</t>
        </is>
      </c>
      <c r="F617" t="n">
        <v>36</v>
      </c>
      <c r="G617" t="inlineStr">
        <is>
          <t xml:space="preserve">THE DILLS INTER VIVOS TRUST </t>
        </is>
      </c>
      <c r="H617" t="inlineStr">
        <is>
          <t>EOG RESOURCES</t>
        </is>
      </c>
      <c r="I617" t="n">
        <v>0.1875</v>
      </c>
      <c r="J617" t="inlineStr"/>
      <c r="K617" t="n">
        <v>685.63000488</v>
      </c>
      <c r="L617" t="n">
        <v>31</v>
      </c>
      <c r="M617" t="n">
        <v>40</v>
      </c>
      <c r="N617" t="inlineStr">
        <is>
          <t xml:space="preserve">N         </t>
        </is>
      </c>
      <c r="O617" t="n">
        <v>71</v>
      </c>
      <c r="P617" t="inlineStr">
        <is>
          <t xml:space="preserve">W         </t>
        </is>
      </c>
      <c r="Q617" t="inlineStr">
        <is>
          <t>1601/0819</t>
        </is>
      </c>
      <c r="R617" t="inlineStr">
        <is>
          <t>1056283</t>
        </is>
      </c>
      <c r="S617" t="inlineStr">
        <is>
          <t>CONVERSE (WY)</t>
        </is>
      </c>
      <c r="T617" t="n">
        <v>43.39913411</v>
      </c>
      <c r="U617" t="inlineStr">
        <is>
          <t>POWDER RIVER</t>
        </is>
      </c>
      <c r="V617" t="n">
        <v>-105.43058055</v>
      </c>
      <c r="W617" t="inlineStr">
        <is>
          <t>POINT (465132.092277336 4805229.531416344)</t>
        </is>
      </c>
      <c r="X617" t="n">
        <v>2.935358162337685</v>
      </c>
      <c r="Y617" t="inlineStr">
        <is>
          <t>NW</t>
        </is>
      </c>
      <c r="Z617" t="n">
        <v>2017</v>
      </c>
      <c r="AA617" t="n">
        <v>45</v>
      </c>
    </row>
    <row r="618">
      <c r="A618" s="1" t="n">
        <v>42881</v>
      </c>
      <c r="B618" t="inlineStr">
        <is>
          <t>WY</t>
        </is>
      </c>
      <c r="C618" s="2" t="n">
        <v>42744</v>
      </c>
      <c r="D618" s="2" t="n">
        <v>42760</v>
      </c>
      <c r="E618" t="inlineStr">
        <is>
          <t>2020-01-09</t>
        </is>
      </c>
      <c r="F618" t="n">
        <v>36</v>
      </c>
      <c r="G618" t="inlineStr">
        <is>
          <t xml:space="preserve">THE JERRY J DILLS LIVING TRUST </t>
        </is>
      </c>
      <c r="H618" t="inlineStr">
        <is>
          <t>EOG RESOURCES</t>
        </is>
      </c>
      <c r="I618" t="n">
        <v>0.125</v>
      </c>
      <c r="J618" t="inlineStr"/>
      <c r="K618" t="n">
        <v>685.63000488</v>
      </c>
      <c r="L618" t="n">
        <v>31</v>
      </c>
      <c r="M618" t="n">
        <v>40</v>
      </c>
      <c r="N618" t="inlineStr">
        <is>
          <t xml:space="preserve">N         </t>
        </is>
      </c>
      <c r="O618" t="n">
        <v>71</v>
      </c>
      <c r="P618" t="inlineStr">
        <is>
          <t xml:space="preserve">W         </t>
        </is>
      </c>
      <c r="Q618" t="inlineStr">
        <is>
          <t>1601/0809</t>
        </is>
      </c>
      <c r="R618" t="inlineStr">
        <is>
          <t>1056281</t>
        </is>
      </c>
      <c r="S618" t="inlineStr">
        <is>
          <t>CONVERSE (WY)</t>
        </is>
      </c>
      <c r="T618" t="n">
        <v>43.39913411</v>
      </c>
      <c r="U618" t="inlineStr">
        <is>
          <t>POWDER RIVER</t>
        </is>
      </c>
      <c r="V618" t="n">
        <v>-105.43058055</v>
      </c>
      <c r="W618" t="inlineStr">
        <is>
          <t>POINT (465132.092277336 4805229.531416344)</t>
        </is>
      </c>
      <c r="X618" t="n">
        <v>2.935358162337685</v>
      </c>
      <c r="Y618" t="inlineStr">
        <is>
          <t>NW</t>
        </is>
      </c>
      <c r="Z618" t="n">
        <v>2017</v>
      </c>
      <c r="AA618" t="n">
        <v>45</v>
      </c>
    </row>
    <row r="619">
      <c r="A619" s="1" t="n">
        <v>42884</v>
      </c>
      <c r="B619" t="inlineStr">
        <is>
          <t>WY</t>
        </is>
      </c>
      <c r="C619" s="2" t="n">
        <v>42744</v>
      </c>
      <c r="D619" s="2" t="n">
        <v>42760</v>
      </c>
      <c r="E619" t="inlineStr">
        <is>
          <t>2020-01-09</t>
        </is>
      </c>
      <c r="F619" t="n">
        <v>36</v>
      </c>
      <c r="G619" t="inlineStr">
        <is>
          <t xml:space="preserve">JOHN C DILLS JR MINERAL LIMITED PARTNERSHIP </t>
        </is>
      </c>
      <c r="H619" t="inlineStr">
        <is>
          <t>EOG RESOURCES</t>
        </is>
      </c>
      <c r="I619" t="n">
        <v>0.1875</v>
      </c>
      <c r="J619" t="inlineStr"/>
      <c r="K619" t="n">
        <v>685.63000488</v>
      </c>
      <c r="L619" t="n">
        <v>31</v>
      </c>
      <c r="M619" t="n">
        <v>40</v>
      </c>
      <c r="N619" t="inlineStr">
        <is>
          <t xml:space="preserve">N         </t>
        </is>
      </c>
      <c r="O619" t="n">
        <v>71</v>
      </c>
      <c r="P619" t="inlineStr">
        <is>
          <t xml:space="preserve">W         </t>
        </is>
      </c>
      <c r="Q619" t="inlineStr">
        <is>
          <t>1601/0814</t>
        </is>
      </c>
      <c r="R619" t="inlineStr">
        <is>
          <t>1056282</t>
        </is>
      </c>
      <c r="S619" t="inlineStr">
        <is>
          <t>CONVERSE (WY)</t>
        </is>
      </c>
      <c r="T619" t="n">
        <v>43.39913411</v>
      </c>
      <c r="U619" t="inlineStr">
        <is>
          <t>POWDER RIVER</t>
        </is>
      </c>
      <c r="V619" t="n">
        <v>-105.43058055</v>
      </c>
      <c r="W619" t="inlineStr">
        <is>
          <t>POINT (465132.092277336 4805229.531416344)</t>
        </is>
      </c>
      <c r="X619" t="n">
        <v>2.935358162337685</v>
      </c>
      <c r="Y619" t="inlineStr">
        <is>
          <t>NW</t>
        </is>
      </c>
      <c r="Z619" t="n">
        <v>2017</v>
      </c>
      <c r="AA619" t="n">
        <v>45</v>
      </c>
    </row>
    <row r="620">
      <c r="A620" s="1" t="n">
        <v>51394</v>
      </c>
      <c r="B620" t="inlineStr">
        <is>
          <t>WY</t>
        </is>
      </c>
      <c r="C620" t="inlineStr"/>
      <c r="D620" s="2" t="n">
        <v>41310</v>
      </c>
      <c r="E620" t="inlineStr">
        <is>
          <t>2023-02-05</t>
        </is>
      </c>
      <c r="F620" t="n">
        <v>120</v>
      </c>
      <c r="G620" t="inlineStr">
        <is>
          <t xml:space="preserve">BLM </t>
        </is>
      </c>
      <c r="H620" t="inlineStr">
        <is>
          <t>NEW CENTURY PROD</t>
        </is>
      </c>
      <c r="I620" t="n">
        <v>0.125</v>
      </c>
      <c r="J620" t="n">
        <v>160</v>
      </c>
      <c r="K620" t="n">
        <v>160</v>
      </c>
      <c r="L620" t="n">
        <v>17</v>
      </c>
      <c r="M620" t="n">
        <v>39</v>
      </c>
      <c r="N620" t="inlineStr">
        <is>
          <t xml:space="preserve">N         </t>
        </is>
      </c>
      <c r="O620" t="n">
        <v>71</v>
      </c>
      <c r="P620" t="inlineStr">
        <is>
          <t xml:space="preserve">W         </t>
        </is>
      </c>
      <c r="Q620" t="inlineStr">
        <is>
          <t>WY-1302-054/NA</t>
        </is>
      </c>
      <c r="R620" t="inlineStr">
        <is>
          <t>WYW181743</t>
        </is>
      </c>
      <c r="S620" t="inlineStr">
        <is>
          <t>CONVERSE (WY)</t>
        </is>
      </c>
      <c r="T620" t="n">
        <v>43.35565404</v>
      </c>
      <c r="U620" t="inlineStr">
        <is>
          <t>POWDER RIVER</t>
        </is>
      </c>
      <c r="V620" t="n">
        <v>-105.41122387</v>
      </c>
      <c r="W620" t="inlineStr">
        <is>
          <t>POINT (466675.7724405386 4800392.904812986)</t>
        </is>
      </c>
      <c r="X620" t="n">
        <v>1.786378694012557</v>
      </c>
      <c r="Y620" t="inlineStr">
        <is>
          <t>SW</t>
        </is>
      </c>
      <c r="Z620" t="n">
        <v>2013</v>
      </c>
      <c r="AA620" t="n">
        <v>45</v>
      </c>
    </row>
    <row r="621">
      <c r="A621" s="1" t="n">
        <v>51399</v>
      </c>
      <c r="B621" t="inlineStr">
        <is>
          <t>WY</t>
        </is>
      </c>
      <c r="C621" t="inlineStr"/>
      <c r="D621" s="2" t="n">
        <v>41310</v>
      </c>
      <c r="E621" t="inlineStr">
        <is>
          <t>2023-02-05</t>
        </is>
      </c>
      <c r="F621" t="n">
        <v>120</v>
      </c>
      <c r="G621" t="inlineStr">
        <is>
          <t xml:space="preserve">BLM </t>
        </is>
      </c>
      <c r="H621" t="inlineStr">
        <is>
          <t>PEAK POWDER RIVER RESOURCES</t>
        </is>
      </c>
      <c r="I621" t="n">
        <v>0.125</v>
      </c>
      <c r="J621" t="n">
        <v>1630</v>
      </c>
      <c r="K621" t="n">
        <v>359.73001098</v>
      </c>
      <c r="L621" t="n">
        <v>32</v>
      </c>
      <c r="M621" t="n">
        <v>40</v>
      </c>
      <c r="N621" t="inlineStr">
        <is>
          <t xml:space="preserve">N         </t>
        </is>
      </c>
      <c r="O621" t="n">
        <v>71</v>
      </c>
      <c r="P621" t="inlineStr">
        <is>
          <t xml:space="preserve">W         </t>
        </is>
      </c>
      <c r="Q621" t="inlineStr">
        <is>
          <t>WY-1302-056/NA</t>
        </is>
      </c>
      <c r="R621" t="inlineStr">
        <is>
          <t>WYW181745</t>
        </is>
      </c>
      <c r="S621" t="inlineStr">
        <is>
          <t>CONVERSE (WY)</t>
        </is>
      </c>
      <c r="T621" t="n">
        <v>43.39918763</v>
      </c>
      <c r="U621" t="inlineStr">
        <is>
          <t>POWDER RIVER</t>
        </is>
      </c>
      <c r="V621" t="n">
        <v>-105.41092651</v>
      </c>
      <c r="W621" t="inlineStr">
        <is>
          <t>POINT (466723.6842779313 4805227.444659821)</t>
        </is>
      </c>
      <c r="X621" t="n">
        <v>2.245283994389087</v>
      </c>
      <c r="Y621" t="inlineStr">
        <is>
          <t>NW</t>
        </is>
      </c>
      <c r="Z621" t="n">
        <v>2013</v>
      </c>
      <c r="AA621" t="n">
        <v>45</v>
      </c>
    </row>
    <row r="622">
      <c r="A622" s="1" t="n">
        <v>3243</v>
      </c>
      <c r="B622" t="inlineStr">
        <is>
          <t>WY</t>
        </is>
      </c>
      <c r="C622" s="2" t="n">
        <v>43734</v>
      </c>
      <c r="D622" s="2" t="n">
        <v>43734</v>
      </c>
      <c r="E622" t="inlineStr">
        <is>
          <t>2020-09-26</t>
        </is>
      </c>
      <c r="F622" t="n">
        <v>12</v>
      </c>
      <c r="G622" t="inlineStr">
        <is>
          <t xml:space="preserve">DEENA L WANGLER TRUST DATED FEBRUARY 14 1996 ET AL </t>
        </is>
      </c>
      <c r="H622" t="inlineStr">
        <is>
          <t>DEVON ENERGY</t>
        </is>
      </c>
      <c r="I622" t="inlineStr"/>
      <c r="J622" t="inlineStr"/>
      <c r="K622" t="n">
        <v>0</v>
      </c>
      <c r="L622" t="n">
        <v>1</v>
      </c>
      <c r="M622" t="n">
        <v>39</v>
      </c>
      <c r="N622" t="inlineStr">
        <is>
          <t xml:space="preserve">N         </t>
        </is>
      </c>
      <c r="O622" t="n">
        <v>72</v>
      </c>
      <c r="P622" t="inlineStr">
        <is>
          <t xml:space="preserve">W         </t>
        </is>
      </c>
      <c r="Q622">
        <f>"01685/0635"</f>
        <v/>
      </c>
      <c r="R622" t="inlineStr">
        <is>
          <t>1087711</t>
        </is>
      </c>
      <c r="S622" t="inlineStr">
        <is>
          <t>CONVERSE (WY)</t>
        </is>
      </c>
      <c r="T622" t="n">
        <v>43.38452744</v>
      </c>
      <c r="U622" t="inlineStr">
        <is>
          <t>POWDER RIVER</t>
        </is>
      </c>
      <c r="V622" t="n">
        <v>-105.45044816</v>
      </c>
      <c r="W622" t="inlineStr">
        <is>
          <t>POINT (463514.4733004354 4803615.870149018)</t>
        </is>
      </c>
      <c r="X622" t="n">
        <v>2.853775868051819</v>
      </c>
      <c r="Y622" t="inlineStr">
        <is>
          <t>NW</t>
        </is>
      </c>
      <c r="Z622" t="n">
        <v>2019</v>
      </c>
      <c r="AA622" t="n">
        <v>44</v>
      </c>
    </row>
    <row r="623">
      <c r="A623" s="1" t="n">
        <v>32938</v>
      </c>
      <c r="B623" t="inlineStr">
        <is>
          <t>WY</t>
        </is>
      </c>
      <c r="C623" s="2" t="n">
        <v>43140</v>
      </c>
      <c r="D623" s="2" t="n">
        <v>43182</v>
      </c>
      <c r="E623" t="inlineStr">
        <is>
          <t>2021-02-09</t>
        </is>
      </c>
      <c r="F623" t="n">
        <v>36</v>
      </c>
      <c r="G623" t="inlineStr">
        <is>
          <t xml:space="preserve">W A STODDARD TRUST A TRUST INDENTURE DATED MARCH 11 1991 ET AL </t>
        </is>
      </c>
      <c r="H623" t="inlineStr">
        <is>
          <t>BRYAN K REEVES</t>
        </is>
      </c>
      <c r="I623" t="inlineStr"/>
      <c r="J623" t="inlineStr"/>
      <c r="K623" t="n">
        <v>40</v>
      </c>
      <c r="L623" t="n">
        <v>34</v>
      </c>
      <c r="M623" t="n">
        <v>40</v>
      </c>
      <c r="N623" t="inlineStr">
        <is>
          <t xml:space="preserve">N         </t>
        </is>
      </c>
      <c r="O623" t="n">
        <v>71</v>
      </c>
      <c r="P623" t="inlineStr">
        <is>
          <t xml:space="preserve">W         </t>
        </is>
      </c>
      <c r="Q623" t="inlineStr">
        <is>
          <t>1637/0569</t>
        </is>
      </c>
      <c r="R623" t="inlineStr">
        <is>
          <t>1068653</t>
        </is>
      </c>
      <c r="S623" t="inlineStr">
        <is>
          <t>CONVERSE (WY)</t>
        </is>
      </c>
      <c r="T623" t="n">
        <v>43.39965327</v>
      </c>
      <c r="U623" t="inlineStr">
        <is>
          <t>POWDER RIVER</t>
        </is>
      </c>
      <c r="V623" t="n">
        <v>-105.37112249</v>
      </c>
      <c r="W623" t="inlineStr">
        <is>
          <t>POINT (469947.1970067238 4805264.04243644)</t>
        </is>
      </c>
      <c r="X623" t="n">
        <v>2.735381684007925</v>
      </c>
      <c r="Y623" t="inlineStr">
        <is>
          <t>NE</t>
        </is>
      </c>
      <c r="Z623" t="n">
        <v>2018</v>
      </c>
      <c r="AA623" t="n">
        <v>44</v>
      </c>
    </row>
    <row r="624">
      <c r="A624" s="1" t="n">
        <v>32939</v>
      </c>
      <c r="B624" t="inlineStr">
        <is>
          <t>WY</t>
        </is>
      </c>
      <c r="C624" s="2" t="n">
        <v>43140</v>
      </c>
      <c r="D624" s="2" t="n">
        <v>43182</v>
      </c>
      <c r="E624" t="inlineStr">
        <is>
          <t>2021-02-09</t>
        </is>
      </c>
      <c r="F624" t="n">
        <v>36</v>
      </c>
      <c r="G624" t="inlineStr">
        <is>
          <t xml:space="preserve">W A STODDARD TRUST A TRUST INDENTURE DATED MARCH 11 1991 ET AL </t>
        </is>
      </c>
      <c r="H624" t="inlineStr">
        <is>
          <t>BRYAN K REEVES</t>
        </is>
      </c>
      <c r="I624" t="inlineStr"/>
      <c r="J624" t="inlineStr"/>
      <c r="K624" t="n">
        <v>40</v>
      </c>
      <c r="L624" t="n">
        <v>34</v>
      </c>
      <c r="M624" t="n">
        <v>40</v>
      </c>
      <c r="N624" t="inlineStr">
        <is>
          <t xml:space="preserve">N         </t>
        </is>
      </c>
      <c r="O624" t="n">
        <v>71</v>
      </c>
      <c r="P624" t="inlineStr">
        <is>
          <t xml:space="preserve">W         </t>
        </is>
      </c>
      <c r="Q624" t="inlineStr">
        <is>
          <t>1637/0571</t>
        </is>
      </c>
      <c r="R624" t="inlineStr">
        <is>
          <t>1068654</t>
        </is>
      </c>
      <c r="S624" t="inlineStr">
        <is>
          <t>CONVERSE (WY)</t>
        </is>
      </c>
      <c r="T624" t="n">
        <v>43.39965327</v>
      </c>
      <c r="U624" t="inlineStr">
        <is>
          <t>POWDER RIVER</t>
        </is>
      </c>
      <c r="V624" t="n">
        <v>-105.37112249</v>
      </c>
      <c r="W624" t="inlineStr">
        <is>
          <t>POINT (469947.1970067238 4805264.04243644)</t>
        </is>
      </c>
      <c r="X624" t="n">
        <v>2.735381684007925</v>
      </c>
      <c r="Y624" t="inlineStr">
        <is>
          <t>NE</t>
        </is>
      </c>
      <c r="Z624" t="n">
        <v>2018</v>
      </c>
      <c r="AA624" t="n">
        <v>44</v>
      </c>
    </row>
    <row r="625">
      <c r="A625" s="1" t="n">
        <v>41667</v>
      </c>
      <c r="B625" t="inlineStr">
        <is>
          <t>WY</t>
        </is>
      </c>
      <c r="C625" t="inlineStr"/>
      <c r="D625" s="2" t="n">
        <v>42809</v>
      </c>
      <c r="E625" t="inlineStr">
        <is>
          <t>2022-03-15</t>
        </is>
      </c>
      <c r="F625" t="n">
        <v>60</v>
      </c>
      <c r="G625" t="inlineStr">
        <is>
          <t xml:space="preserve">STATE OF WYOMING </t>
        </is>
      </c>
      <c r="H625" t="inlineStr">
        <is>
          <t>ONYX ENERGY</t>
        </is>
      </c>
      <c r="I625" t="n">
        <v>0.1667</v>
      </c>
      <c r="J625" t="n">
        <v>3052</v>
      </c>
      <c r="K625" t="n">
        <v>640</v>
      </c>
      <c r="L625" t="n">
        <v>16</v>
      </c>
      <c r="M625" t="n">
        <v>39</v>
      </c>
      <c r="N625" t="inlineStr">
        <is>
          <t xml:space="preserve">N         </t>
        </is>
      </c>
      <c r="O625" t="n">
        <v>71</v>
      </c>
      <c r="P625" t="inlineStr">
        <is>
          <t xml:space="preserve">W         </t>
        </is>
      </c>
      <c r="Q625" t="inlineStr">
        <is>
          <t>NA/NA</t>
        </is>
      </c>
      <c r="R625" t="inlineStr">
        <is>
          <t>17-00124</t>
        </is>
      </c>
      <c r="S625" t="inlineStr">
        <is>
          <t>CONVERSE (WY)</t>
        </is>
      </c>
      <c r="T625" t="n">
        <v>43.35558929</v>
      </c>
      <c r="U625" t="inlineStr">
        <is>
          <t>POWDER RIVER</t>
        </is>
      </c>
      <c r="V625" t="n">
        <v>-105.3909976</v>
      </c>
      <c r="W625" t="inlineStr">
        <is>
          <t>POINT (468314.8105782917 4800377.836210568)</t>
        </is>
      </c>
      <c r="X625" t="n">
        <v>0.8421431669805604</v>
      </c>
      <c r="Y625" t="inlineStr">
        <is>
          <t>SE</t>
        </is>
      </c>
      <c r="Z625" t="n">
        <v>2017</v>
      </c>
      <c r="AA625" t="n">
        <v>44</v>
      </c>
    </row>
    <row r="626">
      <c r="A626" s="1" t="n">
        <v>42869</v>
      </c>
      <c r="B626" t="inlineStr">
        <is>
          <t>WY</t>
        </is>
      </c>
      <c r="C626" s="2" t="n">
        <v>42759</v>
      </c>
      <c r="D626" s="2" t="n">
        <v>42760</v>
      </c>
      <c r="E626" t="inlineStr">
        <is>
          <t>2020-01-24</t>
        </is>
      </c>
      <c r="F626" t="n">
        <v>36</v>
      </c>
      <c r="G626" t="inlineStr">
        <is>
          <t xml:space="preserve">THE FDM PROPERTY TRUST </t>
        </is>
      </c>
      <c r="H626" t="inlineStr">
        <is>
          <t>EOG RESOURCES</t>
        </is>
      </c>
      <c r="I626" t="n">
        <v>0.1875</v>
      </c>
      <c r="J626" t="inlineStr"/>
      <c r="K626" t="n">
        <v>298.42001342</v>
      </c>
      <c r="L626" t="n">
        <v>31</v>
      </c>
      <c r="M626" t="n">
        <v>40</v>
      </c>
      <c r="N626" t="inlineStr">
        <is>
          <t xml:space="preserve">N         </t>
        </is>
      </c>
      <c r="O626" t="n">
        <v>71</v>
      </c>
      <c r="P626" t="inlineStr">
        <is>
          <t xml:space="preserve">W         </t>
        </is>
      </c>
      <c r="Q626" t="inlineStr">
        <is>
          <t>1601/0840</t>
        </is>
      </c>
      <c r="R626" t="inlineStr">
        <is>
          <t>1056287</t>
        </is>
      </c>
      <c r="S626" t="inlineStr">
        <is>
          <t>CONVERSE (WY)</t>
        </is>
      </c>
      <c r="T626" t="n">
        <v>43.39913411</v>
      </c>
      <c r="U626" t="inlineStr">
        <is>
          <t>POWDER RIVER</t>
        </is>
      </c>
      <c r="V626" t="n">
        <v>-105.43058055</v>
      </c>
      <c r="W626" t="inlineStr">
        <is>
          <t>POINT (465132.092277336 4805229.531416344)</t>
        </is>
      </c>
      <c r="X626" t="n">
        <v>2.763927870612366</v>
      </c>
      <c r="Y626" t="inlineStr">
        <is>
          <t>NW</t>
        </is>
      </c>
      <c r="Z626" t="n">
        <v>2017</v>
      </c>
      <c r="AA626" t="n">
        <v>44</v>
      </c>
    </row>
    <row r="627">
      <c r="A627" s="1" t="n">
        <v>42878</v>
      </c>
      <c r="B627" t="inlineStr">
        <is>
          <t>WY</t>
        </is>
      </c>
      <c r="C627" s="2" t="n">
        <v>42744</v>
      </c>
      <c r="D627" s="2" t="n">
        <v>42760</v>
      </c>
      <c r="E627" t="inlineStr">
        <is>
          <t>2020-01-09</t>
        </is>
      </c>
      <c r="F627" t="n">
        <v>36</v>
      </c>
      <c r="G627" t="inlineStr">
        <is>
          <t xml:space="preserve">THE DILLS INTER VIVOS TRUST </t>
        </is>
      </c>
      <c r="H627" t="inlineStr">
        <is>
          <t>EOG RESOURCES</t>
        </is>
      </c>
      <c r="I627" t="n">
        <v>0.1875</v>
      </c>
      <c r="J627" t="inlineStr"/>
      <c r="K627" t="n">
        <v>685.63000488</v>
      </c>
      <c r="L627" t="n">
        <v>31</v>
      </c>
      <c r="M627" t="n">
        <v>40</v>
      </c>
      <c r="N627" t="inlineStr">
        <is>
          <t xml:space="preserve">N         </t>
        </is>
      </c>
      <c r="O627" t="n">
        <v>71</v>
      </c>
      <c r="P627" t="inlineStr">
        <is>
          <t xml:space="preserve">W         </t>
        </is>
      </c>
      <c r="Q627" t="inlineStr">
        <is>
          <t>1601/0819</t>
        </is>
      </c>
      <c r="R627" t="inlineStr">
        <is>
          <t>1056283</t>
        </is>
      </c>
      <c r="S627" t="inlineStr">
        <is>
          <t>CONVERSE (WY)</t>
        </is>
      </c>
      <c r="T627" t="n">
        <v>43.39913411</v>
      </c>
      <c r="U627" t="inlineStr">
        <is>
          <t>POWDER RIVER</t>
        </is>
      </c>
      <c r="V627" t="n">
        <v>-105.43058055</v>
      </c>
      <c r="W627" t="inlineStr">
        <is>
          <t>POINT (465132.092277336 4805229.531416344)</t>
        </is>
      </c>
      <c r="X627" t="n">
        <v>2.763927870612366</v>
      </c>
      <c r="Y627" t="inlineStr">
        <is>
          <t>NW</t>
        </is>
      </c>
      <c r="Z627" t="n">
        <v>2017</v>
      </c>
      <c r="AA627" t="n">
        <v>44</v>
      </c>
    </row>
    <row r="628">
      <c r="A628" s="1" t="n">
        <v>42881</v>
      </c>
      <c r="B628" t="inlineStr">
        <is>
          <t>WY</t>
        </is>
      </c>
      <c r="C628" s="2" t="n">
        <v>42744</v>
      </c>
      <c r="D628" s="2" t="n">
        <v>42760</v>
      </c>
      <c r="E628" t="inlineStr">
        <is>
          <t>2020-01-09</t>
        </is>
      </c>
      <c r="F628" t="n">
        <v>36</v>
      </c>
      <c r="G628" t="inlineStr">
        <is>
          <t xml:space="preserve">THE JERRY J DILLS LIVING TRUST </t>
        </is>
      </c>
      <c r="H628" t="inlineStr">
        <is>
          <t>EOG RESOURCES</t>
        </is>
      </c>
      <c r="I628" t="n">
        <v>0.125</v>
      </c>
      <c r="J628" t="inlineStr"/>
      <c r="K628" t="n">
        <v>685.63000488</v>
      </c>
      <c r="L628" t="n">
        <v>31</v>
      </c>
      <c r="M628" t="n">
        <v>40</v>
      </c>
      <c r="N628" t="inlineStr">
        <is>
          <t xml:space="preserve">N         </t>
        </is>
      </c>
      <c r="O628" t="n">
        <v>71</v>
      </c>
      <c r="P628" t="inlineStr">
        <is>
          <t xml:space="preserve">W         </t>
        </is>
      </c>
      <c r="Q628" t="inlineStr">
        <is>
          <t>1601/0809</t>
        </is>
      </c>
      <c r="R628" t="inlineStr">
        <is>
          <t>1056281</t>
        </is>
      </c>
      <c r="S628" t="inlineStr">
        <is>
          <t>CONVERSE (WY)</t>
        </is>
      </c>
      <c r="T628" t="n">
        <v>43.39913411</v>
      </c>
      <c r="U628" t="inlineStr">
        <is>
          <t>POWDER RIVER</t>
        </is>
      </c>
      <c r="V628" t="n">
        <v>-105.43058055</v>
      </c>
      <c r="W628" t="inlineStr">
        <is>
          <t>POINT (465132.092277336 4805229.531416344)</t>
        </is>
      </c>
      <c r="X628" t="n">
        <v>2.763927870612366</v>
      </c>
      <c r="Y628" t="inlineStr">
        <is>
          <t>NW</t>
        </is>
      </c>
      <c r="Z628" t="n">
        <v>2017</v>
      </c>
      <c r="AA628" t="n">
        <v>44</v>
      </c>
    </row>
    <row r="629">
      <c r="A629" s="1" t="n">
        <v>42884</v>
      </c>
      <c r="B629" t="inlineStr">
        <is>
          <t>WY</t>
        </is>
      </c>
      <c r="C629" s="2" t="n">
        <v>42744</v>
      </c>
      <c r="D629" s="2" t="n">
        <v>42760</v>
      </c>
      <c r="E629" t="inlineStr">
        <is>
          <t>2020-01-09</t>
        </is>
      </c>
      <c r="F629" t="n">
        <v>36</v>
      </c>
      <c r="G629" t="inlineStr">
        <is>
          <t xml:space="preserve">JOHN C DILLS JR MINERAL LIMITED PARTNERSHIP </t>
        </is>
      </c>
      <c r="H629" t="inlineStr">
        <is>
          <t>EOG RESOURCES</t>
        </is>
      </c>
      <c r="I629" t="n">
        <v>0.1875</v>
      </c>
      <c r="J629" t="inlineStr"/>
      <c r="K629" t="n">
        <v>685.63000488</v>
      </c>
      <c r="L629" t="n">
        <v>31</v>
      </c>
      <c r="M629" t="n">
        <v>40</v>
      </c>
      <c r="N629" t="inlineStr">
        <is>
          <t xml:space="preserve">N         </t>
        </is>
      </c>
      <c r="O629" t="n">
        <v>71</v>
      </c>
      <c r="P629" t="inlineStr">
        <is>
          <t xml:space="preserve">W         </t>
        </is>
      </c>
      <c r="Q629" t="inlineStr">
        <is>
          <t>1601/0814</t>
        </is>
      </c>
      <c r="R629" t="inlineStr">
        <is>
          <t>1056282</t>
        </is>
      </c>
      <c r="S629" t="inlineStr">
        <is>
          <t>CONVERSE (WY)</t>
        </is>
      </c>
      <c r="T629" t="n">
        <v>43.39913411</v>
      </c>
      <c r="U629" t="inlineStr">
        <is>
          <t>POWDER RIVER</t>
        </is>
      </c>
      <c r="V629" t="n">
        <v>-105.43058055</v>
      </c>
      <c r="W629" t="inlineStr">
        <is>
          <t>POINT (465132.092277336 4805229.531416344)</t>
        </is>
      </c>
      <c r="X629" t="n">
        <v>2.763927870612366</v>
      </c>
      <c r="Y629" t="inlineStr">
        <is>
          <t>NW</t>
        </is>
      </c>
      <c r="Z629" t="n">
        <v>2017</v>
      </c>
      <c r="AA629" t="n">
        <v>44</v>
      </c>
    </row>
    <row r="630">
      <c r="A630" s="1" t="n">
        <v>50110</v>
      </c>
      <c r="B630" t="inlineStr">
        <is>
          <t>WY</t>
        </is>
      </c>
      <c r="C630" t="inlineStr"/>
      <c r="D630" s="2" t="n">
        <v>41681</v>
      </c>
      <c r="E630" t="inlineStr">
        <is>
          <t>2024-02-11</t>
        </is>
      </c>
      <c r="F630" t="n">
        <v>120</v>
      </c>
      <c r="G630" t="inlineStr">
        <is>
          <t xml:space="preserve">BLM </t>
        </is>
      </c>
      <c r="H630" t="inlineStr">
        <is>
          <t>PACER ENERGY</t>
        </is>
      </c>
      <c r="I630" t="n">
        <v>0.125</v>
      </c>
      <c r="J630" t="n">
        <v>3900</v>
      </c>
      <c r="K630" t="n">
        <v>240</v>
      </c>
      <c r="L630" t="n">
        <v>12</v>
      </c>
      <c r="M630" t="n">
        <v>39</v>
      </c>
      <c r="N630" t="inlineStr">
        <is>
          <t xml:space="preserve">N         </t>
        </is>
      </c>
      <c r="O630" t="n">
        <v>72</v>
      </c>
      <c r="P630" t="inlineStr">
        <is>
          <t xml:space="preserve">W         </t>
        </is>
      </c>
      <c r="Q630" t="inlineStr">
        <is>
          <t>WY-1402-065/NA</t>
        </is>
      </c>
      <c r="R630" t="inlineStr">
        <is>
          <t>WYW182806</t>
        </is>
      </c>
      <c r="S630" t="inlineStr">
        <is>
          <t>CONVERSE (WY)</t>
        </is>
      </c>
      <c r="T630" t="n">
        <v>43.36992851</v>
      </c>
      <c r="U630" t="inlineStr">
        <is>
          <t>POWDER RIVER</t>
        </is>
      </c>
      <c r="V630" t="n">
        <v>-105.45059306</v>
      </c>
      <c r="W630" t="inlineStr">
        <is>
          <t>POINT (463493.9794854019 4801994.636958075)</t>
        </is>
      </c>
      <c r="X630" t="n">
        <v>2.572569665633832</v>
      </c>
      <c r="Y630" t="inlineStr">
        <is>
          <t>W</t>
        </is>
      </c>
      <c r="Z630" t="n">
        <v>2014</v>
      </c>
      <c r="AA630" t="n">
        <v>44</v>
      </c>
    </row>
    <row r="631">
      <c r="A631" s="1" t="n">
        <v>51394</v>
      </c>
      <c r="B631" t="inlineStr">
        <is>
          <t>WY</t>
        </is>
      </c>
      <c r="C631" t="inlineStr"/>
      <c r="D631" s="2" t="n">
        <v>41310</v>
      </c>
      <c r="E631" t="inlineStr">
        <is>
          <t>2023-02-05</t>
        </is>
      </c>
      <c r="F631" t="n">
        <v>120</v>
      </c>
      <c r="G631" t="inlineStr">
        <is>
          <t xml:space="preserve">BLM </t>
        </is>
      </c>
      <c r="H631" t="inlineStr">
        <is>
          <t>NEW CENTURY PROD</t>
        </is>
      </c>
      <c r="I631" t="n">
        <v>0.125</v>
      </c>
      <c r="J631" t="n">
        <v>160</v>
      </c>
      <c r="K631" t="n">
        <v>160</v>
      </c>
      <c r="L631" t="n">
        <v>17</v>
      </c>
      <c r="M631" t="n">
        <v>39</v>
      </c>
      <c r="N631" t="inlineStr">
        <is>
          <t xml:space="preserve">N         </t>
        </is>
      </c>
      <c r="O631" t="n">
        <v>71</v>
      </c>
      <c r="P631" t="inlineStr">
        <is>
          <t xml:space="preserve">W         </t>
        </is>
      </c>
      <c r="Q631" t="inlineStr">
        <is>
          <t>WY-1302-054/NA</t>
        </is>
      </c>
      <c r="R631" t="inlineStr">
        <is>
          <t>WYW181743</t>
        </is>
      </c>
      <c r="S631" t="inlineStr">
        <is>
          <t>CONVERSE (WY)</t>
        </is>
      </c>
      <c r="T631" t="n">
        <v>43.35565404</v>
      </c>
      <c r="U631" t="inlineStr">
        <is>
          <t>POWDER RIVER</t>
        </is>
      </c>
      <c r="V631" t="n">
        <v>-105.41122387</v>
      </c>
      <c r="W631" t="inlineStr">
        <is>
          <t>POINT (466675.7724405386 4800392.904812986)</t>
        </is>
      </c>
      <c r="X631" t="n">
        <v>0.9160145389127902</v>
      </c>
      <c r="Y631" t="inlineStr">
        <is>
          <t>SW</t>
        </is>
      </c>
      <c r="Z631" t="n">
        <v>2013</v>
      </c>
      <c r="AA631" t="n">
        <v>44</v>
      </c>
    </row>
    <row r="632">
      <c r="A632" s="1" t="n">
        <v>51395</v>
      </c>
      <c r="B632" t="inlineStr">
        <is>
          <t>WY</t>
        </is>
      </c>
      <c r="C632" t="inlineStr"/>
      <c r="D632" s="2" t="n">
        <v>41310</v>
      </c>
      <c r="E632" t="inlineStr">
        <is>
          <t>2023-02-05</t>
        </is>
      </c>
      <c r="F632" t="n">
        <v>120</v>
      </c>
      <c r="G632" t="inlineStr">
        <is>
          <t xml:space="preserve">BLM </t>
        </is>
      </c>
      <c r="H632" t="inlineStr">
        <is>
          <t>NEW CENTURY PROD</t>
        </is>
      </c>
      <c r="I632" t="n">
        <v>0.125</v>
      </c>
      <c r="J632" t="n">
        <v>130</v>
      </c>
      <c r="K632" t="n">
        <v>1000</v>
      </c>
      <c r="L632" t="n">
        <v>28</v>
      </c>
      <c r="M632" t="n">
        <v>39</v>
      </c>
      <c r="N632" t="inlineStr">
        <is>
          <t xml:space="preserve">N         </t>
        </is>
      </c>
      <c r="O632" t="n">
        <v>71</v>
      </c>
      <c r="P632" t="inlineStr">
        <is>
          <t xml:space="preserve">W         </t>
        </is>
      </c>
      <c r="Q632" t="inlineStr">
        <is>
          <t>WY-1302-055/NA</t>
        </is>
      </c>
      <c r="R632" t="inlineStr">
        <is>
          <t>WYW181744</t>
        </is>
      </c>
      <c r="S632" t="inlineStr">
        <is>
          <t>CONVERSE (WY)</t>
        </is>
      </c>
      <c r="T632" t="n">
        <v>43.32615108</v>
      </c>
      <c r="U632" t="inlineStr">
        <is>
          <t>POWDER RIVER</t>
        </is>
      </c>
      <c r="V632" t="n">
        <v>-105.38993694</v>
      </c>
      <c r="W632" t="inlineStr">
        <is>
          <t>POINT (468385.4921886911 4797108.170877208)</t>
        </is>
      </c>
      <c r="X632" t="n">
        <v>2.792466885230811</v>
      </c>
      <c r="Y632" t="inlineStr">
        <is>
          <t>S</t>
        </is>
      </c>
      <c r="Z632" t="n">
        <v>2013</v>
      </c>
      <c r="AA632" t="n">
        <v>44</v>
      </c>
    </row>
    <row r="633">
      <c r="A633" s="1" t="n">
        <v>51396</v>
      </c>
      <c r="B633" t="inlineStr">
        <is>
          <t>WY</t>
        </is>
      </c>
      <c r="C633" t="inlineStr"/>
      <c r="D633" s="2" t="n">
        <v>41310</v>
      </c>
      <c r="E633" t="inlineStr">
        <is>
          <t>2023-02-05</t>
        </is>
      </c>
      <c r="F633" t="n">
        <v>120</v>
      </c>
      <c r="G633" t="inlineStr">
        <is>
          <t xml:space="preserve">BLM </t>
        </is>
      </c>
      <c r="H633" t="inlineStr">
        <is>
          <t>NEW CENTURY PROD</t>
        </is>
      </c>
      <c r="I633" t="n">
        <v>0.125</v>
      </c>
      <c r="J633" t="n">
        <v>130</v>
      </c>
      <c r="K633" t="n">
        <v>1000</v>
      </c>
      <c r="L633" t="n">
        <v>29</v>
      </c>
      <c r="M633" t="n">
        <v>39</v>
      </c>
      <c r="N633" t="inlineStr">
        <is>
          <t xml:space="preserve">N         </t>
        </is>
      </c>
      <c r="O633" t="n">
        <v>71</v>
      </c>
      <c r="P633" t="inlineStr">
        <is>
          <t xml:space="preserve">W         </t>
        </is>
      </c>
      <c r="Q633" t="inlineStr">
        <is>
          <t>WY-1302-055/NA</t>
        </is>
      </c>
      <c r="R633" t="inlineStr">
        <is>
          <t>WYW181744</t>
        </is>
      </c>
      <c r="S633" t="inlineStr">
        <is>
          <t>CONVERSE (WY)</t>
        </is>
      </c>
      <c r="T633" t="n">
        <v>43.32633791</v>
      </c>
      <c r="U633" t="inlineStr">
        <is>
          <t>POWDER RIVER</t>
        </is>
      </c>
      <c r="V633" t="n">
        <v>-105.41004114</v>
      </c>
      <c r="W633" t="inlineStr">
        <is>
          <t>POINT (466755.6253271955 4797136.72709567)</t>
        </is>
      </c>
      <c r="X633" t="n">
        <v>2.783576069779199</v>
      </c>
      <c r="Y633" t="inlineStr">
        <is>
          <t>SW</t>
        </is>
      </c>
      <c r="Z633" t="n">
        <v>2013</v>
      </c>
      <c r="AA633" t="n">
        <v>44</v>
      </c>
    </row>
    <row r="634">
      <c r="A634" s="1" t="n">
        <v>51399</v>
      </c>
      <c r="B634" t="inlineStr">
        <is>
          <t>WY</t>
        </is>
      </c>
      <c r="C634" t="inlineStr"/>
      <c r="D634" s="2" t="n">
        <v>41310</v>
      </c>
      <c r="E634" t="inlineStr">
        <is>
          <t>2023-02-05</t>
        </is>
      </c>
      <c r="F634" t="n">
        <v>120</v>
      </c>
      <c r="G634" t="inlineStr">
        <is>
          <t xml:space="preserve">BLM </t>
        </is>
      </c>
      <c r="H634" t="inlineStr">
        <is>
          <t>PEAK POWDER RIVER RESOURCES</t>
        </is>
      </c>
      <c r="I634" t="n">
        <v>0.125</v>
      </c>
      <c r="J634" t="n">
        <v>1630</v>
      </c>
      <c r="K634" t="n">
        <v>359.73001098</v>
      </c>
      <c r="L634" t="n">
        <v>32</v>
      </c>
      <c r="M634" t="n">
        <v>40</v>
      </c>
      <c r="N634" t="inlineStr">
        <is>
          <t xml:space="preserve">N         </t>
        </is>
      </c>
      <c r="O634" t="n">
        <v>71</v>
      </c>
      <c r="P634" t="inlineStr">
        <is>
          <t xml:space="preserve">W         </t>
        </is>
      </c>
      <c r="Q634" t="inlineStr">
        <is>
          <t>WY-1302-056/NA</t>
        </is>
      </c>
      <c r="R634" t="inlineStr">
        <is>
          <t>WYW181745</t>
        </is>
      </c>
      <c r="S634" t="inlineStr">
        <is>
          <t>CONVERSE (WY)</t>
        </is>
      </c>
      <c r="T634" t="n">
        <v>43.39918763</v>
      </c>
      <c r="U634" t="inlineStr">
        <is>
          <t>POWDER RIVER</t>
        </is>
      </c>
      <c r="V634" t="n">
        <v>-105.41092651</v>
      </c>
      <c r="W634" t="inlineStr">
        <is>
          <t>POINT (466723.6842779313 4805227.444659821)</t>
        </is>
      </c>
      <c r="X634" t="n">
        <v>2.359627218939149</v>
      </c>
      <c r="Y634" t="inlineStr">
        <is>
          <t>NW</t>
        </is>
      </c>
      <c r="Z634" t="n">
        <v>2013</v>
      </c>
      <c r="AA634" t="n">
        <v>44</v>
      </c>
    </row>
    <row r="635">
      <c r="A635" s="1" t="n">
        <v>32938</v>
      </c>
      <c r="B635" t="inlineStr">
        <is>
          <t>WY</t>
        </is>
      </c>
      <c r="C635" s="2" t="n">
        <v>43140</v>
      </c>
      <c r="D635" s="2" t="n">
        <v>43182</v>
      </c>
      <c r="E635" t="inlineStr">
        <is>
          <t>2021-02-09</t>
        </is>
      </c>
      <c r="F635" t="n">
        <v>36</v>
      </c>
      <c r="G635" t="inlineStr">
        <is>
          <t xml:space="preserve">W A STODDARD TRUST A TRUST INDENTURE DATED MARCH 11 1991 ET AL </t>
        </is>
      </c>
      <c r="H635" t="inlineStr">
        <is>
          <t>BRYAN K REEVES</t>
        </is>
      </c>
      <c r="I635" t="inlineStr"/>
      <c r="J635" t="inlineStr"/>
      <c r="K635" t="n">
        <v>40</v>
      </c>
      <c r="L635" t="n">
        <v>34</v>
      </c>
      <c r="M635" t="n">
        <v>40</v>
      </c>
      <c r="N635" t="inlineStr">
        <is>
          <t xml:space="preserve">N         </t>
        </is>
      </c>
      <c r="O635" t="n">
        <v>71</v>
      </c>
      <c r="P635" t="inlineStr">
        <is>
          <t xml:space="preserve">W         </t>
        </is>
      </c>
      <c r="Q635" t="inlineStr">
        <is>
          <t>1637/0569</t>
        </is>
      </c>
      <c r="R635" t="inlineStr">
        <is>
          <t>1068653</t>
        </is>
      </c>
      <c r="S635" t="inlineStr">
        <is>
          <t>CONVERSE (WY)</t>
        </is>
      </c>
      <c r="T635" t="n">
        <v>43.39965327</v>
      </c>
      <c r="U635" t="inlineStr">
        <is>
          <t>POWDER RIVER</t>
        </is>
      </c>
      <c r="V635" t="n">
        <v>-105.37112249</v>
      </c>
      <c r="W635" t="inlineStr">
        <is>
          <t>POINT (469947.1970067238 4805264.04243644)</t>
        </is>
      </c>
      <c r="X635" t="n">
        <v>2.48910306129412</v>
      </c>
      <c r="Y635" t="inlineStr">
        <is>
          <t>NE</t>
        </is>
      </c>
      <c r="Z635" t="n">
        <v>2018</v>
      </c>
      <c r="AA635" t="n">
        <v>49</v>
      </c>
    </row>
    <row r="636">
      <c r="A636" s="1" t="n">
        <v>32939</v>
      </c>
      <c r="B636" t="inlineStr">
        <is>
          <t>WY</t>
        </is>
      </c>
      <c r="C636" s="2" t="n">
        <v>43140</v>
      </c>
      <c r="D636" s="2" t="n">
        <v>43182</v>
      </c>
      <c r="E636" t="inlineStr">
        <is>
          <t>2021-02-09</t>
        </is>
      </c>
      <c r="F636" t="n">
        <v>36</v>
      </c>
      <c r="G636" t="inlineStr">
        <is>
          <t xml:space="preserve">W A STODDARD TRUST A TRUST INDENTURE DATED MARCH 11 1991 ET AL </t>
        </is>
      </c>
      <c r="H636" t="inlineStr">
        <is>
          <t>BRYAN K REEVES</t>
        </is>
      </c>
      <c r="I636" t="inlineStr"/>
      <c r="J636" t="inlineStr"/>
      <c r="K636" t="n">
        <v>40</v>
      </c>
      <c r="L636" t="n">
        <v>34</v>
      </c>
      <c r="M636" t="n">
        <v>40</v>
      </c>
      <c r="N636" t="inlineStr">
        <is>
          <t xml:space="preserve">N         </t>
        </is>
      </c>
      <c r="O636" t="n">
        <v>71</v>
      </c>
      <c r="P636" t="inlineStr">
        <is>
          <t xml:space="preserve">W         </t>
        </is>
      </c>
      <c r="Q636" t="inlineStr">
        <is>
          <t>1637/0571</t>
        </is>
      </c>
      <c r="R636" t="inlineStr">
        <is>
          <t>1068654</t>
        </is>
      </c>
      <c r="S636" t="inlineStr">
        <is>
          <t>CONVERSE (WY)</t>
        </is>
      </c>
      <c r="T636" t="n">
        <v>43.39965327</v>
      </c>
      <c r="U636" t="inlineStr">
        <is>
          <t>POWDER RIVER</t>
        </is>
      </c>
      <c r="V636" t="n">
        <v>-105.37112249</v>
      </c>
      <c r="W636" t="inlineStr">
        <is>
          <t>POINT (469947.1970067238 4805264.04243644)</t>
        </is>
      </c>
      <c r="X636" t="n">
        <v>2.48910306129412</v>
      </c>
      <c r="Y636" t="inlineStr">
        <is>
          <t>NE</t>
        </is>
      </c>
      <c r="Z636" t="n">
        <v>2018</v>
      </c>
      <c r="AA636" t="n">
        <v>49</v>
      </c>
    </row>
    <row r="637">
      <c r="A637" s="1" t="n">
        <v>39948</v>
      </c>
      <c r="B637" t="inlineStr">
        <is>
          <t>WY</t>
        </is>
      </c>
      <c r="C637" s="2" t="n">
        <v>42931</v>
      </c>
      <c r="D637" s="2" t="n">
        <v>42944</v>
      </c>
      <c r="E637" t="inlineStr">
        <is>
          <t>2020-07-15</t>
        </is>
      </c>
      <c r="F637" t="n">
        <v>36</v>
      </c>
      <c r="G637" t="inlineStr">
        <is>
          <t xml:space="preserve">JOHN C DILTS JR MINERAL LIMITED PARTNERSHIP </t>
        </is>
      </c>
      <c r="H637" t="inlineStr">
        <is>
          <t>FIVE STONES RESOURCES</t>
        </is>
      </c>
      <c r="I637" t="inlineStr"/>
      <c r="J637" t="inlineStr"/>
      <c r="K637" t="n">
        <v>640</v>
      </c>
      <c r="L637" t="n">
        <v>27</v>
      </c>
      <c r="M637" t="n">
        <v>39</v>
      </c>
      <c r="N637" t="inlineStr">
        <is>
          <t xml:space="preserve">N         </t>
        </is>
      </c>
      <c r="O637" t="n">
        <v>71</v>
      </c>
      <c r="P637" t="inlineStr">
        <is>
          <t xml:space="preserve">W         </t>
        </is>
      </c>
      <c r="Q637" t="inlineStr">
        <is>
          <t>1618/0245</t>
        </is>
      </c>
      <c r="R637" t="inlineStr">
        <is>
          <t>1061393</t>
        </is>
      </c>
      <c r="S637" t="inlineStr">
        <is>
          <t>CONVERSE (WY)</t>
        </is>
      </c>
      <c r="T637" t="n">
        <v>43.32606724</v>
      </c>
      <c r="U637" t="inlineStr">
        <is>
          <t>POWDER RIVER</t>
        </is>
      </c>
      <c r="V637" t="n">
        <v>-105.37006164</v>
      </c>
      <c r="W637" t="inlineStr">
        <is>
          <t>POINT (469996.8611390549 4797091.526868762)</t>
        </is>
      </c>
      <c r="X637" t="n">
        <v>2.764037567434595</v>
      </c>
      <c r="Y637" t="inlineStr">
        <is>
          <t>SE</t>
        </is>
      </c>
      <c r="Z637" t="n">
        <v>2017</v>
      </c>
      <c r="AA637" t="n">
        <v>49</v>
      </c>
    </row>
    <row r="638">
      <c r="A638" s="1" t="n">
        <v>39951</v>
      </c>
      <c r="B638" t="inlineStr">
        <is>
          <t>WY</t>
        </is>
      </c>
      <c r="C638" s="2" t="n">
        <v>42931</v>
      </c>
      <c r="D638" s="2" t="n">
        <v>42944</v>
      </c>
      <c r="E638" t="inlineStr">
        <is>
          <t>2020-07-15</t>
        </is>
      </c>
      <c r="F638" t="n">
        <v>36</v>
      </c>
      <c r="G638" t="inlineStr">
        <is>
          <t xml:space="preserve">THE FDM PROPERTY TRUST </t>
        </is>
      </c>
      <c r="H638" t="inlineStr">
        <is>
          <t>FIVE STONES RESOURCES</t>
        </is>
      </c>
      <c r="I638" t="inlineStr"/>
      <c r="J638" t="inlineStr"/>
      <c r="K638" t="n">
        <v>640</v>
      </c>
      <c r="L638" t="n">
        <v>27</v>
      </c>
      <c r="M638" t="n">
        <v>39</v>
      </c>
      <c r="N638" t="inlineStr">
        <is>
          <t xml:space="preserve">N         </t>
        </is>
      </c>
      <c r="O638" t="n">
        <v>71</v>
      </c>
      <c r="P638" t="inlineStr">
        <is>
          <t xml:space="preserve">W         </t>
        </is>
      </c>
      <c r="Q638" t="inlineStr">
        <is>
          <t>1618/0257</t>
        </is>
      </c>
      <c r="R638" t="inlineStr">
        <is>
          <t>1061397</t>
        </is>
      </c>
      <c r="S638" t="inlineStr">
        <is>
          <t>CONVERSE (WY)</t>
        </is>
      </c>
      <c r="T638" t="n">
        <v>43.32606724</v>
      </c>
      <c r="U638" t="inlineStr">
        <is>
          <t>POWDER RIVER</t>
        </is>
      </c>
      <c r="V638" t="n">
        <v>-105.37006164</v>
      </c>
      <c r="W638" t="inlineStr">
        <is>
          <t>POINT (469996.8611390549 4797091.526868762)</t>
        </is>
      </c>
      <c r="X638" t="n">
        <v>2.764037567434595</v>
      </c>
      <c r="Y638" t="inlineStr">
        <is>
          <t>SE</t>
        </is>
      </c>
      <c r="Z638" t="n">
        <v>2017</v>
      </c>
      <c r="AA638" t="n">
        <v>49</v>
      </c>
    </row>
    <row r="639">
      <c r="A639" s="1" t="n">
        <v>39961</v>
      </c>
      <c r="B639" t="inlineStr">
        <is>
          <t>WY</t>
        </is>
      </c>
      <c r="C639" s="2" t="n">
        <v>42931</v>
      </c>
      <c r="D639" s="2" t="n">
        <v>42944</v>
      </c>
      <c r="E639" t="inlineStr">
        <is>
          <t>2020-07-15</t>
        </is>
      </c>
      <c r="F639" t="n">
        <v>36</v>
      </c>
      <c r="G639" t="inlineStr">
        <is>
          <t xml:space="preserve">THE JERRY J DILTS LIVING TRUST </t>
        </is>
      </c>
      <c r="H639" t="inlineStr">
        <is>
          <t>FIVE STONES RESOURCES</t>
        </is>
      </c>
      <c r="I639" t="inlineStr"/>
      <c r="J639" t="inlineStr"/>
      <c r="K639" t="n">
        <v>640</v>
      </c>
      <c r="L639" t="n">
        <v>27</v>
      </c>
      <c r="M639" t="n">
        <v>39</v>
      </c>
      <c r="N639" t="inlineStr">
        <is>
          <t xml:space="preserve">N         </t>
        </is>
      </c>
      <c r="O639" t="n">
        <v>71</v>
      </c>
      <c r="P639" t="inlineStr">
        <is>
          <t xml:space="preserve">W         </t>
        </is>
      </c>
      <c r="Q639" t="inlineStr">
        <is>
          <t>1618/0251</t>
        </is>
      </c>
      <c r="R639" t="inlineStr">
        <is>
          <t>1061395</t>
        </is>
      </c>
      <c r="S639" t="inlineStr">
        <is>
          <t>CONVERSE (WY)</t>
        </is>
      </c>
      <c r="T639" t="n">
        <v>43.32606724</v>
      </c>
      <c r="U639" t="inlineStr">
        <is>
          <t>POWDER RIVER</t>
        </is>
      </c>
      <c r="V639" t="n">
        <v>-105.37006164</v>
      </c>
      <c r="W639" t="inlineStr">
        <is>
          <t>POINT (469996.8611390549 4797091.526868762)</t>
        </is>
      </c>
      <c r="X639" t="n">
        <v>2.764037567434595</v>
      </c>
      <c r="Y639" t="inlineStr">
        <is>
          <t>SE</t>
        </is>
      </c>
      <c r="Z639" t="n">
        <v>2017</v>
      </c>
      <c r="AA639" t="n">
        <v>49</v>
      </c>
    </row>
    <row r="640">
      <c r="A640" s="1" t="n">
        <v>39964</v>
      </c>
      <c r="B640" t="inlineStr">
        <is>
          <t>WY</t>
        </is>
      </c>
      <c r="C640" s="2" t="n">
        <v>42931</v>
      </c>
      <c r="D640" s="2" t="n">
        <v>42944</v>
      </c>
      <c r="E640" t="inlineStr">
        <is>
          <t>2020-07-15</t>
        </is>
      </c>
      <c r="F640" t="n">
        <v>36</v>
      </c>
      <c r="G640" t="inlineStr">
        <is>
          <t xml:space="preserve">THE STEVEN K DILTS INTER VIVOS TRUST </t>
        </is>
      </c>
      <c r="H640" t="inlineStr">
        <is>
          <t>FIVE STONES RESOURCES</t>
        </is>
      </c>
      <c r="I640" t="inlineStr"/>
      <c r="J640" t="inlineStr"/>
      <c r="K640" t="n">
        <v>640</v>
      </c>
      <c r="L640" t="n">
        <v>27</v>
      </c>
      <c r="M640" t="n">
        <v>39</v>
      </c>
      <c r="N640" t="inlineStr">
        <is>
          <t xml:space="preserve">N         </t>
        </is>
      </c>
      <c r="O640" t="n">
        <v>71</v>
      </c>
      <c r="P640" t="inlineStr">
        <is>
          <t xml:space="preserve">W         </t>
        </is>
      </c>
      <c r="Q640" t="inlineStr">
        <is>
          <t>1618/0239</t>
        </is>
      </c>
      <c r="R640" t="inlineStr">
        <is>
          <t>1061391</t>
        </is>
      </c>
      <c r="S640" t="inlineStr">
        <is>
          <t>CONVERSE (WY)</t>
        </is>
      </c>
      <c r="T640" t="n">
        <v>43.32606724</v>
      </c>
      <c r="U640" t="inlineStr">
        <is>
          <t>POWDER RIVER</t>
        </is>
      </c>
      <c r="V640" t="n">
        <v>-105.37006164</v>
      </c>
      <c r="W640" t="inlineStr">
        <is>
          <t>POINT (469996.8611390549 4797091.526868762)</t>
        </is>
      </c>
      <c r="X640" t="n">
        <v>2.764037567434595</v>
      </c>
      <c r="Y640" t="inlineStr">
        <is>
          <t>SE</t>
        </is>
      </c>
      <c r="Z640" t="n">
        <v>2017</v>
      </c>
      <c r="AA640" t="n">
        <v>49</v>
      </c>
    </row>
    <row r="641">
      <c r="A641" s="1" t="n">
        <v>41667</v>
      </c>
      <c r="B641" t="inlineStr">
        <is>
          <t>WY</t>
        </is>
      </c>
      <c r="C641" t="inlineStr"/>
      <c r="D641" s="2" t="n">
        <v>42809</v>
      </c>
      <c r="E641" t="inlineStr">
        <is>
          <t>2022-03-15</t>
        </is>
      </c>
      <c r="F641" t="n">
        <v>60</v>
      </c>
      <c r="G641" t="inlineStr">
        <is>
          <t xml:space="preserve">STATE OF WYOMING </t>
        </is>
      </c>
      <c r="H641" t="inlineStr">
        <is>
          <t>ONYX ENERGY</t>
        </is>
      </c>
      <c r="I641" t="n">
        <v>0.1667</v>
      </c>
      <c r="J641" t="n">
        <v>3052</v>
      </c>
      <c r="K641" t="n">
        <v>640</v>
      </c>
      <c r="L641" t="n">
        <v>16</v>
      </c>
      <c r="M641" t="n">
        <v>39</v>
      </c>
      <c r="N641" t="inlineStr">
        <is>
          <t xml:space="preserve">N         </t>
        </is>
      </c>
      <c r="O641" t="n">
        <v>71</v>
      </c>
      <c r="P641" t="inlineStr">
        <is>
          <t xml:space="preserve">W         </t>
        </is>
      </c>
      <c r="Q641" t="inlineStr">
        <is>
          <t>NA/NA</t>
        </is>
      </c>
      <c r="R641" t="inlineStr">
        <is>
          <t>17-00124</t>
        </is>
      </c>
      <c r="S641" t="inlineStr">
        <is>
          <t>CONVERSE (WY)</t>
        </is>
      </c>
      <c r="T641" t="n">
        <v>43.35558929</v>
      </c>
      <c r="U641" t="inlineStr">
        <is>
          <t>POWDER RIVER</t>
        </is>
      </c>
      <c r="V641" t="n">
        <v>-105.3909976</v>
      </c>
      <c r="W641" t="inlineStr">
        <is>
          <t>POINT (468314.8105782917 4800377.836210568)</t>
        </is>
      </c>
      <c r="X641" t="n">
        <v>0.7290422900096133</v>
      </c>
      <c r="Y641" t="inlineStr">
        <is>
          <t>SW</t>
        </is>
      </c>
      <c r="Z641" t="n">
        <v>2017</v>
      </c>
      <c r="AA641" t="n">
        <v>49</v>
      </c>
    </row>
    <row r="642">
      <c r="A642" s="1" t="n">
        <v>51394</v>
      </c>
      <c r="B642" t="inlineStr">
        <is>
          <t>WY</t>
        </is>
      </c>
      <c r="C642" t="inlineStr"/>
      <c r="D642" s="2" t="n">
        <v>41310</v>
      </c>
      <c r="E642" t="inlineStr">
        <is>
          <t>2023-02-05</t>
        </is>
      </c>
      <c r="F642" t="n">
        <v>120</v>
      </c>
      <c r="G642" t="inlineStr">
        <is>
          <t xml:space="preserve">BLM </t>
        </is>
      </c>
      <c r="H642" t="inlineStr">
        <is>
          <t>NEW CENTURY PROD</t>
        </is>
      </c>
      <c r="I642" t="n">
        <v>0.125</v>
      </c>
      <c r="J642" t="n">
        <v>160</v>
      </c>
      <c r="K642" t="n">
        <v>160</v>
      </c>
      <c r="L642" t="n">
        <v>17</v>
      </c>
      <c r="M642" t="n">
        <v>39</v>
      </c>
      <c r="N642" t="inlineStr">
        <is>
          <t xml:space="preserve">N         </t>
        </is>
      </c>
      <c r="O642" t="n">
        <v>71</v>
      </c>
      <c r="P642" t="inlineStr">
        <is>
          <t xml:space="preserve">W         </t>
        </is>
      </c>
      <c r="Q642" t="inlineStr">
        <is>
          <t>WY-1302-054/NA</t>
        </is>
      </c>
      <c r="R642" t="inlineStr">
        <is>
          <t>WYW181743</t>
        </is>
      </c>
      <c r="S642" t="inlineStr">
        <is>
          <t>CONVERSE (WY)</t>
        </is>
      </c>
      <c r="T642" t="n">
        <v>43.35565404</v>
      </c>
      <c r="U642" t="inlineStr">
        <is>
          <t>POWDER RIVER</t>
        </is>
      </c>
      <c r="V642" t="n">
        <v>-105.41122387</v>
      </c>
      <c r="W642" t="inlineStr">
        <is>
          <t>POINT (466675.7724405386 4800392.904812986)</t>
        </is>
      </c>
      <c r="X642" t="n">
        <v>1.511888142587583</v>
      </c>
      <c r="Y642" t="inlineStr">
        <is>
          <t>SW</t>
        </is>
      </c>
      <c r="Z642" t="n">
        <v>2013</v>
      </c>
      <c r="AA642" t="n">
        <v>49</v>
      </c>
    </row>
    <row r="643">
      <c r="A643" s="1" t="n">
        <v>51395</v>
      </c>
      <c r="B643" t="inlineStr">
        <is>
          <t>WY</t>
        </is>
      </c>
      <c r="C643" t="inlineStr"/>
      <c r="D643" s="2" t="n">
        <v>41310</v>
      </c>
      <c r="E643" t="inlineStr">
        <is>
          <t>2023-02-05</t>
        </is>
      </c>
      <c r="F643" t="n">
        <v>120</v>
      </c>
      <c r="G643" t="inlineStr">
        <is>
          <t xml:space="preserve">BLM </t>
        </is>
      </c>
      <c r="H643" t="inlineStr">
        <is>
          <t>NEW CENTURY PROD</t>
        </is>
      </c>
      <c r="I643" t="n">
        <v>0.125</v>
      </c>
      <c r="J643" t="n">
        <v>130</v>
      </c>
      <c r="K643" t="n">
        <v>1000</v>
      </c>
      <c r="L643" t="n">
        <v>28</v>
      </c>
      <c r="M643" t="n">
        <v>39</v>
      </c>
      <c r="N643" t="inlineStr">
        <is>
          <t xml:space="preserve">N         </t>
        </is>
      </c>
      <c r="O643" t="n">
        <v>71</v>
      </c>
      <c r="P643" t="inlineStr">
        <is>
          <t xml:space="preserve">W         </t>
        </is>
      </c>
      <c r="Q643" t="inlineStr">
        <is>
          <t>WY-1302-055/NA</t>
        </is>
      </c>
      <c r="R643" t="inlineStr">
        <is>
          <t>WYW181744</t>
        </is>
      </c>
      <c r="S643" t="inlineStr">
        <is>
          <t>CONVERSE (WY)</t>
        </is>
      </c>
      <c r="T643" t="n">
        <v>43.32615108</v>
      </c>
      <c r="U643" t="inlineStr">
        <is>
          <t>POWDER RIVER</t>
        </is>
      </c>
      <c r="V643" t="n">
        <v>-105.38993694</v>
      </c>
      <c r="W643" t="inlineStr">
        <is>
          <t>POINT (468385.4921886911 4797108.170877208)</t>
        </is>
      </c>
      <c r="X643" t="n">
        <v>2.685278332776976</v>
      </c>
      <c r="Y643" t="inlineStr">
        <is>
          <t>S</t>
        </is>
      </c>
      <c r="Z643" t="n">
        <v>2013</v>
      </c>
      <c r="AA643" t="n">
        <v>49</v>
      </c>
    </row>
    <row r="644">
      <c r="A644" s="1" t="n">
        <v>51396</v>
      </c>
      <c r="B644" t="inlineStr">
        <is>
          <t>WY</t>
        </is>
      </c>
      <c r="C644" t="inlineStr"/>
      <c r="D644" s="2" t="n">
        <v>41310</v>
      </c>
      <c r="E644" t="inlineStr">
        <is>
          <t>2023-02-05</t>
        </is>
      </c>
      <c r="F644" t="n">
        <v>120</v>
      </c>
      <c r="G644" t="inlineStr">
        <is>
          <t xml:space="preserve">BLM </t>
        </is>
      </c>
      <c r="H644" t="inlineStr">
        <is>
          <t>NEW CENTURY PROD</t>
        </is>
      </c>
      <c r="I644" t="n">
        <v>0.125</v>
      </c>
      <c r="J644" t="n">
        <v>130</v>
      </c>
      <c r="K644" t="n">
        <v>1000</v>
      </c>
      <c r="L644" t="n">
        <v>29</v>
      </c>
      <c r="M644" t="n">
        <v>39</v>
      </c>
      <c r="N644" t="inlineStr">
        <is>
          <t xml:space="preserve">N         </t>
        </is>
      </c>
      <c r="O644" t="n">
        <v>71</v>
      </c>
      <c r="P644" t="inlineStr">
        <is>
          <t xml:space="preserve">W         </t>
        </is>
      </c>
      <c r="Q644" t="inlineStr">
        <is>
          <t>WY-1302-055/NA</t>
        </is>
      </c>
      <c r="R644" t="inlineStr">
        <is>
          <t>WYW181744</t>
        </is>
      </c>
      <c r="S644" t="inlineStr">
        <is>
          <t>CONVERSE (WY)</t>
        </is>
      </c>
      <c r="T644" t="n">
        <v>43.32633791</v>
      </c>
      <c r="U644" t="inlineStr">
        <is>
          <t>POWDER RIVER</t>
        </is>
      </c>
      <c r="V644" t="n">
        <v>-105.41004114</v>
      </c>
      <c r="W644" t="inlineStr">
        <is>
          <t>POINT (466755.6253271955 4797136.72709567)</t>
        </is>
      </c>
      <c r="X644" t="n">
        <v>2.962750291675474</v>
      </c>
      <c r="Y644" t="inlineStr">
        <is>
          <t>SW</t>
        </is>
      </c>
      <c r="Z644" t="n">
        <v>2013</v>
      </c>
      <c r="AA644" t="n">
        <v>49</v>
      </c>
    </row>
    <row r="645">
      <c r="A645" s="1" t="n">
        <v>51399</v>
      </c>
      <c r="B645" t="inlineStr">
        <is>
          <t>WY</t>
        </is>
      </c>
      <c r="C645" t="inlineStr"/>
      <c r="D645" s="2" t="n">
        <v>41310</v>
      </c>
      <c r="E645" t="inlineStr">
        <is>
          <t>2023-02-05</t>
        </is>
      </c>
      <c r="F645" t="n">
        <v>120</v>
      </c>
      <c r="G645" t="inlineStr">
        <is>
          <t xml:space="preserve">BLM </t>
        </is>
      </c>
      <c r="H645" t="inlineStr">
        <is>
          <t>PEAK POWDER RIVER RESOURCES</t>
        </is>
      </c>
      <c r="I645" t="n">
        <v>0.125</v>
      </c>
      <c r="J645" t="n">
        <v>1630</v>
      </c>
      <c r="K645" t="n">
        <v>359.73001098</v>
      </c>
      <c r="L645" t="n">
        <v>32</v>
      </c>
      <c r="M645" t="n">
        <v>40</v>
      </c>
      <c r="N645" t="inlineStr">
        <is>
          <t xml:space="preserve">N         </t>
        </is>
      </c>
      <c r="O645" t="n">
        <v>71</v>
      </c>
      <c r="P645" t="inlineStr">
        <is>
          <t xml:space="preserve">W         </t>
        </is>
      </c>
      <c r="Q645" t="inlineStr">
        <is>
          <t>WY-1302-056/NA</t>
        </is>
      </c>
      <c r="R645" t="inlineStr">
        <is>
          <t>WYW181745</t>
        </is>
      </c>
      <c r="S645" t="inlineStr">
        <is>
          <t>CONVERSE (WY)</t>
        </is>
      </c>
      <c r="T645" t="n">
        <v>43.39918763</v>
      </c>
      <c r="U645" t="inlineStr">
        <is>
          <t>POWDER RIVER</t>
        </is>
      </c>
      <c r="V645" t="n">
        <v>-105.41092651</v>
      </c>
      <c r="W645" t="inlineStr">
        <is>
          <t>POINT (466723.6842779313 4805227.444659821)</t>
        </is>
      </c>
      <c r="X645" t="n">
        <v>2.732957965058443</v>
      </c>
      <c r="Y645" t="inlineStr">
        <is>
          <t>NW</t>
        </is>
      </c>
      <c r="Z645" t="n">
        <v>2013</v>
      </c>
      <c r="AA645" t="n">
        <v>49</v>
      </c>
    </row>
    <row r="646">
      <c r="A646" s="1" t="n">
        <v>39946</v>
      </c>
      <c r="B646" t="inlineStr">
        <is>
          <t>WY</t>
        </is>
      </c>
      <c r="C646" s="2" t="n">
        <v>42931</v>
      </c>
      <c r="D646" s="2" t="n">
        <v>42944</v>
      </c>
      <c r="E646" t="inlineStr">
        <is>
          <t>2020-07-15</t>
        </is>
      </c>
      <c r="F646" t="n">
        <v>36</v>
      </c>
      <c r="G646" t="inlineStr">
        <is>
          <t xml:space="preserve">JOHN C DILTS JR MINERAL LIMITED PARTNERSHIP </t>
        </is>
      </c>
      <c r="H646" t="inlineStr">
        <is>
          <t>FIVE STONES RESOURCES</t>
        </is>
      </c>
      <c r="I646" t="inlineStr"/>
      <c r="J646" t="inlineStr"/>
      <c r="K646" t="n">
        <v>640</v>
      </c>
      <c r="L646" t="n">
        <v>25</v>
      </c>
      <c r="M646" t="n">
        <v>39</v>
      </c>
      <c r="N646" t="inlineStr">
        <is>
          <t xml:space="preserve">N         </t>
        </is>
      </c>
      <c r="O646" t="n">
        <v>71</v>
      </c>
      <c r="P646" t="inlineStr">
        <is>
          <t xml:space="preserve">W         </t>
        </is>
      </c>
      <c r="Q646" t="inlineStr">
        <is>
          <t>1618/0245</t>
        </is>
      </c>
      <c r="R646" t="inlineStr">
        <is>
          <t>1061393</t>
        </is>
      </c>
      <c r="S646" t="inlineStr">
        <is>
          <t>CONVERSE (WY)</t>
        </is>
      </c>
      <c r="T646" t="n">
        <v>43.32671209</v>
      </c>
      <c r="U646" t="inlineStr">
        <is>
          <t>POWDER RIVER</t>
        </is>
      </c>
      <c r="V646" t="n">
        <v>-105.33022711</v>
      </c>
      <c r="W646" t="inlineStr">
        <is>
          <t>POINT (473226.7732878348 4797149.59796076)</t>
        </is>
      </c>
      <c r="X646" t="n">
        <v>2.131044708300809</v>
      </c>
      <c r="Y646" t="inlineStr">
        <is>
          <t>SE</t>
        </is>
      </c>
      <c r="Z646" t="n">
        <v>2017</v>
      </c>
      <c r="AA646" t="n">
        <v>46</v>
      </c>
    </row>
    <row r="647">
      <c r="A647" s="1" t="n">
        <v>39947</v>
      </c>
      <c r="B647" t="inlineStr">
        <is>
          <t>WY</t>
        </is>
      </c>
      <c r="C647" s="2" t="n">
        <v>42931</v>
      </c>
      <c r="D647" s="2" t="n">
        <v>42944</v>
      </c>
      <c r="E647" t="inlineStr">
        <is>
          <t>2020-07-15</t>
        </is>
      </c>
      <c r="F647" t="n">
        <v>36</v>
      </c>
      <c r="G647" t="inlineStr">
        <is>
          <t xml:space="preserve">JOHN C DILTS JR MINERAL LIMITED PARTNERSHIP </t>
        </is>
      </c>
      <c r="H647" t="inlineStr">
        <is>
          <t>FIVE STONES RESOURCES</t>
        </is>
      </c>
      <c r="I647" t="inlineStr"/>
      <c r="J647" t="inlineStr"/>
      <c r="K647" t="n">
        <v>640</v>
      </c>
      <c r="L647" t="n">
        <v>26</v>
      </c>
      <c r="M647" t="n">
        <v>39</v>
      </c>
      <c r="N647" t="inlineStr">
        <is>
          <t xml:space="preserve">N         </t>
        </is>
      </c>
      <c r="O647" t="n">
        <v>71</v>
      </c>
      <c r="P647" t="inlineStr">
        <is>
          <t xml:space="preserve">W         </t>
        </is>
      </c>
      <c r="Q647" t="inlineStr">
        <is>
          <t>1618/0245</t>
        </is>
      </c>
      <c r="R647" t="inlineStr">
        <is>
          <t>1061393</t>
        </is>
      </c>
      <c r="S647" t="inlineStr">
        <is>
          <t>CONVERSE (WY)</t>
        </is>
      </c>
      <c r="T647" t="n">
        <v>43.3262962</v>
      </c>
      <c r="U647" t="inlineStr">
        <is>
          <t>POWDER RIVER</t>
        </is>
      </c>
      <c r="V647" t="n">
        <v>-105.35027789</v>
      </c>
      <c r="W647" t="inlineStr">
        <is>
          <t>POINT (471600.9574957358 4797110.035491972)</t>
        </is>
      </c>
      <c r="X647" t="n">
        <v>1.985047400322807</v>
      </c>
      <c r="Y647" t="inlineStr">
        <is>
          <t>S</t>
        </is>
      </c>
      <c r="Z647" t="n">
        <v>2017</v>
      </c>
      <c r="AA647" t="n">
        <v>46</v>
      </c>
    </row>
    <row r="648">
      <c r="A648" s="1" t="n">
        <v>39948</v>
      </c>
      <c r="B648" t="inlineStr">
        <is>
          <t>WY</t>
        </is>
      </c>
      <c r="C648" s="2" t="n">
        <v>42931</v>
      </c>
      <c r="D648" s="2" t="n">
        <v>42944</v>
      </c>
      <c r="E648" t="inlineStr">
        <is>
          <t>2020-07-15</t>
        </is>
      </c>
      <c r="F648" t="n">
        <v>36</v>
      </c>
      <c r="G648" t="inlineStr">
        <is>
          <t xml:space="preserve">JOHN C DILTS JR MINERAL LIMITED PARTNERSHIP </t>
        </is>
      </c>
      <c r="H648" t="inlineStr">
        <is>
          <t>FIVE STONES RESOURCES</t>
        </is>
      </c>
      <c r="I648" t="inlineStr"/>
      <c r="J648" t="inlineStr"/>
      <c r="K648" t="n">
        <v>640</v>
      </c>
      <c r="L648" t="n">
        <v>27</v>
      </c>
      <c r="M648" t="n">
        <v>39</v>
      </c>
      <c r="N648" t="inlineStr">
        <is>
          <t xml:space="preserve">N         </t>
        </is>
      </c>
      <c r="O648" t="n">
        <v>71</v>
      </c>
      <c r="P648" t="inlineStr">
        <is>
          <t xml:space="preserve">W         </t>
        </is>
      </c>
      <c r="Q648" t="inlineStr">
        <is>
          <t>1618/0245</t>
        </is>
      </c>
      <c r="R648" t="inlineStr">
        <is>
          <t>1061393</t>
        </is>
      </c>
      <c r="S648" t="inlineStr">
        <is>
          <t>CONVERSE (WY)</t>
        </is>
      </c>
      <c r="T648" t="n">
        <v>43.32606724</v>
      </c>
      <c r="U648" t="inlineStr">
        <is>
          <t>POWDER RIVER</t>
        </is>
      </c>
      <c r="V648" t="n">
        <v>-105.37006164</v>
      </c>
      <c r="W648" t="inlineStr">
        <is>
          <t>POINT (469996.8611390549 4797091.526868762)</t>
        </is>
      </c>
      <c r="X648" t="n">
        <v>2.301782298798878</v>
      </c>
      <c r="Y648" t="inlineStr">
        <is>
          <t>SW</t>
        </is>
      </c>
      <c r="Z648" t="n">
        <v>2017</v>
      </c>
      <c r="AA648" t="n">
        <v>46</v>
      </c>
    </row>
    <row r="649">
      <c r="A649" s="1" t="n">
        <v>39949</v>
      </c>
      <c r="B649" t="inlineStr">
        <is>
          <t>WY</t>
        </is>
      </c>
      <c r="C649" s="2" t="n">
        <v>42931</v>
      </c>
      <c r="D649" s="2" t="n">
        <v>42944</v>
      </c>
      <c r="E649" t="inlineStr">
        <is>
          <t>2020-07-15</t>
        </is>
      </c>
      <c r="F649" t="n">
        <v>36</v>
      </c>
      <c r="G649" t="inlineStr">
        <is>
          <t xml:space="preserve">THE FDM PROPERTY TRUST </t>
        </is>
      </c>
      <c r="H649" t="inlineStr">
        <is>
          <t>FIVE STONES RESOURCES</t>
        </is>
      </c>
      <c r="I649" t="inlineStr"/>
      <c r="J649" t="inlineStr"/>
      <c r="K649" t="n">
        <v>640</v>
      </c>
      <c r="L649" t="n">
        <v>25</v>
      </c>
      <c r="M649" t="n">
        <v>39</v>
      </c>
      <c r="N649" t="inlineStr">
        <is>
          <t xml:space="preserve">N         </t>
        </is>
      </c>
      <c r="O649" t="n">
        <v>71</v>
      </c>
      <c r="P649" t="inlineStr">
        <is>
          <t xml:space="preserve">W         </t>
        </is>
      </c>
      <c r="Q649" t="inlineStr">
        <is>
          <t>1618/0257</t>
        </is>
      </c>
      <c r="R649" t="inlineStr">
        <is>
          <t>1061397</t>
        </is>
      </c>
      <c r="S649" t="inlineStr">
        <is>
          <t>CONVERSE (WY)</t>
        </is>
      </c>
      <c r="T649" t="n">
        <v>43.32671209</v>
      </c>
      <c r="U649" t="inlineStr">
        <is>
          <t>POWDER RIVER</t>
        </is>
      </c>
      <c r="V649" t="n">
        <v>-105.33022711</v>
      </c>
      <c r="W649" t="inlineStr">
        <is>
          <t>POINT (473226.7732878348 4797149.59796076)</t>
        </is>
      </c>
      <c r="X649" t="n">
        <v>2.131044708300809</v>
      </c>
      <c r="Y649" t="inlineStr">
        <is>
          <t>SE</t>
        </is>
      </c>
      <c r="Z649" t="n">
        <v>2017</v>
      </c>
      <c r="AA649" t="n">
        <v>46</v>
      </c>
    </row>
    <row r="650">
      <c r="A650" s="1" t="n">
        <v>39950</v>
      </c>
      <c r="B650" t="inlineStr">
        <is>
          <t>WY</t>
        </is>
      </c>
      <c r="C650" s="2" t="n">
        <v>42931</v>
      </c>
      <c r="D650" s="2" t="n">
        <v>42944</v>
      </c>
      <c r="E650" t="inlineStr">
        <is>
          <t>2020-07-15</t>
        </is>
      </c>
      <c r="F650" t="n">
        <v>36</v>
      </c>
      <c r="G650" t="inlineStr">
        <is>
          <t xml:space="preserve">THE FDM PROPERTY TRUST </t>
        </is>
      </c>
      <c r="H650" t="inlineStr">
        <is>
          <t>FIVE STONES RESOURCES</t>
        </is>
      </c>
      <c r="I650" t="inlineStr"/>
      <c r="J650" t="inlineStr"/>
      <c r="K650" t="n">
        <v>640</v>
      </c>
      <c r="L650" t="n">
        <v>26</v>
      </c>
      <c r="M650" t="n">
        <v>39</v>
      </c>
      <c r="N650" t="inlineStr">
        <is>
          <t xml:space="preserve">N         </t>
        </is>
      </c>
      <c r="O650" t="n">
        <v>71</v>
      </c>
      <c r="P650" t="inlineStr">
        <is>
          <t xml:space="preserve">W         </t>
        </is>
      </c>
      <c r="Q650" t="inlineStr">
        <is>
          <t>1618/0257</t>
        </is>
      </c>
      <c r="R650" t="inlineStr">
        <is>
          <t>1061397</t>
        </is>
      </c>
      <c r="S650" t="inlineStr">
        <is>
          <t>CONVERSE (WY)</t>
        </is>
      </c>
      <c r="T650" t="n">
        <v>43.3262962</v>
      </c>
      <c r="U650" t="inlineStr">
        <is>
          <t>POWDER RIVER</t>
        </is>
      </c>
      <c r="V650" t="n">
        <v>-105.35027789</v>
      </c>
      <c r="W650" t="inlineStr">
        <is>
          <t>POINT (471600.9574957358 4797110.035491972)</t>
        </is>
      </c>
      <c r="X650" t="n">
        <v>1.985047400322807</v>
      </c>
      <c r="Y650" t="inlineStr">
        <is>
          <t>S</t>
        </is>
      </c>
      <c r="Z650" t="n">
        <v>2017</v>
      </c>
      <c r="AA650" t="n">
        <v>46</v>
      </c>
    </row>
    <row r="651">
      <c r="A651" s="1" t="n">
        <v>39951</v>
      </c>
      <c r="B651" t="inlineStr">
        <is>
          <t>WY</t>
        </is>
      </c>
      <c r="C651" s="2" t="n">
        <v>42931</v>
      </c>
      <c r="D651" s="2" t="n">
        <v>42944</v>
      </c>
      <c r="E651" t="inlineStr">
        <is>
          <t>2020-07-15</t>
        </is>
      </c>
      <c r="F651" t="n">
        <v>36</v>
      </c>
      <c r="G651" t="inlineStr">
        <is>
          <t xml:space="preserve">THE FDM PROPERTY TRUST </t>
        </is>
      </c>
      <c r="H651" t="inlineStr">
        <is>
          <t>FIVE STONES RESOURCES</t>
        </is>
      </c>
      <c r="I651" t="inlineStr"/>
      <c r="J651" t="inlineStr"/>
      <c r="K651" t="n">
        <v>640</v>
      </c>
      <c r="L651" t="n">
        <v>27</v>
      </c>
      <c r="M651" t="n">
        <v>39</v>
      </c>
      <c r="N651" t="inlineStr">
        <is>
          <t xml:space="preserve">N         </t>
        </is>
      </c>
      <c r="O651" t="n">
        <v>71</v>
      </c>
      <c r="P651" t="inlineStr">
        <is>
          <t xml:space="preserve">W         </t>
        </is>
      </c>
      <c r="Q651" t="inlineStr">
        <is>
          <t>1618/0257</t>
        </is>
      </c>
      <c r="R651" t="inlineStr">
        <is>
          <t>1061397</t>
        </is>
      </c>
      <c r="S651" t="inlineStr">
        <is>
          <t>CONVERSE (WY)</t>
        </is>
      </c>
      <c r="T651" t="n">
        <v>43.32606724</v>
      </c>
      <c r="U651" t="inlineStr">
        <is>
          <t>POWDER RIVER</t>
        </is>
      </c>
      <c r="V651" t="n">
        <v>-105.37006164</v>
      </c>
      <c r="W651" t="inlineStr">
        <is>
          <t>POINT (469996.8611390549 4797091.526868762)</t>
        </is>
      </c>
      <c r="X651" t="n">
        <v>2.301782298798878</v>
      </c>
      <c r="Y651" t="inlineStr">
        <is>
          <t>SW</t>
        </is>
      </c>
      <c r="Z651" t="n">
        <v>2017</v>
      </c>
      <c r="AA651" t="n">
        <v>46</v>
      </c>
    </row>
    <row r="652">
      <c r="A652" s="1" t="n">
        <v>39959</v>
      </c>
      <c r="B652" t="inlineStr">
        <is>
          <t>WY</t>
        </is>
      </c>
      <c r="C652" s="2" t="n">
        <v>42931</v>
      </c>
      <c r="D652" s="2" t="n">
        <v>42944</v>
      </c>
      <c r="E652" t="inlineStr">
        <is>
          <t>2020-07-15</t>
        </is>
      </c>
      <c r="F652" t="n">
        <v>36</v>
      </c>
      <c r="G652" t="inlineStr">
        <is>
          <t xml:space="preserve">THE JERRY J DILTS LIVING TRUST </t>
        </is>
      </c>
      <c r="H652" t="inlineStr">
        <is>
          <t>FIVE STONES RESOURCES</t>
        </is>
      </c>
      <c r="I652" t="inlineStr"/>
      <c r="J652" t="inlineStr"/>
      <c r="K652" t="n">
        <v>640</v>
      </c>
      <c r="L652" t="n">
        <v>25</v>
      </c>
      <c r="M652" t="n">
        <v>39</v>
      </c>
      <c r="N652" t="inlineStr">
        <is>
          <t xml:space="preserve">N         </t>
        </is>
      </c>
      <c r="O652" t="n">
        <v>71</v>
      </c>
      <c r="P652" t="inlineStr">
        <is>
          <t xml:space="preserve">W         </t>
        </is>
      </c>
      <c r="Q652" t="inlineStr">
        <is>
          <t>1618/0251</t>
        </is>
      </c>
      <c r="R652" t="inlineStr">
        <is>
          <t>1061395</t>
        </is>
      </c>
      <c r="S652" t="inlineStr">
        <is>
          <t>CONVERSE (WY)</t>
        </is>
      </c>
      <c r="T652" t="n">
        <v>43.32671209</v>
      </c>
      <c r="U652" t="inlineStr">
        <is>
          <t>POWDER RIVER</t>
        </is>
      </c>
      <c r="V652" t="n">
        <v>-105.33022711</v>
      </c>
      <c r="W652" t="inlineStr">
        <is>
          <t>POINT (473226.7732878348 4797149.59796076)</t>
        </is>
      </c>
      <c r="X652" t="n">
        <v>2.131044708300809</v>
      </c>
      <c r="Y652" t="inlineStr">
        <is>
          <t>SE</t>
        </is>
      </c>
      <c r="Z652" t="n">
        <v>2017</v>
      </c>
      <c r="AA652" t="n">
        <v>46</v>
      </c>
    </row>
    <row r="653">
      <c r="A653" s="1" t="n">
        <v>39960</v>
      </c>
      <c r="B653" t="inlineStr">
        <is>
          <t>WY</t>
        </is>
      </c>
      <c r="C653" s="2" t="n">
        <v>42931</v>
      </c>
      <c r="D653" s="2" t="n">
        <v>42944</v>
      </c>
      <c r="E653" t="inlineStr">
        <is>
          <t>2020-07-15</t>
        </is>
      </c>
      <c r="F653" t="n">
        <v>36</v>
      </c>
      <c r="G653" t="inlineStr">
        <is>
          <t xml:space="preserve">THE JERRY J DILTS LIVING TRUST </t>
        </is>
      </c>
      <c r="H653" t="inlineStr">
        <is>
          <t>FIVE STONES RESOURCES</t>
        </is>
      </c>
      <c r="I653" t="inlineStr"/>
      <c r="J653" t="inlineStr"/>
      <c r="K653" t="n">
        <v>640</v>
      </c>
      <c r="L653" t="n">
        <v>26</v>
      </c>
      <c r="M653" t="n">
        <v>39</v>
      </c>
      <c r="N653" t="inlineStr">
        <is>
          <t xml:space="preserve">N         </t>
        </is>
      </c>
      <c r="O653" t="n">
        <v>71</v>
      </c>
      <c r="P653" t="inlineStr">
        <is>
          <t xml:space="preserve">W         </t>
        </is>
      </c>
      <c r="Q653" t="inlineStr">
        <is>
          <t>1618/0251</t>
        </is>
      </c>
      <c r="R653" t="inlineStr">
        <is>
          <t>1061395</t>
        </is>
      </c>
      <c r="S653" t="inlineStr">
        <is>
          <t>CONVERSE (WY)</t>
        </is>
      </c>
      <c r="T653" t="n">
        <v>43.3262962</v>
      </c>
      <c r="U653" t="inlineStr">
        <is>
          <t>POWDER RIVER</t>
        </is>
      </c>
      <c r="V653" t="n">
        <v>-105.35027789</v>
      </c>
      <c r="W653" t="inlineStr">
        <is>
          <t>POINT (471600.9574957358 4797110.035491972)</t>
        </is>
      </c>
      <c r="X653" t="n">
        <v>1.985047400322807</v>
      </c>
      <c r="Y653" t="inlineStr">
        <is>
          <t>S</t>
        </is>
      </c>
      <c r="Z653" t="n">
        <v>2017</v>
      </c>
      <c r="AA653" t="n">
        <v>46</v>
      </c>
    </row>
    <row r="654">
      <c r="A654" s="1" t="n">
        <v>39961</v>
      </c>
      <c r="B654" t="inlineStr">
        <is>
          <t>WY</t>
        </is>
      </c>
      <c r="C654" s="2" t="n">
        <v>42931</v>
      </c>
      <c r="D654" s="2" t="n">
        <v>42944</v>
      </c>
      <c r="E654" t="inlineStr">
        <is>
          <t>2020-07-15</t>
        </is>
      </c>
      <c r="F654" t="n">
        <v>36</v>
      </c>
      <c r="G654" t="inlineStr">
        <is>
          <t xml:space="preserve">THE JERRY J DILTS LIVING TRUST </t>
        </is>
      </c>
      <c r="H654" t="inlineStr">
        <is>
          <t>FIVE STONES RESOURCES</t>
        </is>
      </c>
      <c r="I654" t="inlineStr"/>
      <c r="J654" t="inlineStr"/>
      <c r="K654" t="n">
        <v>640</v>
      </c>
      <c r="L654" t="n">
        <v>27</v>
      </c>
      <c r="M654" t="n">
        <v>39</v>
      </c>
      <c r="N654" t="inlineStr">
        <is>
          <t xml:space="preserve">N         </t>
        </is>
      </c>
      <c r="O654" t="n">
        <v>71</v>
      </c>
      <c r="P654" t="inlineStr">
        <is>
          <t xml:space="preserve">W         </t>
        </is>
      </c>
      <c r="Q654" t="inlineStr">
        <is>
          <t>1618/0251</t>
        </is>
      </c>
      <c r="R654" t="inlineStr">
        <is>
          <t>1061395</t>
        </is>
      </c>
      <c r="S654" t="inlineStr">
        <is>
          <t>CONVERSE (WY)</t>
        </is>
      </c>
      <c r="T654" t="n">
        <v>43.32606724</v>
      </c>
      <c r="U654" t="inlineStr">
        <is>
          <t>POWDER RIVER</t>
        </is>
      </c>
      <c r="V654" t="n">
        <v>-105.37006164</v>
      </c>
      <c r="W654" t="inlineStr">
        <is>
          <t>POINT (469996.8611390549 4797091.526868762)</t>
        </is>
      </c>
      <c r="X654" t="n">
        <v>2.301782298798878</v>
      </c>
      <c r="Y654" t="inlineStr">
        <is>
          <t>SW</t>
        </is>
      </c>
      <c r="Z654" t="n">
        <v>2017</v>
      </c>
      <c r="AA654" t="n">
        <v>46</v>
      </c>
    </row>
    <row r="655">
      <c r="A655" s="1" t="n">
        <v>39962</v>
      </c>
      <c r="B655" t="inlineStr">
        <is>
          <t>WY</t>
        </is>
      </c>
      <c r="C655" s="2" t="n">
        <v>42931</v>
      </c>
      <c r="D655" s="2" t="n">
        <v>42944</v>
      </c>
      <c r="E655" t="inlineStr">
        <is>
          <t>2020-07-15</t>
        </is>
      </c>
      <c r="F655" t="n">
        <v>36</v>
      </c>
      <c r="G655" t="inlineStr">
        <is>
          <t xml:space="preserve">THE STEVEN K DILTS INTER VIVOS TRUST </t>
        </is>
      </c>
      <c r="H655" t="inlineStr">
        <is>
          <t>FIVE STONES RESOURCES</t>
        </is>
      </c>
      <c r="I655" t="inlineStr"/>
      <c r="J655" t="inlineStr"/>
      <c r="K655" t="n">
        <v>640</v>
      </c>
      <c r="L655" t="n">
        <v>25</v>
      </c>
      <c r="M655" t="n">
        <v>39</v>
      </c>
      <c r="N655" t="inlineStr">
        <is>
          <t xml:space="preserve">N         </t>
        </is>
      </c>
      <c r="O655" t="n">
        <v>71</v>
      </c>
      <c r="P655" t="inlineStr">
        <is>
          <t xml:space="preserve">W         </t>
        </is>
      </c>
      <c r="Q655" t="inlineStr">
        <is>
          <t>1618/0239</t>
        </is>
      </c>
      <c r="R655" t="inlineStr">
        <is>
          <t>1061391</t>
        </is>
      </c>
      <c r="S655" t="inlineStr">
        <is>
          <t>CONVERSE (WY)</t>
        </is>
      </c>
      <c r="T655" t="n">
        <v>43.32671209</v>
      </c>
      <c r="U655" t="inlineStr">
        <is>
          <t>POWDER RIVER</t>
        </is>
      </c>
      <c r="V655" t="n">
        <v>-105.33022711</v>
      </c>
      <c r="W655" t="inlineStr">
        <is>
          <t>POINT (473226.7732878348 4797149.59796076)</t>
        </is>
      </c>
      <c r="X655" t="n">
        <v>2.131044708300809</v>
      </c>
      <c r="Y655" t="inlineStr">
        <is>
          <t>SE</t>
        </is>
      </c>
      <c r="Z655" t="n">
        <v>2017</v>
      </c>
      <c r="AA655" t="n">
        <v>46</v>
      </c>
    </row>
    <row r="656">
      <c r="A656" s="1" t="n">
        <v>39963</v>
      </c>
      <c r="B656" t="inlineStr">
        <is>
          <t>WY</t>
        </is>
      </c>
      <c r="C656" s="2" t="n">
        <v>42931</v>
      </c>
      <c r="D656" s="2" t="n">
        <v>42944</v>
      </c>
      <c r="E656" t="inlineStr">
        <is>
          <t>2020-07-15</t>
        </is>
      </c>
      <c r="F656" t="n">
        <v>36</v>
      </c>
      <c r="G656" t="inlineStr">
        <is>
          <t xml:space="preserve">THE STEVEN K DILTS INTER VIVOS TRUST </t>
        </is>
      </c>
      <c r="H656" t="inlineStr">
        <is>
          <t>FIVE STONES RESOURCES</t>
        </is>
      </c>
      <c r="I656" t="inlineStr"/>
      <c r="J656" t="inlineStr"/>
      <c r="K656" t="n">
        <v>640</v>
      </c>
      <c r="L656" t="n">
        <v>26</v>
      </c>
      <c r="M656" t="n">
        <v>39</v>
      </c>
      <c r="N656" t="inlineStr">
        <is>
          <t xml:space="preserve">N         </t>
        </is>
      </c>
      <c r="O656" t="n">
        <v>71</v>
      </c>
      <c r="P656" t="inlineStr">
        <is>
          <t xml:space="preserve">W         </t>
        </is>
      </c>
      <c r="Q656" t="inlineStr">
        <is>
          <t>1618/0239</t>
        </is>
      </c>
      <c r="R656" t="inlineStr">
        <is>
          <t>1061391</t>
        </is>
      </c>
      <c r="S656" t="inlineStr">
        <is>
          <t>CONVERSE (WY)</t>
        </is>
      </c>
      <c r="T656" t="n">
        <v>43.3262962</v>
      </c>
      <c r="U656" t="inlineStr">
        <is>
          <t>POWDER RIVER</t>
        </is>
      </c>
      <c r="V656" t="n">
        <v>-105.35027789</v>
      </c>
      <c r="W656" t="inlineStr">
        <is>
          <t>POINT (471600.9574957358 4797110.035491972)</t>
        </is>
      </c>
      <c r="X656" t="n">
        <v>1.985047400322807</v>
      </c>
      <c r="Y656" t="inlineStr">
        <is>
          <t>S</t>
        </is>
      </c>
      <c r="Z656" t="n">
        <v>2017</v>
      </c>
      <c r="AA656" t="n">
        <v>46</v>
      </c>
    </row>
    <row r="657">
      <c r="A657" s="1" t="n">
        <v>39964</v>
      </c>
      <c r="B657" t="inlineStr">
        <is>
          <t>WY</t>
        </is>
      </c>
      <c r="C657" s="2" t="n">
        <v>42931</v>
      </c>
      <c r="D657" s="2" t="n">
        <v>42944</v>
      </c>
      <c r="E657" t="inlineStr">
        <is>
          <t>2020-07-15</t>
        </is>
      </c>
      <c r="F657" t="n">
        <v>36</v>
      </c>
      <c r="G657" t="inlineStr">
        <is>
          <t xml:space="preserve">THE STEVEN K DILTS INTER VIVOS TRUST </t>
        </is>
      </c>
      <c r="H657" t="inlineStr">
        <is>
          <t>FIVE STONES RESOURCES</t>
        </is>
      </c>
      <c r="I657" t="inlineStr"/>
      <c r="J657" t="inlineStr"/>
      <c r="K657" t="n">
        <v>640</v>
      </c>
      <c r="L657" t="n">
        <v>27</v>
      </c>
      <c r="M657" t="n">
        <v>39</v>
      </c>
      <c r="N657" t="inlineStr">
        <is>
          <t xml:space="preserve">N         </t>
        </is>
      </c>
      <c r="O657" t="n">
        <v>71</v>
      </c>
      <c r="P657" t="inlineStr">
        <is>
          <t xml:space="preserve">W         </t>
        </is>
      </c>
      <c r="Q657" t="inlineStr">
        <is>
          <t>1618/0239</t>
        </is>
      </c>
      <c r="R657" t="inlineStr">
        <is>
          <t>1061391</t>
        </is>
      </c>
      <c r="S657" t="inlineStr">
        <is>
          <t>CONVERSE (WY)</t>
        </is>
      </c>
      <c r="T657" t="n">
        <v>43.32606724</v>
      </c>
      <c r="U657" t="inlineStr">
        <is>
          <t>POWDER RIVER</t>
        </is>
      </c>
      <c r="V657" t="n">
        <v>-105.37006164</v>
      </c>
      <c r="W657" t="inlineStr">
        <is>
          <t>POINT (469996.8611390549 4797091.526868762)</t>
        </is>
      </c>
      <c r="X657" t="n">
        <v>2.301782298798878</v>
      </c>
      <c r="Y657" t="inlineStr">
        <is>
          <t>SW</t>
        </is>
      </c>
      <c r="Z657" t="n">
        <v>2017</v>
      </c>
      <c r="AA657" t="n">
        <v>46</v>
      </c>
    </row>
    <row r="658">
      <c r="A658" s="1" t="n">
        <v>41667</v>
      </c>
      <c r="B658" t="inlineStr">
        <is>
          <t>WY</t>
        </is>
      </c>
      <c r="C658" t="inlineStr"/>
      <c r="D658" s="2" t="n">
        <v>42809</v>
      </c>
      <c r="E658" t="inlineStr">
        <is>
          <t>2022-03-15</t>
        </is>
      </c>
      <c r="F658" t="n">
        <v>60</v>
      </c>
      <c r="G658" t="inlineStr">
        <is>
          <t xml:space="preserve">STATE OF WYOMING </t>
        </is>
      </c>
      <c r="H658" t="inlineStr">
        <is>
          <t>ONYX ENERGY</t>
        </is>
      </c>
      <c r="I658" t="n">
        <v>0.1667</v>
      </c>
      <c r="J658" t="n">
        <v>3052</v>
      </c>
      <c r="K658" t="n">
        <v>640</v>
      </c>
      <c r="L658" t="n">
        <v>16</v>
      </c>
      <c r="M658" t="n">
        <v>39</v>
      </c>
      <c r="N658" t="inlineStr">
        <is>
          <t xml:space="preserve">N         </t>
        </is>
      </c>
      <c r="O658" t="n">
        <v>71</v>
      </c>
      <c r="P658" t="inlineStr">
        <is>
          <t xml:space="preserve">W         </t>
        </is>
      </c>
      <c r="Q658" t="inlineStr">
        <is>
          <t>NA/NA</t>
        </is>
      </c>
      <c r="R658" t="inlineStr">
        <is>
          <t>17-00124</t>
        </is>
      </c>
      <c r="S658" t="inlineStr">
        <is>
          <t>CONVERSE (WY)</t>
        </is>
      </c>
      <c r="T658" t="n">
        <v>43.35558929</v>
      </c>
      <c r="U658" t="inlineStr">
        <is>
          <t>POWDER RIVER</t>
        </is>
      </c>
      <c r="V658" t="n">
        <v>-105.3909976</v>
      </c>
      <c r="W658" t="inlineStr">
        <is>
          <t>POINT (468314.8105782917 4800377.836210568)</t>
        </is>
      </c>
      <c r="X658" t="n">
        <v>2.202380726764873</v>
      </c>
      <c r="Y658" t="inlineStr">
        <is>
          <t>W</t>
        </is>
      </c>
      <c r="Z658" t="n">
        <v>2017</v>
      </c>
      <c r="AA658" t="n">
        <v>46</v>
      </c>
    </row>
    <row r="659">
      <c r="A659" s="1" t="n">
        <v>51392</v>
      </c>
      <c r="B659" t="inlineStr">
        <is>
          <t>WY</t>
        </is>
      </c>
      <c r="C659" t="inlineStr"/>
      <c r="D659" s="2" t="n">
        <v>41310</v>
      </c>
      <c r="E659" t="inlineStr">
        <is>
          <t>2023-02-05</t>
        </is>
      </c>
      <c r="F659" t="n">
        <v>120</v>
      </c>
      <c r="G659" t="inlineStr">
        <is>
          <t xml:space="preserve">BLM </t>
        </is>
      </c>
      <c r="H659" t="inlineStr">
        <is>
          <t>NEW CENTURY PROD</t>
        </is>
      </c>
      <c r="I659" t="n">
        <v>0.125</v>
      </c>
      <c r="J659" t="n">
        <v>145</v>
      </c>
      <c r="K659" t="n">
        <v>600</v>
      </c>
      <c r="L659" t="n">
        <v>30</v>
      </c>
      <c r="M659" t="n">
        <v>39</v>
      </c>
      <c r="N659" t="inlineStr">
        <is>
          <t xml:space="preserve">N         </t>
        </is>
      </c>
      <c r="O659" t="n">
        <v>70</v>
      </c>
      <c r="P659" t="inlineStr">
        <is>
          <t xml:space="preserve">W         </t>
        </is>
      </c>
      <c r="Q659" t="inlineStr">
        <is>
          <t>WY-1302-052/NA</t>
        </is>
      </c>
      <c r="R659" t="inlineStr">
        <is>
          <t>WYW181741</t>
        </is>
      </c>
      <c r="S659" t="inlineStr">
        <is>
          <t>CONVERSE (WY)</t>
        </is>
      </c>
      <c r="T659" t="n">
        <v>43.32687621</v>
      </c>
      <c r="U659" t="inlineStr">
        <is>
          <t>POWDER RIVER</t>
        </is>
      </c>
      <c r="V659" t="n">
        <v>-105.31053492</v>
      </c>
      <c r="W659" t="inlineStr">
        <is>
          <t>POINT (474823.3901487162 4797161.69858127)</t>
        </is>
      </c>
      <c r="X659" t="n">
        <v>2.680225843894321</v>
      </c>
      <c r="Y659" t="inlineStr">
        <is>
          <t>SE</t>
        </is>
      </c>
      <c r="Z659" t="n">
        <v>2013</v>
      </c>
      <c r="AA659" t="n">
        <v>46</v>
      </c>
    </row>
    <row r="660">
      <c r="A660" s="1" t="n">
        <v>51395</v>
      </c>
      <c r="B660" t="inlineStr">
        <is>
          <t>WY</t>
        </is>
      </c>
      <c r="C660" t="inlineStr"/>
      <c r="D660" s="2" t="n">
        <v>41310</v>
      </c>
      <c r="E660" t="inlineStr">
        <is>
          <t>2023-02-05</t>
        </is>
      </c>
      <c r="F660" t="n">
        <v>120</v>
      </c>
      <c r="G660" t="inlineStr">
        <is>
          <t xml:space="preserve">BLM </t>
        </is>
      </c>
      <c r="H660" t="inlineStr">
        <is>
          <t>NEW CENTURY PROD</t>
        </is>
      </c>
      <c r="I660" t="n">
        <v>0.125</v>
      </c>
      <c r="J660" t="n">
        <v>130</v>
      </c>
      <c r="K660" t="n">
        <v>1000</v>
      </c>
      <c r="L660" t="n">
        <v>28</v>
      </c>
      <c r="M660" t="n">
        <v>39</v>
      </c>
      <c r="N660" t="inlineStr">
        <is>
          <t xml:space="preserve">N         </t>
        </is>
      </c>
      <c r="O660" t="n">
        <v>71</v>
      </c>
      <c r="P660" t="inlineStr">
        <is>
          <t xml:space="preserve">W         </t>
        </is>
      </c>
      <c r="Q660" t="inlineStr">
        <is>
          <t>WY-1302-055/NA</t>
        </is>
      </c>
      <c r="R660" t="inlineStr">
        <is>
          <t>WYW181744</t>
        </is>
      </c>
      <c r="S660" t="inlineStr">
        <is>
          <t>CONVERSE (WY)</t>
        </is>
      </c>
      <c r="T660" t="n">
        <v>43.32615108</v>
      </c>
      <c r="U660" t="inlineStr">
        <is>
          <t>POWDER RIVER</t>
        </is>
      </c>
      <c r="V660" t="n">
        <v>-105.38993694</v>
      </c>
      <c r="W660" t="inlineStr">
        <is>
          <t>POINT (468385.4921886911 4797108.170877208)</t>
        </is>
      </c>
      <c r="X660" t="n">
        <v>2.928439993239426</v>
      </c>
      <c r="Y660" t="inlineStr">
        <is>
          <t>SW</t>
        </is>
      </c>
      <c r="Z660" t="n">
        <v>2013</v>
      </c>
      <c r="AA660" t="n">
        <v>46</v>
      </c>
    </row>
    <row r="661">
      <c r="A661" s="1" t="n">
        <v>39946</v>
      </c>
      <c r="B661" t="inlineStr">
        <is>
          <t>WY</t>
        </is>
      </c>
      <c r="C661" s="2" t="n">
        <v>42931</v>
      </c>
      <c r="D661" s="2" t="n">
        <v>42944</v>
      </c>
      <c r="E661" t="inlineStr">
        <is>
          <t>2020-07-15</t>
        </is>
      </c>
      <c r="F661" t="n">
        <v>36</v>
      </c>
      <c r="G661" t="inlineStr">
        <is>
          <t xml:space="preserve">JOHN C DILTS JR MINERAL LIMITED PARTNERSHIP </t>
        </is>
      </c>
      <c r="H661" t="inlineStr">
        <is>
          <t>FIVE STONES RESOURCES</t>
        </is>
      </c>
      <c r="I661" t="inlineStr"/>
      <c r="J661" t="inlineStr"/>
      <c r="K661" t="n">
        <v>640</v>
      </c>
      <c r="L661" t="n">
        <v>25</v>
      </c>
      <c r="M661" t="n">
        <v>39</v>
      </c>
      <c r="N661" t="inlineStr">
        <is>
          <t xml:space="preserve">N         </t>
        </is>
      </c>
      <c r="O661" t="n">
        <v>71</v>
      </c>
      <c r="P661" t="inlineStr">
        <is>
          <t xml:space="preserve">W         </t>
        </is>
      </c>
      <c r="Q661" t="inlineStr">
        <is>
          <t>1618/0245</t>
        </is>
      </c>
      <c r="R661" t="inlineStr">
        <is>
          <t>1061393</t>
        </is>
      </c>
      <c r="S661" t="inlineStr">
        <is>
          <t>CONVERSE (WY)</t>
        </is>
      </c>
      <c r="T661" t="n">
        <v>43.32671209</v>
      </c>
      <c r="U661" t="inlineStr">
        <is>
          <t>POWDER RIVER</t>
        </is>
      </c>
      <c r="V661" t="n">
        <v>-105.33022711</v>
      </c>
      <c r="W661" t="inlineStr">
        <is>
          <t>POINT (473226.7732878348 4797149.59796076)</t>
        </is>
      </c>
      <c r="X661" t="n">
        <v>2.424225198690058</v>
      </c>
      <c r="Y661" t="inlineStr">
        <is>
          <t>SE</t>
        </is>
      </c>
      <c r="Z661" t="n">
        <v>2017</v>
      </c>
      <c r="AA661" t="n">
        <v>60</v>
      </c>
    </row>
    <row r="662">
      <c r="A662" s="1" t="n">
        <v>39947</v>
      </c>
      <c r="B662" t="inlineStr">
        <is>
          <t>WY</t>
        </is>
      </c>
      <c r="C662" s="2" t="n">
        <v>42931</v>
      </c>
      <c r="D662" s="2" t="n">
        <v>42944</v>
      </c>
      <c r="E662" t="inlineStr">
        <is>
          <t>2020-07-15</t>
        </is>
      </c>
      <c r="F662" t="n">
        <v>36</v>
      </c>
      <c r="G662" t="inlineStr">
        <is>
          <t xml:space="preserve">JOHN C DILTS JR MINERAL LIMITED PARTNERSHIP </t>
        </is>
      </c>
      <c r="H662" t="inlineStr">
        <is>
          <t>FIVE STONES RESOURCES</t>
        </is>
      </c>
      <c r="I662" t="inlineStr"/>
      <c r="J662" t="inlineStr"/>
      <c r="K662" t="n">
        <v>640</v>
      </c>
      <c r="L662" t="n">
        <v>26</v>
      </c>
      <c r="M662" t="n">
        <v>39</v>
      </c>
      <c r="N662" t="inlineStr">
        <is>
          <t xml:space="preserve">N         </t>
        </is>
      </c>
      <c r="O662" t="n">
        <v>71</v>
      </c>
      <c r="P662" t="inlineStr">
        <is>
          <t xml:space="preserve">W         </t>
        </is>
      </c>
      <c r="Q662" t="inlineStr">
        <is>
          <t>1618/0245</t>
        </is>
      </c>
      <c r="R662" t="inlineStr">
        <is>
          <t>1061393</t>
        </is>
      </c>
      <c r="S662" t="inlineStr">
        <is>
          <t>CONVERSE (WY)</t>
        </is>
      </c>
      <c r="T662" t="n">
        <v>43.3262962</v>
      </c>
      <c r="U662" t="inlineStr">
        <is>
          <t>POWDER RIVER</t>
        </is>
      </c>
      <c r="V662" t="n">
        <v>-105.35027789</v>
      </c>
      <c r="W662" t="inlineStr">
        <is>
          <t>POINT (471600.9574957358 4797110.035491972)</t>
        </is>
      </c>
      <c r="X662" t="n">
        <v>2.08488892607532</v>
      </c>
      <c r="Y662" t="inlineStr">
        <is>
          <t>S</t>
        </is>
      </c>
      <c r="Z662" t="n">
        <v>2017</v>
      </c>
      <c r="AA662" t="n">
        <v>60</v>
      </c>
    </row>
    <row r="663">
      <c r="A663" s="1" t="n">
        <v>39948</v>
      </c>
      <c r="B663" t="inlineStr">
        <is>
          <t>WY</t>
        </is>
      </c>
      <c r="C663" s="2" t="n">
        <v>42931</v>
      </c>
      <c r="D663" s="2" t="n">
        <v>42944</v>
      </c>
      <c r="E663" t="inlineStr">
        <is>
          <t>2020-07-15</t>
        </is>
      </c>
      <c r="F663" t="n">
        <v>36</v>
      </c>
      <c r="G663" t="inlineStr">
        <is>
          <t xml:space="preserve">JOHN C DILTS JR MINERAL LIMITED PARTNERSHIP </t>
        </is>
      </c>
      <c r="H663" t="inlineStr">
        <is>
          <t>FIVE STONES RESOURCES</t>
        </is>
      </c>
      <c r="I663" t="inlineStr"/>
      <c r="J663" t="inlineStr"/>
      <c r="K663" t="n">
        <v>640</v>
      </c>
      <c r="L663" t="n">
        <v>27</v>
      </c>
      <c r="M663" t="n">
        <v>39</v>
      </c>
      <c r="N663" t="inlineStr">
        <is>
          <t xml:space="preserve">N         </t>
        </is>
      </c>
      <c r="O663" t="n">
        <v>71</v>
      </c>
      <c r="P663" t="inlineStr">
        <is>
          <t xml:space="preserve">W         </t>
        </is>
      </c>
      <c r="Q663" t="inlineStr">
        <is>
          <t>1618/0245</t>
        </is>
      </c>
      <c r="R663" t="inlineStr">
        <is>
          <t>1061393</t>
        </is>
      </c>
      <c r="S663" t="inlineStr">
        <is>
          <t>CONVERSE (WY)</t>
        </is>
      </c>
      <c r="T663" t="n">
        <v>43.32606724</v>
      </c>
      <c r="U663" t="inlineStr">
        <is>
          <t>POWDER RIVER</t>
        </is>
      </c>
      <c r="V663" t="n">
        <v>-105.37006164</v>
      </c>
      <c r="W663" t="inlineStr">
        <is>
          <t>POINT (469996.8611390549 4797091.526868762)</t>
        </is>
      </c>
      <c r="X663" t="n">
        <v>2.187611859735199</v>
      </c>
      <c r="Y663" t="inlineStr">
        <is>
          <t>SW</t>
        </is>
      </c>
      <c r="Z663" t="n">
        <v>2017</v>
      </c>
      <c r="AA663" t="n">
        <v>60</v>
      </c>
    </row>
    <row r="664">
      <c r="A664" s="1" t="n">
        <v>39949</v>
      </c>
      <c r="B664" t="inlineStr">
        <is>
          <t>WY</t>
        </is>
      </c>
      <c r="C664" s="2" t="n">
        <v>42931</v>
      </c>
      <c r="D664" s="2" t="n">
        <v>42944</v>
      </c>
      <c r="E664" t="inlineStr">
        <is>
          <t>2020-07-15</t>
        </is>
      </c>
      <c r="F664" t="n">
        <v>36</v>
      </c>
      <c r="G664" t="inlineStr">
        <is>
          <t xml:space="preserve">THE FDM PROPERTY TRUST </t>
        </is>
      </c>
      <c r="H664" t="inlineStr">
        <is>
          <t>FIVE STONES RESOURCES</t>
        </is>
      </c>
      <c r="I664" t="inlineStr"/>
      <c r="J664" t="inlineStr"/>
      <c r="K664" t="n">
        <v>640</v>
      </c>
      <c r="L664" t="n">
        <v>25</v>
      </c>
      <c r="M664" t="n">
        <v>39</v>
      </c>
      <c r="N664" t="inlineStr">
        <is>
          <t xml:space="preserve">N         </t>
        </is>
      </c>
      <c r="O664" t="n">
        <v>71</v>
      </c>
      <c r="P664" t="inlineStr">
        <is>
          <t xml:space="preserve">W         </t>
        </is>
      </c>
      <c r="Q664" t="inlineStr">
        <is>
          <t>1618/0257</t>
        </is>
      </c>
      <c r="R664" t="inlineStr">
        <is>
          <t>1061397</t>
        </is>
      </c>
      <c r="S664" t="inlineStr">
        <is>
          <t>CONVERSE (WY)</t>
        </is>
      </c>
      <c r="T664" t="n">
        <v>43.32671209</v>
      </c>
      <c r="U664" t="inlineStr">
        <is>
          <t>POWDER RIVER</t>
        </is>
      </c>
      <c r="V664" t="n">
        <v>-105.33022711</v>
      </c>
      <c r="W664" t="inlineStr">
        <is>
          <t>POINT (473226.7732878348 4797149.59796076)</t>
        </is>
      </c>
      <c r="X664" t="n">
        <v>2.424225198690058</v>
      </c>
      <c r="Y664" t="inlineStr">
        <is>
          <t>SE</t>
        </is>
      </c>
      <c r="Z664" t="n">
        <v>2017</v>
      </c>
      <c r="AA664" t="n">
        <v>60</v>
      </c>
    </row>
    <row r="665">
      <c r="A665" s="1" t="n">
        <v>39950</v>
      </c>
      <c r="B665" t="inlineStr">
        <is>
          <t>WY</t>
        </is>
      </c>
      <c r="C665" s="2" t="n">
        <v>42931</v>
      </c>
      <c r="D665" s="2" t="n">
        <v>42944</v>
      </c>
      <c r="E665" t="inlineStr">
        <is>
          <t>2020-07-15</t>
        </is>
      </c>
      <c r="F665" t="n">
        <v>36</v>
      </c>
      <c r="G665" t="inlineStr">
        <is>
          <t xml:space="preserve">THE FDM PROPERTY TRUST </t>
        </is>
      </c>
      <c r="H665" t="inlineStr">
        <is>
          <t>FIVE STONES RESOURCES</t>
        </is>
      </c>
      <c r="I665" t="inlineStr"/>
      <c r="J665" t="inlineStr"/>
      <c r="K665" t="n">
        <v>640</v>
      </c>
      <c r="L665" t="n">
        <v>26</v>
      </c>
      <c r="M665" t="n">
        <v>39</v>
      </c>
      <c r="N665" t="inlineStr">
        <is>
          <t xml:space="preserve">N         </t>
        </is>
      </c>
      <c r="O665" t="n">
        <v>71</v>
      </c>
      <c r="P665" t="inlineStr">
        <is>
          <t xml:space="preserve">W         </t>
        </is>
      </c>
      <c r="Q665" t="inlineStr">
        <is>
          <t>1618/0257</t>
        </is>
      </c>
      <c r="R665" t="inlineStr">
        <is>
          <t>1061397</t>
        </is>
      </c>
      <c r="S665" t="inlineStr">
        <is>
          <t>CONVERSE (WY)</t>
        </is>
      </c>
      <c r="T665" t="n">
        <v>43.3262962</v>
      </c>
      <c r="U665" t="inlineStr">
        <is>
          <t>POWDER RIVER</t>
        </is>
      </c>
      <c r="V665" t="n">
        <v>-105.35027789</v>
      </c>
      <c r="W665" t="inlineStr">
        <is>
          <t>POINT (471600.9574957358 4797110.035491972)</t>
        </is>
      </c>
      <c r="X665" t="n">
        <v>2.08488892607532</v>
      </c>
      <c r="Y665" t="inlineStr">
        <is>
          <t>S</t>
        </is>
      </c>
      <c r="Z665" t="n">
        <v>2017</v>
      </c>
      <c r="AA665" t="n">
        <v>60</v>
      </c>
    </row>
    <row r="666">
      <c r="A666" s="1" t="n">
        <v>39951</v>
      </c>
      <c r="B666" t="inlineStr">
        <is>
          <t>WY</t>
        </is>
      </c>
      <c r="C666" s="2" t="n">
        <v>42931</v>
      </c>
      <c r="D666" s="2" t="n">
        <v>42944</v>
      </c>
      <c r="E666" t="inlineStr">
        <is>
          <t>2020-07-15</t>
        </is>
      </c>
      <c r="F666" t="n">
        <v>36</v>
      </c>
      <c r="G666" t="inlineStr">
        <is>
          <t xml:space="preserve">THE FDM PROPERTY TRUST </t>
        </is>
      </c>
      <c r="H666" t="inlineStr">
        <is>
          <t>FIVE STONES RESOURCES</t>
        </is>
      </c>
      <c r="I666" t="inlineStr"/>
      <c r="J666" t="inlineStr"/>
      <c r="K666" t="n">
        <v>640</v>
      </c>
      <c r="L666" t="n">
        <v>27</v>
      </c>
      <c r="M666" t="n">
        <v>39</v>
      </c>
      <c r="N666" t="inlineStr">
        <is>
          <t xml:space="preserve">N         </t>
        </is>
      </c>
      <c r="O666" t="n">
        <v>71</v>
      </c>
      <c r="P666" t="inlineStr">
        <is>
          <t xml:space="preserve">W         </t>
        </is>
      </c>
      <c r="Q666" t="inlineStr">
        <is>
          <t>1618/0257</t>
        </is>
      </c>
      <c r="R666" t="inlineStr">
        <is>
          <t>1061397</t>
        </is>
      </c>
      <c r="S666" t="inlineStr">
        <is>
          <t>CONVERSE (WY)</t>
        </is>
      </c>
      <c r="T666" t="n">
        <v>43.32606724</v>
      </c>
      <c r="U666" t="inlineStr">
        <is>
          <t>POWDER RIVER</t>
        </is>
      </c>
      <c r="V666" t="n">
        <v>-105.37006164</v>
      </c>
      <c r="W666" t="inlineStr">
        <is>
          <t>POINT (469996.8611390549 4797091.526868762)</t>
        </is>
      </c>
      <c r="X666" t="n">
        <v>2.187611859735199</v>
      </c>
      <c r="Y666" t="inlineStr">
        <is>
          <t>SW</t>
        </is>
      </c>
      <c r="Z666" t="n">
        <v>2017</v>
      </c>
      <c r="AA666" t="n">
        <v>60</v>
      </c>
    </row>
    <row r="667">
      <c r="A667" s="1" t="n">
        <v>39959</v>
      </c>
      <c r="B667" t="inlineStr">
        <is>
          <t>WY</t>
        </is>
      </c>
      <c r="C667" s="2" t="n">
        <v>42931</v>
      </c>
      <c r="D667" s="2" t="n">
        <v>42944</v>
      </c>
      <c r="E667" t="inlineStr">
        <is>
          <t>2020-07-15</t>
        </is>
      </c>
      <c r="F667" t="n">
        <v>36</v>
      </c>
      <c r="G667" t="inlineStr">
        <is>
          <t xml:space="preserve">THE JERRY J DILTS LIVING TRUST </t>
        </is>
      </c>
      <c r="H667" t="inlineStr">
        <is>
          <t>FIVE STONES RESOURCES</t>
        </is>
      </c>
      <c r="I667" t="inlineStr"/>
      <c r="J667" t="inlineStr"/>
      <c r="K667" t="n">
        <v>640</v>
      </c>
      <c r="L667" t="n">
        <v>25</v>
      </c>
      <c r="M667" t="n">
        <v>39</v>
      </c>
      <c r="N667" t="inlineStr">
        <is>
          <t xml:space="preserve">N         </t>
        </is>
      </c>
      <c r="O667" t="n">
        <v>71</v>
      </c>
      <c r="P667" t="inlineStr">
        <is>
          <t xml:space="preserve">W         </t>
        </is>
      </c>
      <c r="Q667" t="inlineStr">
        <is>
          <t>1618/0251</t>
        </is>
      </c>
      <c r="R667" t="inlineStr">
        <is>
          <t>1061395</t>
        </is>
      </c>
      <c r="S667" t="inlineStr">
        <is>
          <t>CONVERSE (WY)</t>
        </is>
      </c>
      <c r="T667" t="n">
        <v>43.32671209</v>
      </c>
      <c r="U667" t="inlineStr">
        <is>
          <t>POWDER RIVER</t>
        </is>
      </c>
      <c r="V667" t="n">
        <v>-105.33022711</v>
      </c>
      <c r="W667" t="inlineStr">
        <is>
          <t>POINT (473226.7732878348 4797149.59796076)</t>
        </is>
      </c>
      <c r="X667" t="n">
        <v>2.424225198690058</v>
      </c>
      <c r="Y667" t="inlineStr">
        <is>
          <t>SE</t>
        </is>
      </c>
      <c r="Z667" t="n">
        <v>2017</v>
      </c>
      <c r="AA667" t="n">
        <v>60</v>
      </c>
    </row>
    <row r="668">
      <c r="A668" s="1" t="n">
        <v>39960</v>
      </c>
      <c r="B668" t="inlineStr">
        <is>
          <t>WY</t>
        </is>
      </c>
      <c r="C668" s="2" t="n">
        <v>42931</v>
      </c>
      <c r="D668" s="2" t="n">
        <v>42944</v>
      </c>
      <c r="E668" t="inlineStr">
        <is>
          <t>2020-07-15</t>
        </is>
      </c>
      <c r="F668" t="n">
        <v>36</v>
      </c>
      <c r="G668" t="inlineStr">
        <is>
          <t xml:space="preserve">THE JERRY J DILTS LIVING TRUST </t>
        </is>
      </c>
      <c r="H668" t="inlineStr">
        <is>
          <t>FIVE STONES RESOURCES</t>
        </is>
      </c>
      <c r="I668" t="inlineStr"/>
      <c r="J668" t="inlineStr"/>
      <c r="K668" t="n">
        <v>640</v>
      </c>
      <c r="L668" t="n">
        <v>26</v>
      </c>
      <c r="M668" t="n">
        <v>39</v>
      </c>
      <c r="N668" t="inlineStr">
        <is>
          <t xml:space="preserve">N         </t>
        </is>
      </c>
      <c r="O668" t="n">
        <v>71</v>
      </c>
      <c r="P668" t="inlineStr">
        <is>
          <t xml:space="preserve">W         </t>
        </is>
      </c>
      <c r="Q668" t="inlineStr">
        <is>
          <t>1618/0251</t>
        </is>
      </c>
      <c r="R668" t="inlineStr">
        <is>
          <t>1061395</t>
        </is>
      </c>
      <c r="S668" t="inlineStr">
        <is>
          <t>CONVERSE (WY)</t>
        </is>
      </c>
      <c r="T668" t="n">
        <v>43.3262962</v>
      </c>
      <c r="U668" t="inlineStr">
        <is>
          <t>POWDER RIVER</t>
        </is>
      </c>
      <c r="V668" t="n">
        <v>-105.35027789</v>
      </c>
      <c r="W668" t="inlineStr">
        <is>
          <t>POINT (471600.9574957358 4797110.035491972)</t>
        </is>
      </c>
      <c r="X668" t="n">
        <v>2.08488892607532</v>
      </c>
      <c r="Y668" t="inlineStr">
        <is>
          <t>S</t>
        </is>
      </c>
      <c r="Z668" t="n">
        <v>2017</v>
      </c>
      <c r="AA668" t="n">
        <v>60</v>
      </c>
    </row>
    <row r="669">
      <c r="A669" s="1" t="n">
        <v>39961</v>
      </c>
      <c r="B669" t="inlineStr">
        <is>
          <t>WY</t>
        </is>
      </c>
      <c r="C669" s="2" t="n">
        <v>42931</v>
      </c>
      <c r="D669" s="2" t="n">
        <v>42944</v>
      </c>
      <c r="E669" t="inlineStr">
        <is>
          <t>2020-07-15</t>
        </is>
      </c>
      <c r="F669" t="n">
        <v>36</v>
      </c>
      <c r="G669" t="inlineStr">
        <is>
          <t xml:space="preserve">THE JERRY J DILTS LIVING TRUST </t>
        </is>
      </c>
      <c r="H669" t="inlineStr">
        <is>
          <t>FIVE STONES RESOURCES</t>
        </is>
      </c>
      <c r="I669" t="inlineStr"/>
      <c r="J669" t="inlineStr"/>
      <c r="K669" t="n">
        <v>640</v>
      </c>
      <c r="L669" t="n">
        <v>27</v>
      </c>
      <c r="M669" t="n">
        <v>39</v>
      </c>
      <c r="N669" t="inlineStr">
        <is>
          <t xml:space="preserve">N         </t>
        </is>
      </c>
      <c r="O669" t="n">
        <v>71</v>
      </c>
      <c r="P669" t="inlineStr">
        <is>
          <t xml:space="preserve">W         </t>
        </is>
      </c>
      <c r="Q669" t="inlineStr">
        <is>
          <t>1618/0251</t>
        </is>
      </c>
      <c r="R669" t="inlineStr">
        <is>
          <t>1061395</t>
        </is>
      </c>
      <c r="S669" t="inlineStr">
        <is>
          <t>CONVERSE (WY)</t>
        </is>
      </c>
      <c r="T669" t="n">
        <v>43.32606724</v>
      </c>
      <c r="U669" t="inlineStr">
        <is>
          <t>POWDER RIVER</t>
        </is>
      </c>
      <c r="V669" t="n">
        <v>-105.37006164</v>
      </c>
      <c r="W669" t="inlineStr">
        <is>
          <t>POINT (469996.8611390549 4797091.526868762)</t>
        </is>
      </c>
      <c r="X669" t="n">
        <v>2.187611859735199</v>
      </c>
      <c r="Y669" t="inlineStr">
        <is>
          <t>SW</t>
        </is>
      </c>
      <c r="Z669" t="n">
        <v>2017</v>
      </c>
      <c r="AA669" t="n">
        <v>60</v>
      </c>
    </row>
    <row r="670">
      <c r="A670" s="1" t="n">
        <v>39962</v>
      </c>
      <c r="B670" t="inlineStr">
        <is>
          <t>WY</t>
        </is>
      </c>
      <c r="C670" s="2" t="n">
        <v>42931</v>
      </c>
      <c r="D670" s="2" t="n">
        <v>42944</v>
      </c>
      <c r="E670" t="inlineStr">
        <is>
          <t>2020-07-15</t>
        </is>
      </c>
      <c r="F670" t="n">
        <v>36</v>
      </c>
      <c r="G670" t="inlineStr">
        <is>
          <t xml:space="preserve">THE STEVEN K DILTS INTER VIVOS TRUST </t>
        </is>
      </c>
      <c r="H670" t="inlineStr">
        <is>
          <t>FIVE STONES RESOURCES</t>
        </is>
      </c>
      <c r="I670" t="inlineStr"/>
      <c r="J670" t="inlineStr"/>
      <c r="K670" t="n">
        <v>640</v>
      </c>
      <c r="L670" t="n">
        <v>25</v>
      </c>
      <c r="M670" t="n">
        <v>39</v>
      </c>
      <c r="N670" t="inlineStr">
        <is>
          <t xml:space="preserve">N         </t>
        </is>
      </c>
      <c r="O670" t="n">
        <v>71</v>
      </c>
      <c r="P670" t="inlineStr">
        <is>
          <t xml:space="preserve">W         </t>
        </is>
      </c>
      <c r="Q670" t="inlineStr">
        <is>
          <t>1618/0239</t>
        </is>
      </c>
      <c r="R670" t="inlineStr">
        <is>
          <t>1061391</t>
        </is>
      </c>
      <c r="S670" t="inlineStr">
        <is>
          <t>CONVERSE (WY)</t>
        </is>
      </c>
      <c r="T670" t="n">
        <v>43.32671209</v>
      </c>
      <c r="U670" t="inlineStr">
        <is>
          <t>POWDER RIVER</t>
        </is>
      </c>
      <c r="V670" t="n">
        <v>-105.33022711</v>
      </c>
      <c r="W670" t="inlineStr">
        <is>
          <t>POINT (473226.7732878348 4797149.59796076)</t>
        </is>
      </c>
      <c r="X670" t="n">
        <v>2.424225198690058</v>
      </c>
      <c r="Y670" t="inlineStr">
        <is>
          <t>SE</t>
        </is>
      </c>
      <c r="Z670" t="n">
        <v>2017</v>
      </c>
      <c r="AA670" t="n">
        <v>60</v>
      </c>
    </row>
    <row r="671">
      <c r="A671" s="1" t="n">
        <v>39963</v>
      </c>
      <c r="B671" t="inlineStr">
        <is>
          <t>WY</t>
        </is>
      </c>
      <c r="C671" s="2" t="n">
        <v>42931</v>
      </c>
      <c r="D671" s="2" t="n">
        <v>42944</v>
      </c>
      <c r="E671" t="inlineStr">
        <is>
          <t>2020-07-15</t>
        </is>
      </c>
      <c r="F671" t="n">
        <v>36</v>
      </c>
      <c r="G671" t="inlineStr">
        <is>
          <t xml:space="preserve">THE STEVEN K DILTS INTER VIVOS TRUST </t>
        </is>
      </c>
      <c r="H671" t="inlineStr">
        <is>
          <t>FIVE STONES RESOURCES</t>
        </is>
      </c>
      <c r="I671" t="inlineStr"/>
      <c r="J671" t="inlineStr"/>
      <c r="K671" t="n">
        <v>640</v>
      </c>
      <c r="L671" t="n">
        <v>26</v>
      </c>
      <c r="M671" t="n">
        <v>39</v>
      </c>
      <c r="N671" t="inlineStr">
        <is>
          <t xml:space="preserve">N         </t>
        </is>
      </c>
      <c r="O671" t="n">
        <v>71</v>
      </c>
      <c r="P671" t="inlineStr">
        <is>
          <t xml:space="preserve">W         </t>
        </is>
      </c>
      <c r="Q671" t="inlineStr">
        <is>
          <t>1618/0239</t>
        </is>
      </c>
      <c r="R671" t="inlineStr">
        <is>
          <t>1061391</t>
        </is>
      </c>
      <c r="S671" t="inlineStr">
        <is>
          <t>CONVERSE (WY)</t>
        </is>
      </c>
      <c r="T671" t="n">
        <v>43.3262962</v>
      </c>
      <c r="U671" t="inlineStr">
        <is>
          <t>POWDER RIVER</t>
        </is>
      </c>
      <c r="V671" t="n">
        <v>-105.35027789</v>
      </c>
      <c r="W671" t="inlineStr">
        <is>
          <t>POINT (471600.9574957358 4797110.035491972)</t>
        </is>
      </c>
      <c r="X671" t="n">
        <v>2.08488892607532</v>
      </c>
      <c r="Y671" t="inlineStr">
        <is>
          <t>S</t>
        </is>
      </c>
      <c r="Z671" t="n">
        <v>2017</v>
      </c>
      <c r="AA671" t="n">
        <v>60</v>
      </c>
    </row>
    <row r="672">
      <c r="A672" s="1" t="n">
        <v>39964</v>
      </c>
      <c r="B672" t="inlineStr">
        <is>
          <t>WY</t>
        </is>
      </c>
      <c r="C672" s="2" t="n">
        <v>42931</v>
      </c>
      <c r="D672" s="2" t="n">
        <v>42944</v>
      </c>
      <c r="E672" t="inlineStr">
        <is>
          <t>2020-07-15</t>
        </is>
      </c>
      <c r="F672" t="n">
        <v>36</v>
      </c>
      <c r="G672" t="inlineStr">
        <is>
          <t xml:space="preserve">THE STEVEN K DILTS INTER VIVOS TRUST </t>
        </is>
      </c>
      <c r="H672" t="inlineStr">
        <is>
          <t>FIVE STONES RESOURCES</t>
        </is>
      </c>
      <c r="I672" t="inlineStr"/>
      <c r="J672" t="inlineStr"/>
      <c r="K672" t="n">
        <v>640</v>
      </c>
      <c r="L672" t="n">
        <v>27</v>
      </c>
      <c r="M672" t="n">
        <v>39</v>
      </c>
      <c r="N672" t="inlineStr">
        <is>
          <t xml:space="preserve">N         </t>
        </is>
      </c>
      <c r="O672" t="n">
        <v>71</v>
      </c>
      <c r="P672" t="inlineStr">
        <is>
          <t xml:space="preserve">W         </t>
        </is>
      </c>
      <c r="Q672" t="inlineStr">
        <is>
          <t>1618/0239</t>
        </is>
      </c>
      <c r="R672" t="inlineStr">
        <is>
          <t>1061391</t>
        </is>
      </c>
      <c r="S672" t="inlineStr">
        <is>
          <t>CONVERSE (WY)</t>
        </is>
      </c>
      <c r="T672" t="n">
        <v>43.32606724</v>
      </c>
      <c r="U672" t="inlineStr">
        <is>
          <t>POWDER RIVER</t>
        </is>
      </c>
      <c r="V672" t="n">
        <v>-105.37006164</v>
      </c>
      <c r="W672" t="inlineStr">
        <is>
          <t>POINT (469996.8611390549 4797091.526868762)</t>
        </is>
      </c>
      <c r="X672" t="n">
        <v>2.187611859735199</v>
      </c>
      <c r="Y672" t="inlineStr">
        <is>
          <t>SW</t>
        </is>
      </c>
      <c r="Z672" t="n">
        <v>2017</v>
      </c>
      <c r="AA672" t="n">
        <v>60</v>
      </c>
    </row>
    <row r="673">
      <c r="A673" s="1" t="n">
        <v>41667</v>
      </c>
      <c r="B673" t="inlineStr">
        <is>
          <t>WY</t>
        </is>
      </c>
      <c r="C673" t="inlineStr"/>
      <c r="D673" s="2" t="n">
        <v>42809</v>
      </c>
      <c r="E673" t="inlineStr">
        <is>
          <t>2022-03-15</t>
        </is>
      </c>
      <c r="F673" t="n">
        <v>60</v>
      </c>
      <c r="G673" t="inlineStr">
        <is>
          <t xml:space="preserve">STATE OF WYOMING </t>
        </is>
      </c>
      <c r="H673" t="inlineStr">
        <is>
          <t>ONYX ENERGY</t>
        </is>
      </c>
      <c r="I673" t="n">
        <v>0.1667</v>
      </c>
      <c r="J673" t="n">
        <v>3052</v>
      </c>
      <c r="K673" t="n">
        <v>640</v>
      </c>
      <c r="L673" t="n">
        <v>16</v>
      </c>
      <c r="M673" t="n">
        <v>39</v>
      </c>
      <c r="N673" t="inlineStr">
        <is>
          <t xml:space="preserve">N         </t>
        </is>
      </c>
      <c r="O673" t="n">
        <v>71</v>
      </c>
      <c r="P673" t="inlineStr">
        <is>
          <t xml:space="preserve">W         </t>
        </is>
      </c>
      <c r="Q673" t="inlineStr">
        <is>
          <t>NA/NA</t>
        </is>
      </c>
      <c r="R673" t="inlineStr">
        <is>
          <t>17-00124</t>
        </is>
      </c>
      <c r="S673" t="inlineStr">
        <is>
          <t>CONVERSE (WY)</t>
        </is>
      </c>
      <c r="T673" t="n">
        <v>43.35558929</v>
      </c>
      <c r="U673" t="inlineStr">
        <is>
          <t>POWDER RIVER</t>
        </is>
      </c>
      <c r="V673" t="n">
        <v>-105.3909976</v>
      </c>
      <c r="W673" t="inlineStr">
        <is>
          <t>POINT (468314.8105782917 4800377.836210568)</t>
        </is>
      </c>
      <c r="X673" t="n">
        <v>1.740142826111174</v>
      </c>
      <c r="Y673" t="inlineStr">
        <is>
          <t>W</t>
        </is>
      </c>
      <c r="Z673" t="n">
        <v>2017</v>
      </c>
      <c r="AA673" t="n">
        <v>60</v>
      </c>
    </row>
    <row r="674">
      <c r="A674" s="1" t="n">
        <v>51394</v>
      </c>
      <c r="B674" t="inlineStr">
        <is>
          <t>WY</t>
        </is>
      </c>
      <c r="C674" t="inlineStr"/>
      <c r="D674" s="2" t="n">
        <v>41310</v>
      </c>
      <c r="E674" t="inlineStr">
        <is>
          <t>2023-02-05</t>
        </is>
      </c>
      <c r="F674" t="n">
        <v>120</v>
      </c>
      <c r="G674" t="inlineStr">
        <is>
          <t xml:space="preserve">BLM </t>
        </is>
      </c>
      <c r="H674" t="inlineStr">
        <is>
          <t>NEW CENTURY PROD</t>
        </is>
      </c>
      <c r="I674" t="n">
        <v>0.125</v>
      </c>
      <c r="J674" t="n">
        <v>160</v>
      </c>
      <c r="K674" t="n">
        <v>160</v>
      </c>
      <c r="L674" t="n">
        <v>17</v>
      </c>
      <c r="M674" t="n">
        <v>39</v>
      </c>
      <c r="N674" t="inlineStr">
        <is>
          <t xml:space="preserve">N         </t>
        </is>
      </c>
      <c r="O674" t="n">
        <v>71</v>
      </c>
      <c r="P674" t="inlineStr">
        <is>
          <t xml:space="preserve">W         </t>
        </is>
      </c>
      <c r="Q674" t="inlineStr">
        <is>
          <t>WY-1302-054/NA</t>
        </is>
      </c>
      <c r="R674" t="inlineStr">
        <is>
          <t>WYW181743</t>
        </is>
      </c>
      <c r="S674" t="inlineStr">
        <is>
          <t>CONVERSE (WY)</t>
        </is>
      </c>
      <c r="T674" t="n">
        <v>43.35565404</v>
      </c>
      <c r="U674" t="inlineStr">
        <is>
          <t>POWDER RIVER</t>
        </is>
      </c>
      <c r="V674" t="n">
        <v>-105.41122387</v>
      </c>
      <c r="W674" t="inlineStr">
        <is>
          <t>POINT (466675.7724405386 4800392.904812986)</t>
        </is>
      </c>
      <c r="X674" t="n">
        <v>2.758391326392911</v>
      </c>
      <c r="Y674" t="inlineStr">
        <is>
          <t>W</t>
        </is>
      </c>
      <c r="Z674" t="n">
        <v>2013</v>
      </c>
      <c r="AA674" t="n">
        <v>60</v>
      </c>
    </row>
    <row r="675">
      <c r="A675" s="1" t="n">
        <v>51395</v>
      </c>
      <c r="B675" t="inlineStr">
        <is>
          <t>WY</t>
        </is>
      </c>
      <c r="C675" t="inlineStr"/>
      <c r="D675" s="2" t="n">
        <v>41310</v>
      </c>
      <c r="E675" t="inlineStr">
        <is>
          <t>2023-02-05</t>
        </is>
      </c>
      <c r="F675" t="n">
        <v>120</v>
      </c>
      <c r="G675" t="inlineStr">
        <is>
          <t xml:space="preserve">BLM </t>
        </is>
      </c>
      <c r="H675" t="inlineStr">
        <is>
          <t>NEW CENTURY PROD</t>
        </is>
      </c>
      <c r="I675" t="n">
        <v>0.125</v>
      </c>
      <c r="J675" t="n">
        <v>130</v>
      </c>
      <c r="K675" t="n">
        <v>1000</v>
      </c>
      <c r="L675" t="n">
        <v>28</v>
      </c>
      <c r="M675" t="n">
        <v>39</v>
      </c>
      <c r="N675" t="inlineStr">
        <is>
          <t xml:space="preserve">N         </t>
        </is>
      </c>
      <c r="O675" t="n">
        <v>71</v>
      </c>
      <c r="P675" t="inlineStr">
        <is>
          <t xml:space="preserve">W         </t>
        </is>
      </c>
      <c r="Q675" t="inlineStr">
        <is>
          <t>WY-1302-055/NA</t>
        </is>
      </c>
      <c r="R675" t="inlineStr">
        <is>
          <t>WYW181744</t>
        </is>
      </c>
      <c r="S675" t="inlineStr">
        <is>
          <t>CONVERSE (WY)</t>
        </is>
      </c>
      <c r="T675" t="n">
        <v>43.32615108</v>
      </c>
      <c r="U675" t="inlineStr">
        <is>
          <t>POWDER RIVER</t>
        </is>
      </c>
      <c r="V675" t="n">
        <v>-105.38993694</v>
      </c>
      <c r="W675" t="inlineStr">
        <is>
          <t>POINT (468385.4921886911 4797108.170877208)</t>
        </is>
      </c>
      <c r="X675" t="n">
        <v>2.671412151985651</v>
      </c>
      <c r="Y675" t="inlineStr">
        <is>
          <t>SW</t>
        </is>
      </c>
      <c r="Z675" t="n">
        <v>2013</v>
      </c>
      <c r="AA675" t="n">
        <v>60</v>
      </c>
    </row>
    <row r="676">
      <c r="A676" s="1" t="n">
        <v>39947</v>
      </c>
      <c r="B676" t="inlineStr">
        <is>
          <t>WY</t>
        </is>
      </c>
      <c r="C676" s="2" t="n">
        <v>42931</v>
      </c>
      <c r="D676" s="2" t="n">
        <v>42944</v>
      </c>
      <c r="E676" t="inlineStr">
        <is>
          <t>2020-07-15</t>
        </is>
      </c>
      <c r="F676" t="n">
        <v>36</v>
      </c>
      <c r="G676" t="inlineStr">
        <is>
          <t xml:space="preserve">JOHN C DILTS JR MINERAL LIMITED PARTNERSHIP </t>
        </is>
      </c>
      <c r="H676" t="inlineStr">
        <is>
          <t>FIVE STONES RESOURCES</t>
        </is>
      </c>
      <c r="I676" t="inlineStr"/>
      <c r="J676" t="inlineStr"/>
      <c r="K676" t="n">
        <v>640</v>
      </c>
      <c r="L676" t="n">
        <v>26</v>
      </c>
      <c r="M676" t="n">
        <v>39</v>
      </c>
      <c r="N676" t="inlineStr">
        <is>
          <t xml:space="preserve">N         </t>
        </is>
      </c>
      <c r="O676" t="n">
        <v>71</v>
      </c>
      <c r="P676" t="inlineStr">
        <is>
          <t xml:space="preserve">W         </t>
        </is>
      </c>
      <c r="Q676" t="inlineStr">
        <is>
          <t>1618/0245</t>
        </is>
      </c>
      <c r="R676" t="inlineStr">
        <is>
          <t>1061393</t>
        </is>
      </c>
      <c r="S676" t="inlineStr">
        <is>
          <t>CONVERSE (WY)</t>
        </is>
      </c>
      <c r="T676" t="n">
        <v>43.3262962</v>
      </c>
      <c r="U676" t="inlineStr">
        <is>
          <t>POWDER RIVER</t>
        </is>
      </c>
      <c r="V676" t="n">
        <v>-105.35027789</v>
      </c>
      <c r="W676" t="inlineStr">
        <is>
          <t>POINT (471600.9574957358 4797110.035491972)</t>
        </is>
      </c>
      <c r="X676" t="n">
        <v>2.987423931086389</v>
      </c>
      <c r="Y676" t="inlineStr">
        <is>
          <t>SE</t>
        </is>
      </c>
      <c r="Z676" t="n">
        <v>2017</v>
      </c>
      <c r="AA676" t="n">
        <v>47</v>
      </c>
    </row>
    <row r="677">
      <c r="A677" s="1" t="n">
        <v>39948</v>
      </c>
      <c r="B677" t="inlineStr">
        <is>
          <t>WY</t>
        </is>
      </c>
      <c r="C677" s="2" t="n">
        <v>42931</v>
      </c>
      <c r="D677" s="2" t="n">
        <v>42944</v>
      </c>
      <c r="E677" t="inlineStr">
        <is>
          <t>2020-07-15</t>
        </is>
      </c>
      <c r="F677" t="n">
        <v>36</v>
      </c>
      <c r="G677" t="inlineStr">
        <is>
          <t xml:space="preserve">JOHN C DILTS JR MINERAL LIMITED PARTNERSHIP </t>
        </is>
      </c>
      <c r="H677" t="inlineStr">
        <is>
          <t>FIVE STONES RESOURCES</t>
        </is>
      </c>
      <c r="I677" t="inlineStr"/>
      <c r="J677" t="inlineStr"/>
      <c r="K677" t="n">
        <v>640</v>
      </c>
      <c r="L677" t="n">
        <v>27</v>
      </c>
      <c r="M677" t="n">
        <v>39</v>
      </c>
      <c r="N677" t="inlineStr">
        <is>
          <t xml:space="preserve">N         </t>
        </is>
      </c>
      <c r="O677" t="n">
        <v>71</v>
      </c>
      <c r="P677" t="inlineStr">
        <is>
          <t xml:space="preserve">W         </t>
        </is>
      </c>
      <c r="Q677" t="inlineStr">
        <is>
          <t>1618/0245</t>
        </is>
      </c>
      <c r="R677" t="inlineStr">
        <is>
          <t>1061393</t>
        </is>
      </c>
      <c r="S677" t="inlineStr">
        <is>
          <t>CONVERSE (WY)</t>
        </is>
      </c>
      <c r="T677" t="n">
        <v>43.32606724</v>
      </c>
      <c r="U677" t="inlineStr">
        <is>
          <t>POWDER RIVER</t>
        </is>
      </c>
      <c r="V677" t="n">
        <v>-105.37006164</v>
      </c>
      <c r="W677" t="inlineStr">
        <is>
          <t>POINT (469996.8611390549 4797091.526868762)</t>
        </is>
      </c>
      <c r="X677" t="n">
        <v>2.236870687000506</v>
      </c>
      <c r="Y677" t="inlineStr">
        <is>
          <t>SE</t>
        </is>
      </c>
      <c r="Z677" t="n">
        <v>2017</v>
      </c>
      <c r="AA677" t="n">
        <v>47</v>
      </c>
    </row>
    <row r="678">
      <c r="A678" s="1" t="n">
        <v>39950</v>
      </c>
      <c r="B678" t="inlineStr">
        <is>
          <t>WY</t>
        </is>
      </c>
      <c r="C678" s="2" t="n">
        <v>42931</v>
      </c>
      <c r="D678" s="2" t="n">
        <v>42944</v>
      </c>
      <c r="E678" t="inlineStr">
        <is>
          <t>2020-07-15</t>
        </is>
      </c>
      <c r="F678" t="n">
        <v>36</v>
      </c>
      <c r="G678" t="inlineStr">
        <is>
          <t xml:space="preserve">THE FDM PROPERTY TRUST </t>
        </is>
      </c>
      <c r="H678" t="inlineStr">
        <is>
          <t>FIVE STONES RESOURCES</t>
        </is>
      </c>
      <c r="I678" t="inlineStr"/>
      <c r="J678" t="inlineStr"/>
      <c r="K678" t="n">
        <v>640</v>
      </c>
      <c r="L678" t="n">
        <v>26</v>
      </c>
      <c r="M678" t="n">
        <v>39</v>
      </c>
      <c r="N678" t="inlineStr">
        <is>
          <t xml:space="preserve">N         </t>
        </is>
      </c>
      <c r="O678" t="n">
        <v>71</v>
      </c>
      <c r="P678" t="inlineStr">
        <is>
          <t xml:space="preserve">W         </t>
        </is>
      </c>
      <c r="Q678" t="inlineStr">
        <is>
          <t>1618/0257</t>
        </is>
      </c>
      <c r="R678" t="inlineStr">
        <is>
          <t>1061397</t>
        </is>
      </c>
      <c r="S678" t="inlineStr">
        <is>
          <t>CONVERSE (WY)</t>
        </is>
      </c>
      <c r="T678" t="n">
        <v>43.3262962</v>
      </c>
      <c r="U678" t="inlineStr">
        <is>
          <t>POWDER RIVER</t>
        </is>
      </c>
      <c r="V678" t="n">
        <v>-105.35027789</v>
      </c>
      <c r="W678" t="inlineStr">
        <is>
          <t>POINT (471600.9574957358 4797110.035491972)</t>
        </is>
      </c>
      <c r="X678" t="n">
        <v>2.987423931086389</v>
      </c>
      <c r="Y678" t="inlineStr">
        <is>
          <t>SE</t>
        </is>
      </c>
      <c r="Z678" t="n">
        <v>2017</v>
      </c>
      <c r="AA678" t="n">
        <v>47</v>
      </c>
    </row>
    <row r="679">
      <c r="A679" s="1" t="n">
        <v>39951</v>
      </c>
      <c r="B679" t="inlineStr">
        <is>
          <t>WY</t>
        </is>
      </c>
      <c r="C679" s="2" t="n">
        <v>42931</v>
      </c>
      <c r="D679" s="2" t="n">
        <v>42944</v>
      </c>
      <c r="E679" t="inlineStr">
        <is>
          <t>2020-07-15</t>
        </is>
      </c>
      <c r="F679" t="n">
        <v>36</v>
      </c>
      <c r="G679" t="inlineStr">
        <is>
          <t xml:space="preserve">THE FDM PROPERTY TRUST </t>
        </is>
      </c>
      <c r="H679" t="inlineStr">
        <is>
          <t>FIVE STONES RESOURCES</t>
        </is>
      </c>
      <c r="I679" t="inlineStr"/>
      <c r="J679" t="inlineStr"/>
      <c r="K679" t="n">
        <v>640</v>
      </c>
      <c r="L679" t="n">
        <v>27</v>
      </c>
      <c r="M679" t="n">
        <v>39</v>
      </c>
      <c r="N679" t="inlineStr">
        <is>
          <t xml:space="preserve">N         </t>
        </is>
      </c>
      <c r="O679" t="n">
        <v>71</v>
      </c>
      <c r="P679" t="inlineStr">
        <is>
          <t xml:space="preserve">W         </t>
        </is>
      </c>
      <c r="Q679" t="inlineStr">
        <is>
          <t>1618/0257</t>
        </is>
      </c>
      <c r="R679" t="inlineStr">
        <is>
          <t>1061397</t>
        </is>
      </c>
      <c r="S679" t="inlineStr">
        <is>
          <t>CONVERSE (WY)</t>
        </is>
      </c>
      <c r="T679" t="n">
        <v>43.32606724</v>
      </c>
      <c r="U679" t="inlineStr">
        <is>
          <t>POWDER RIVER</t>
        </is>
      </c>
      <c r="V679" t="n">
        <v>-105.37006164</v>
      </c>
      <c r="W679" t="inlineStr">
        <is>
          <t>POINT (469996.8611390549 4797091.526868762)</t>
        </is>
      </c>
      <c r="X679" t="n">
        <v>2.236870687000506</v>
      </c>
      <c r="Y679" t="inlineStr">
        <is>
          <t>SE</t>
        </is>
      </c>
      <c r="Z679" t="n">
        <v>2017</v>
      </c>
      <c r="AA679" t="n">
        <v>47</v>
      </c>
    </row>
    <row r="680">
      <c r="A680" s="1" t="n">
        <v>39960</v>
      </c>
      <c r="B680" t="inlineStr">
        <is>
          <t>WY</t>
        </is>
      </c>
      <c r="C680" s="2" t="n">
        <v>42931</v>
      </c>
      <c r="D680" s="2" t="n">
        <v>42944</v>
      </c>
      <c r="E680" t="inlineStr">
        <is>
          <t>2020-07-15</t>
        </is>
      </c>
      <c r="F680" t="n">
        <v>36</v>
      </c>
      <c r="G680" t="inlineStr">
        <is>
          <t xml:space="preserve">THE JERRY J DILTS LIVING TRUST </t>
        </is>
      </c>
      <c r="H680" t="inlineStr">
        <is>
          <t>FIVE STONES RESOURCES</t>
        </is>
      </c>
      <c r="I680" t="inlineStr"/>
      <c r="J680" t="inlineStr"/>
      <c r="K680" t="n">
        <v>640</v>
      </c>
      <c r="L680" t="n">
        <v>26</v>
      </c>
      <c r="M680" t="n">
        <v>39</v>
      </c>
      <c r="N680" t="inlineStr">
        <is>
          <t xml:space="preserve">N         </t>
        </is>
      </c>
      <c r="O680" t="n">
        <v>71</v>
      </c>
      <c r="P680" t="inlineStr">
        <is>
          <t xml:space="preserve">W         </t>
        </is>
      </c>
      <c r="Q680" t="inlineStr">
        <is>
          <t>1618/0251</t>
        </is>
      </c>
      <c r="R680" t="inlineStr">
        <is>
          <t>1061395</t>
        </is>
      </c>
      <c r="S680" t="inlineStr">
        <is>
          <t>CONVERSE (WY)</t>
        </is>
      </c>
      <c r="T680" t="n">
        <v>43.3262962</v>
      </c>
      <c r="U680" t="inlineStr">
        <is>
          <t>POWDER RIVER</t>
        </is>
      </c>
      <c r="V680" t="n">
        <v>-105.35027789</v>
      </c>
      <c r="W680" t="inlineStr">
        <is>
          <t>POINT (471600.9574957358 4797110.035491972)</t>
        </is>
      </c>
      <c r="X680" t="n">
        <v>2.987423931086389</v>
      </c>
      <c r="Y680" t="inlineStr">
        <is>
          <t>SE</t>
        </is>
      </c>
      <c r="Z680" t="n">
        <v>2017</v>
      </c>
      <c r="AA680" t="n">
        <v>47</v>
      </c>
    </row>
    <row r="681">
      <c r="A681" s="1" t="n">
        <v>39961</v>
      </c>
      <c r="B681" t="inlineStr">
        <is>
          <t>WY</t>
        </is>
      </c>
      <c r="C681" s="2" t="n">
        <v>42931</v>
      </c>
      <c r="D681" s="2" t="n">
        <v>42944</v>
      </c>
      <c r="E681" t="inlineStr">
        <is>
          <t>2020-07-15</t>
        </is>
      </c>
      <c r="F681" t="n">
        <v>36</v>
      </c>
      <c r="G681" t="inlineStr">
        <is>
          <t xml:space="preserve">THE JERRY J DILTS LIVING TRUST </t>
        </is>
      </c>
      <c r="H681" t="inlineStr">
        <is>
          <t>FIVE STONES RESOURCES</t>
        </is>
      </c>
      <c r="I681" t="inlineStr"/>
      <c r="J681" t="inlineStr"/>
      <c r="K681" t="n">
        <v>640</v>
      </c>
      <c r="L681" t="n">
        <v>27</v>
      </c>
      <c r="M681" t="n">
        <v>39</v>
      </c>
      <c r="N681" t="inlineStr">
        <is>
          <t xml:space="preserve">N         </t>
        </is>
      </c>
      <c r="O681" t="n">
        <v>71</v>
      </c>
      <c r="P681" t="inlineStr">
        <is>
          <t xml:space="preserve">W         </t>
        </is>
      </c>
      <c r="Q681" t="inlineStr">
        <is>
          <t>1618/0251</t>
        </is>
      </c>
      <c r="R681" t="inlineStr">
        <is>
          <t>1061395</t>
        </is>
      </c>
      <c r="S681" t="inlineStr">
        <is>
          <t>CONVERSE (WY)</t>
        </is>
      </c>
      <c r="T681" t="n">
        <v>43.32606724</v>
      </c>
      <c r="U681" t="inlineStr">
        <is>
          <t>POWDER RIVER</t>
        </is>
      </c>
      <c r="V681" t="n">
        <v>-105.37006164</v>
      </c>
      <c r="W681" t="inlineStr">
        <is>
          <t>POINT (469996.8611390549 4797091.526868762)</t>
        </is>
      </c>
      <c r="X681" t="n">
        <v>2.236870687000506</v>
      </c>
      <c r="Y681" t="inlineStr">
        <is>
          <t>SE</t>
        </is>
      </c>
      <c r="Z681" t="n">
        <v>2017</v>
      </c>
      <c r="AA681" t="n">
        <v>47</v>
      </c>
    </row>
    <row r="682">
      <c r="A682" s="1" t="n">
        <v>39963</v>
      </c>
      <c r="B682" t="inlineStr">
        <is>
          <t>WY</t>
        </is>
      </c>
      <c r="C682" s="2" t="n">
        <v>42931</v>
      </c>
      <c r="D682" s="2" t="n">
        <v>42944</v>
      </c>
      <c r="E682" t="inlineStr">
        <is>
          <t>2020-07-15</t>
        </is>
      </c>
      <c r="F682" t="n">
        <v>36</v>
      </c>
      <c r="G682" t="inlineStr">
        <is>
          <t xml:space="preserve">THE STEVEN K DILTS INTER VIVOS TRUST </t>
        </is>
      </c>
      <c r="H682" t="inlineStr">
        <is>
          <t>FIVE STONES RESOURCES</t>
        </is>
      </c>
      <c r="I682" t="inlineStr"/>
      <c r="J682" t="inlineStr"/>
      <c r="K682" t="n">
        <v>640</v>
      </c>
      <c r="L682" t="n">
        <v>26</v>
      </c>
      <c r="M682" t="n">
        <v>39</v>
      </c>
      <c r="N682" t="inlineStr">
        <is>
          <t xml:space="preserve">N         </t>
        </is>
      </c>
      <c r="O682" t="n">
        <v>71</v>
      </c>
      <c r="P682" t="inlineStr">
        <is>
          <t xml:space="preserve">W         </t>
        </is>
      </c>
      <c r="Q682" t="inlineStr">
        <is>
          <t>1618/0239</t>
        </is>
      </c>
      <c r="R682" t="inlineStr">
        <is>
          <t>1061391</t>
        </is>
      </c>
      <c r="S682" t="inlineStr">
        <is>
          <t>CONVERSE (WY)</t>
        </is>
      </c>
      <c r="T682" t="n">
        <v>43.3262962</v>
      </c>
      <c r="U682" t="inlineStr">
        <is>
          <t>POWDER RIVER</t>
        </is>
      </c>
      <c r="V682" t="n">
        <v>-105.35027789</v>
      </c>
      <c r="W682" t="inlineStr">
        <is>
          <t>POINT (471600.9574957358 4797110.035491972)</t>
        </is>
      </c>
      <c r="X682" t="n">
        <v>2.987423931086389</v>
      </c>
      <c r="Y682" t="inlineStr">
        <is>
          <t>SE</t>
        </is>
      </c>
      <c r="Z682" t="n">
        <v>2017</v>
      </c>
      <c r="AA682" t="n">
        <v>47</v>
      </c>
    </row>
    <row r="683">
      <c r="A683" s="1" t="n">
        <v>39964</v>
      </c>
      <c r="B683" t="inlineStr">
        <is>
          <t>WY</t>
        </is>
      </c>
      <c r="C683" s="2" t="n">
        <v>42931</v>
      </c>
      <c r="D683" s="2" t="n">
        <v>42944</v>
      </c>
      <c r="E683" t="inlineStr">
        <is>
          <t>2020-07-15</t>
        </is>
      </c>
      <c r="F683" t="n">
        <v>36</v>
      </c>
      <c r="G683" t="inlineStr">
        <is>
          <t xml:space="preserve">THE STEVEN K DILTS INTER VIVOS TRUST </t>
        </is>
      </c>
      <c r="H683" t="inlineStr">
        <is>
          <t>FIVE STONES RESOURCES</t>
        </is>
      </c>
      <c r="I683" t="inlineStr"/>
      <c r="J683" t="inlineStr"/>
      <c r="K683" t="n">
        <v>640</v>
      </c>
      <c r="L683" t="n">
        <v>27</v>
      </c>
      <c r="M683" t="n">
        <v>39</v>
      </c>
      <c r="N683" t="inlineStr">
        <is>
          <t xml:space="preserve">N         </t>
        </is>
      </c>
      <c r="O683" t="n">
        <v>71</v>
      </c>
      <c r="P683" t="inlineStr">
        <is>
          <t xml:space="preserve">W         </t>
        </is>
      </c>
      <c r="Q683" t="inlineStr">
        <is>
          <t>1618/0239</t>
        </is>
      </c>
      <c r="R683" t="inlineStr">
        <is>
          <t>1061391</t>
        </is>
      </c>
      <c r="S683" t="inlineStr">
        <is>
          <t>CONVERSE (WY)</t>
        </is>
      </c>
      <c r="T683" t="n">
        <v>43.32606724</v>
      </c>
      <c r="U683" t="inlineStr">
        <is>
          <t>POWDER RIVER</t>
        </is>
      </c>
      <c r="V683" t="n">
        <v>-105.37006164</v>
      </c>
      <c r="W683" t="inlineStr">
        <is>
          <t>POINT (469996.8611390549 4797091.526868762)</t>
        </is>
      </c>
      <c r="X683" t="n">
        <v>2.236870687000506</v>
      </c>
      <c r="Y683" t="inlineStr">
        <is>
          <t>SE</t>
        </is>
      </c>
      <c r="Z683" t="n">
        <v>2017</v>
      </c>
      <c r="AA683" t="n">
        <v>47</v>
      </c>
    </row>
    <row r="684">
      <c r="A684" s="1" t="n">
        <v>41667</v>
      </c>
      <c r="B684" t="inlineStr">
        <is>
          <t>WY</t>
        </is>
      </c>
      <c r="C684" t="inlineStr"/>
      <c r="D684" s="2" t="n">
        <v>42809</v>
      </c>
      <c r="E684" t="inlineStr">
        <is>
          <t>2022-03-15</t>
        </is>
      </c>
      <c r="F684" t="n">
        <v>60</v>
      </c>
      <c r="G684" t="inlineStr">
        <is>
          <t xml:space="preserve">STATE OF WYOMING </t>
        </is>
      </c>
      <c r="H684" t="inlineStr">
        <is>
          <t>ONYX ENERGY</t>
        </is>
      </c>
      <c r="I684" t="n">
        <v>0.1667</v>
      </c>
      <c r="J684" t="n">
        <v>3052</v>
      </c>
      <c r="K684" t="n">
        <v>640</v>
      </c>
      <c r="L684" t="n">
        <v>16</v>
      </c>
      <c r="M684" t="n">
        <v>39</v>
      </c>
      <c r="N684" t="inlineStr">
        <is>
          <t xml:space="preserve">N         </t>
        </is>
      </c>
      <c r="O684" t="n">
        <v>71</v>
      </c>
      <c r="P684" t="inlineStr">
        <is>
          <t xml:space="preserve">W         </t>
        </is>
      </c>
      <c r="Q684" t="inlineStr">
        <is>
          <t>NA/NA</t>
        </is>
      </c>
      <c r="R684" t="inlineStr">
        <is>
          <t>17-00124</t>
        </is>
      </c>
      <c r="S684" t="inlineStr">
        <is>
          <t>CONVERSE (WY)</t>
        </is>
      </c>
      <c r="T684" t="n">
        <v>43.35558929</v>
      </c>
      <c r="U684" t="inlineStr">
        <is>
          <t>POWDER RIVER</t>
        </is>
      </c>
      <c r="V684" t="n">
        <v>-105.3909976</v>
      </c>
      <c r="W684" t="inlineStr">
        <is>
          <t>POINT (468314.8105782917 4800377.836210568)</t>
        </is>
      </c>
      <c r="X684" t="n">
        <v>0.5779788303398643</v>
      </c>
      <c r="Y684" t="inlineStr">
        <is>
          <t>NE</t>
        </is>
      </c>
      <c r="Z684" t="n">
        <v>2017</v>
      </c>
      <c r="AA684" t="n">
        <v>47</v>
      </c>
    </row>
    <row r="685">
      <c r="A685" s="1" t="n">
        <v>50110</v>
      </c>
      <c r="B685" t="inlineStr">
        <is>
          <t>WY</t>
        </is>
      </c>
      <c r="C685" t="inlineStr"/>
      <c r="D685" s="2" t="n">
        <v>41681</v>
      </c>
      <c r="E685" t="inlineStr">
        <is>
          <t>2024-02-11</t>
        </is>
      </c>
      <c r="F685" t="n">
        <v>120</v>
      </c>
      <c r="G685" t="inlineStr">
        <is>
          <t xml:space="preserve">BLM </t>
        </is>
      </c>
      <c r="H685" t="inlineStr">
        <is>
          <t>PACER ENERGY</t>
        </is>
      </c>
      <c r="I685" t="n">
        <v>0.125</v>
      </c>
      <c r="J685" t="n">
        <v>3900</v>
      </c>
      <c r="K685" t="n">
        <v>240</v>
      </c>
      <c r="L685" t="n">
        <v>12</v>
      </c>
      <c r="M685" t="n">
        <v>39</v>
      </c>
      <c r="N685" t="inlineStr">
        <is>
          <t xml:space="preserve">N         </t>
        </is>
      </c>
      <c r="O685" t="n">
        <v>72</v>
      </c>
      <c r="P685" t="inlineStr">
        <is>
          <t xml:space="preserve">W         </t>
        </is>
      </c>
      <c r="Q685" t="inlineStr">
        <is>
          <t>WY-1402-065/NA</t>
        </is>
      </c>
      <c r="R685" t="inlineStr">
        <is>
          <t>WYW182806</t>
        </is>
      </c>
      <c r="S685" t="inlineStr">
        <is>
          <t>CONVERSE (WY)</t>
        </is>
      </c>
      <c r="T685" t="n">
        <v>43.36992851</v>
      </c>
      <c r="U685" t="inlineStr">
        <is>
          <t>POWDER RIVER</t>
        </is>
      </c>
      <c r="V685" t="n">
        <v>-105.45059306</v>
      </c>
      <c r="W685" t="inlineStr">
        <is>
          <t>POINT (463493.9794854019 4801994.636958075)</t>
        </is>
      </c>
      <c r="X685" t="n">
        <v>2.900278413831419</v>
      </c>
      <c r="Y685" t="inlineStr">
        <is>
          <t>NW</t>
        </is>
      </c>
      <c r="Z685" t="n">
        <v>2014</v>
      </c>
      <c r="AA685" t="n">
        <v>47</v>
      </c>
    </row>
    <row r="686">
      <c r="A686" s="1" t="n">
        <v>51394</v>
      </c>
      <c r="B686" t="inlineStr">
        <is>
          <t>WY</t>
        </is>
      </c>
      <c r="C686" t="inlineStr"/>
      <c r="D686" s="2" t="n">
        <v>41310</v>
      </c>
      <c r="E686" t="inlineStr">
        <is>
          <t>2023-02-05</t>
        </is>
      </c>
      <c r="F686" t="n">
        <v>120</v>
      </c>
      <c r="G686" t="inlineStr">
        <is>
          <t xml:space="preserve">BLM </t>
        </is>
      </c>
      <c r="H686" t="inlineStr">
        <is>
          <t>NEW CENTURY PROD</t>
        </is>
      </c>
      <c r="I686" t="n">
        <v>0.125</v>
      </c>
      <c r="J686" t="n">
        <v>160</v>
      </c>
      <c r="K686" t="n">
        <v>160</v>
      </c>
      <c r="L686" t="n">
        <v>17</v>
      </c>
      <c r="M686" t="n">
        <v>39</v>
      </c>
      <c r="N686" t="inlineStr">
        <is>
          <t xml:space="preserve">N         </t>
        </is>
      </c>
      <c r="O686" t="n">
        <v>71</v>
      </c>
      <c r="P686" t="inlineStr">
        <is>
          <t xml:space="preserve">W         </t>
        </is>
      </c>
      <c r="Q686" t="inlineStr">
        <is>
          <t>WY-1302-054/NA</t>
        </is>
      </c>
      <c r="R686" t="inlineStr">
        <is>
          <t>WYW181743</t>
        </is>
      </c>
      <c r="S686" t="inlineStr">
        <is>
          <t>CONVERSE (WY)</t>
        </is>
      </c>
      <c r="T686" t="n">
        <v>43.35565404</v>
      </c>
      <c r="U686" t="inlineStr">
        <is>
          <t>POWDER RIVER</t>
        </is>
      </c>
      <c r="V686" t="n">
        <v>-105.41122387</v>
      </c>
      <c r="W686" t="inlineStr">
        <is>
          <t>POINT (466675.7724405386 4800392.904812986)</t>
        </is>
      </c>
      <c r="X686" t="n">
        <v>0.6904922365448497</v>
      </c>
      <c r="Y686" t="inlineStr">
        <is>
          <t>NW</t>
        </is>
      </c>
      <c r="Z686" t="n">
        <v>2013</v>
      </c>
      <c r="AA686" t="n">
        <v>47</v>
      </c>
    </row>
    <row r="687">
      <c r="A687" s="1" t="n">
        <v>51395</v>
      </c>
      <c r="B687" t="inlineStr">
        <is>
          <t>WY</t>
        </is>
      </c>
      <c r="C687" t="inlineStr"/>
      <c r="D687" s="2" t="n">
        <v>41310</v>
      </c>
      <c r="E687" t="inlineStr">
        <is>
          <t>2023-02-05</t>
        </is>
      </c>
      <c r="F687" t="n">
        <v>120</v>
      </c>
      <c r="G687" t="inlineStr">
        <is>
          <t xml:space="preserve">BLM </t>
        </is>
      </c>
      <c r="H687" t="inlineStr">
        <is>
          <t>NEW CENTURY PROD</t>
        </is>
      </c>
      <c r="I687" t="n">
        <v>0.125</v>
      </c>
      <c r="J687" t="n">
        <v>130</v>
      </c>
      <c r="K687" t="n">
        <v>1000</v>
      </c>
      <c r="L687" t="n">
        <v>28</v>
      </c>
      <c r="M687" t="n">
        <v>39</v>
      </c>
      <c r="N687" t="inlineStr">
        <is>
          <t xml:space="preserve">N         </t>
        </is>
      </c>
      <c r="O687" t="n">
        <v>71</v>
      </c>
      <c r="P687" t="inlineStr">
        <is>
          <t xml:space="preserve">W         </t>
        </is>
      </c>
      <c r="Q687" t="inlineStr">
        <is>
          <t>WY-1302-055/NA</t>
        </is>
      </c>
      <c r="R687" t="inlineStr">
        <is>
          <t>WYW181744</t>
        </is>
      </c>
      <c r="S687" t="inlineStr">
        <is>
          <t>CONVERSE (WY)</t>
        </is>
      </c>
      <c r="T687" t="n">
        <v>43.32615108</v>
      </c>
      <c r="U687" t="inlineStr">
        <is>
          <t>POWDER RIVER</t>
        </is>
      </c>
      <c r="V687" t="n">
        <v>-105.38993694</v>
      </c>
      <c r="W687" t="inlineStr">
        <is>
          <t>POINT (468385.4921886911 4797108.170877208)</t>
        </is>
      </c>
      <c r="X687" t="n">
        <v>1.729831988584144</v>
      </c>
      <c r="Y687" t="inlineStr">
        <is>
          <t>SE</t>
        </is>
      </c>
      <c r="Z687" t="n">
        <v>2013</v>
      </c>
      <c r="AA687" t="n">
        <v>47</v>
      </c>
    </row>
    <row r="688">
      <c r="A688" s="1" t="n">
        <v>51396</v>
      </c>
      <c r="B688" t="inlineStr">
        <is>
          <t>WY</t>
        </is>
      </c>
      <c r="C688" t="inlineStr"/>
      <c r="D688" s="2" t="n">
        <v>41310</v>
      </c>
      <c r="E688" t="inlineStr">
        <is>
          <t>2023-02-05</t>
        </is>
      </c>
      <c r="F688" t="n">
        <v>120</v>
      </c>
      <c r="G688" t="inlineStr">
        <is>
          <t xml:space="preserve">BLM </t>
        </is>
      </c>
      <c r="H688" t="inlineStr">
        <is>
          <t>NEW CENTURY PROD</t>
        </is>
      </c>
      <c r="I688" t="n">
        <v>0.125</v>
      </c>
      <c r="J688" t="n">
        <v>130</v>
      </c>
      <c r="K688" t="n">
        <v>1000</v>
      </c>
      <c r="L688" t="n">
        <v>29</v>
      </c>
      <c r="M688" t="n">
        <v>39</v>
      </c>
      <c r="N688" t="inlineStr">
        <is>
          <t xml:space="preserve">N         </t>
        </is>
      </c>
      <c r="O688" t="n">
        <v>71</v>
      </c>
      <c r="P688" t="inlineStr">
        <is>
          <t xml:space="preserve">W         </t>
        </is>
      </c>
      <c r="Q688" t="inlineStr">
        <is>
          <t>WY-1302-055/NA</t>
        </is>
      </c>
      <c r="R688" t="inlineStr">
        <is>
          <t>WYW181744</t>
        </is>
      </c>
      <c r="S688" t="inlineStr">
        <is>
          <t>CONVERSE (WY)</t>
        </is>
      </c>
      <c r="T688" t="n">
        <v>43.32633791</v>
      </c>
      <c r="U688" t="inlineStr">
        <is>
          <t>POWDER RIVER</t>
        </is>
      </c>
      <c r="V688" t="n">
        <v>-105.41004114</v>
      </c>
      <c r="W688" t="inlineStr">
        <is>
          <t>POINT (466755.6253271955 4797136.72709567)</t>
        </is>
      </c>
      <c r="X688" t="n">
        <v>1.724501413970106</v>
      </c>
      <c r="Y688" t="inlineStr">
        <is>
          <t>SW</t>
        </is>
      </c>
      <c r="Z688" t="n">
        <v>2013</v>
      </c>
      <c r="AA688" t="n">
        <v>47</v>
      </c>
    </row>
    <row r="689">
      <c r="A689" s="1" t="n">
        <v>33993</v>
      </c>
      <c r="B689" t="inlineStr">
        <is>
          <t>WY</t>
        </is>
      </c>
      <c r="C689" s="2" t="n">
        <v>43070</v>
      </c>
      <c r="D689" s="2" t="n">
        <v>43175</v>
      </c>
      <c r="E689" t="inlineStr">
        <is>
          <t>2021-12-01</t>
        </is>
      </c>
      <c r="F689" t="n">
        <v>48</v>
      </c>
      <c r="G689" t="inlineStr">
        <is>
          <t xml:space="preserve">MUSSELMAN SHAUN ET AL </t>
        </is>
      </c>
      <c r="H689" t="inlineStr">
        <is>
          <t>TITAN EXPL</t>
        </is>
      </c>
      <c r="I689" t="inlineStr"/>
      <c r="J689" t="inlineStr"/>
      <c r="K689" t="n">
        <v>0</v>
      </c>
      <c r="L689" t="n">
        <v>11</v>
      </c>
      <c r="M689" t="n">
        <v>39</v>
      </c>
      <c r="N689" t="inlineStr">
        <is>
          <t xml:space="preserve">N         </t>
        </is>
      </c>
      <c r="O689" t="n">
        <v>72</v>
      </c>
      <c r="P689" t="inlineStr">
        <is>
          <t xml:space="preserve">W         </t>
        </is>
      </c>
      <c r="Q689" t="inlineStr">
        <is>
          <t>1637/0020</t>
        </is>
      </c>
      <c r="R689" t="inlineStr">
        <is>
          <t>1068377</t>
        </is>
      </c>
      <c r="S689" t="inlineStr">
        <is>
          <t>CONVERSE (WY)</t>
        </is>
      </c>
      <c r="T689" t="n">
        <v>43.36971478</v>
      </c>
      <c r="U689" t="inlineStr">
        <is>
          <t>POWDER RIVER</t>
        </is>
      </c>
      <c r="V689" t="n">
        <v>-105.47067436</v>
      </c>
      <c r="W689" t="inlineStr">
        <is>
          <t>POINT (461866.9024227013 4801979.883281026)</t>
        </is>
      </c>
      <c r="X689" t="n">
        <v>2.897207283084493</v>
      </c>
      <c r="Y689" t="inlineStr">
        <is>
          <t>NW</t>
        </is>
      </c>
      <c r="Z689" t="n">
        <v>2018</v>
      </c>
      <c r="AA689" t="n">
        <v>51</v>
      </c>
    </row>
    <row r="690">
      <c r="A690" s="1" t="n">
        <v>33995</v>
      </c>
      <c r="B690" t="inlineStr">
        <is>
          <t>WY</t>
        </is>
      </c>
      <c r="C690" s="2" t="n">
        <v>43070</v>
      </c>
      <c r="D690" s="2" t="n">
        <v>43175</v>
      </c>
      <c r="E690" t="inlineStr">
        <is>
          <t>2021-12-01</t>
        </is>
      </c>
      <c r="F690" t="n">
        <v>48</v>
      </c>
      <c r="G690" t="inlineStr">
        <is>
          <t xml:space="preserve">MUSSELMAN SHAUN ET AL </t>
        </is>
      </c>
      <c r="H690" t="inlineStr">
        <is>
          <t>TITAN EXPL</t>
        </is>
      </c>
      <c r="I690" t="inlineStr"/>
      <c r="J690" t="inlineStr"/>
      <c r="K690" t="n">
        <v>0</v>
      </c>
      <c r="L690" t="n">
        <v>11</v>
      </c>
      <c r="M690" t="n">
        <v>39</v>
      </c>
      <c r="N690" t="inlineStr">
        <is>
          <t xml:space="preserve">N         </t>
        </is>
      </c>
      <c r="O690" t="n">
        <v>72</v>
      </c>
      <c r="P690" t="inlineStr">
        <is>
          <t xml:space="preserve">W         </t>
        </is>
      </c>
      <c r="Q690" t="inlineStr">
        <is>
          <t>1637/0020</t>
        </is>
      </c>
      <c r="R690" t="inlineStr">
        <is>
          <t>1068377</t>
        </is>
      </c>
      <c r="S690" t="inlineStr">
        <is>
          <t>CONVERSE (WY)</t>
        </is>
      </c>
      <c r="T690" t="n">
        <v>43.36971478</v>
      </c>
      <c r="U690" t="inlineStr">
        <is>
          <t>POWDER RIVER</t>
        </is>
      </c>
      <c r="V690" t="n">
        <v>-105.47067436</v>
      </c>
      <c r="W690" t="inlineStr">
        <is>
          <t>POINT (461866.9024227013 4801979.883281026)</t>
        </is>
      </c>
      <c r="X690" t="n">
        <v>2.897207283084493</v>
      </c>
      <c r="Y690" t="inlineStr">
        <is>
          <t>NW</t>
        </is>
      </c>
      <c r="Z690" t="n">
        <v>2018</v>
      </c>
      <c r="AA690" t="n">
        <v>51</v>
      </c>
    </row>
    <row r="691">
      <c r="A691" s="1" t="n">
        <v>35147</v>
      </c>
      <c r="B691" t="inlineStr">
        <is>
          <t>WY</t>
        </is>
      </c>
      <c r="C691" s="2" t="n">
        <v>43070</v>
      </c>
      <c r="D691" s="2" t="n">
        <v>43144</v>
      </c>
      <c r="E691" t="inlineStr">
        <is>
          <t>2021-12-01</t>
        </is>
      </c>
      <c r="F691" t="n">
        <v>48</v>
      </c>
      <c r="G691" t="inlineStr">
        <is>
          <t xml:space="preserve">HILD RAYMOND ET AL </t>
        </is>
      </c>
      <c r="H691" t="inlineStr">
        <is>
          <t>TITAN EXPL</t>
        </is>
      </c>
      <c r="I691" t="inlineStr"/>
      <c r="J691" t="inlineStr"/>
      <c r="K691" t="n">
        <v>0</v>
      </c>
      <c r="L691" t="n">
        <v>11</v>
      </c>
      <c r="M691" t="n">
        <v>39</v>
      </c>
      <c r="N691" t="inlineStr">
        <is>
          <t xml:space="preserve">N         </t>
        </is>
      </c>
      <c r="O691" t="n">
        <v>72</v>
      </c>
      <c r="P691" t="inlineStr">
        <is>
          <t xml:space="preserve">W         </t>
        </is>
      </c>
      <c r="Q691" t="inlineStr">
        <is>
          <t>1633/0478</t>
        </is>
      </c>
      <c r="R691" t="inlineStr">
        <is>
          <t>1067306</t>
        </is>
      </c>
      <c r="S691" t="inlineStr">
        <is>
          <t>CONVERSE (WY)</t>
        </is>
      </c>
      <c r="T691" t="n">
        <v>43.36971478</v>
      </c>
      <c r="U691" t="inlineStr">
        <is>
          <t>POWDER RIVER</t>
        </is>
      </c>
      <c r="V691" t="n">
        <v>-105.47067436</v>
      </c>
      <c r="W691" t="inlineStr">
        <is>
          <t>POINT (461866.9024227013 4801979.883281026)</t>
        </is>
      </c>
      <c r="X691" t="n">
        <v>2.897207283084493</v>
      </c>
      <c r="Y691" t="inlineStr">
        <is>
          <t>NW</t>
        </is>
      </c>
      <c r="Z691" t="n">
        <v>2018</v>
      </c>
      <c r="AA691" t="n">
        <v>51</v>
      </c>
    </row>
    <row r="692">
      <c r="A692" s="1" t="n">
        <v>35148</v>
      </c>
      <c r="B692" t="inlineStr">
        <is>
          <t>WY</t>
        </is>
      </c>
      <c r="C692" s="2" t="n">
        <v>43070</v>
      </c>
      <c r="D692" s="2" t="n">
        <v>43144</v>
      </c>
      <c r="E692" t="inlineStr">
        <is>
          <t>2021-12-01</t>
        </is>
      </c>
      <c r="F692" t="n">
        <v>48</v>
      </c>
      <c r="G692" t="inlineStr">
        <is>
          <t xml:space="preserve">HILD RAYMOND ET AL </t>
        </is>
      </c>
      <c r="H692" t="inlineStr">
        <is>
          <t>TITAN EXPL</t>
        </is>
      </c>
      <c r="I692" t="inlineStr"/>
      <c r="J692" t="inlineStr"/>
      <c r="K692" t="n">
        <v>0</v>
      </c>
      <c r="L692" t="n">
        <v>11</v>
      </c>
      <c r="M692" t="n">
        <v>39</v>
      </c>
      <c r="N692" t="inlineStr">
        <is>
          <t xml:space="preserve">N         </t>
        </is>
      </c>
      <c r="O692" t="n">
        <v>72</v>
      </c>
      <c r="P692" t="inlineStr">
        <is>
          <t xml:space="preserve">W         </t>
        </is>
      </c>
      <c r="Q692" t="inlineStr">
        <is>
          <t>1633/0478</t>
        </is>
      </c>
      <c r="R692" t="inlineStr">
        <is>
          <t>1067306</t>
        </is>
      </c>
      <c r="S692" t="inlineStr">
        <is>
          <t>CONVERSE (WY)</t>
        </is>
      </c>
      <c r="T692" t="n">
        <v>43.36971478</v>
      </c>
      <c r="U692" t="inlineStr">
        <is>
          <t>POWDER RIVER</t>
        </is>
      </c>
      <c r="V692" t="n">
        <v>-105.47067436</v>
      </c>
      <c r="W692" t="inlineStr">
        <is>
          <t>POINT (461866.9024227013 4801979.883281026)</t>
        </is>
      </c>
      <c r="X692" t="n">
        <v>2.897207283084493</v>
      </c>
      <c r="Y692" t="inlineStr">
        <is>
          <t>NW</t>
        </is>
      </c>
      <c r="Z692" t="n">
        <v>2018</v>
      </c>
      <c r="AA692" t="n">
        <v>51</v>
      </c>
    </row>
    <row r="693">
      <c r="A693" s="1" t="n">
        <v>35593</v>
      </c>
      <c r="B693" t="inlineStr">
        <is>
          <t>WY</t>
        </is>
      </c>
      <c r="C693" s="2" t="n">
        <v>43070</v>
      </c>
      <c r="D693" s="2" t="n">
        <v>43126</v>
      </c>
      <c r="E693" t="inlineStr">
        <is>
          <t>2021-12-01</t>
        </is>
      </c>
      <c r="F693" t="n">
        <v>48</v>
      </c>
      <c r="G693" t="inlineStr">
        <is>
          <t xml:space="preserve">MUSSELMAN SHAUN ET AL </t>
        </is>
      </c>
      <c r="H693" t="inlineStr">
        <is>
          <t>TITAN EXPL</t>
        </is>
      </c>
      <c r="I693" t="inlineStr"/>
      <c r="J693" t="inlineStr"/>
      <c r="K693" t="n">
        <v>0</v>
      </c>
      <c r="L693" t="n">
        <v>11</v>
      </c>
      <c r="M693" t="n">
        <v>39</v>
      </c>
      <c r="N693" t="inlineStr">
        <is>
          <t xml:space="preserve">N         </t>
        </is>
      </c>
      <c r="O693" t="n">
        <v>72</v>
      </c>
      <c r="P693" t="inlineStr">
        <is>
          <t xml:space="preserve">W         </t>
        </is>
      </c>
      <c r="Q693" t="inlineStr">
        <is>
          <t>1631/0637</t>
        </is>
      </c>
      <c r="R693" t="inlineStr">
        <is>
          <t>1066805</t>
        </is>
      </c>
      <c r="S693" t="inlineStr">
        <is>
          <t>CONVERSE (WY)</t>
        </is>
      </c>
      <c r="T693" t="n">
        <v>43.36971478</v>
      </c>
      <c r="U693" t="inlineStr">
        <is>
          <t>POWDER RIVER</t>
        </is>
      </c>
      <c r="V693" t="n">
        <v>-105.47067436</v>
      </c>
      <c r="W693" t="inlineStr">
        <is>
          <t>POINT (461866.9024227013 4801979.883281026)</t>
        </is>
      </c>
      <c r="X693" t="n">
        <v>2.897207283084493</v>
      </c>
      <c r="Y693" t="inlineStr">
        <is>
          <t>NW</t>
        </is>
      </c>
      <c r="Z693" t="n">
        <v>2018</v>
      </c>
      <c r="AA693" t="n">
        <v>51</v>
      </c>
    </row>
    <row r="694">
      <c r="A694" s="1" t="n">
        <v>35595</v>
      </c>
      <c r="B694" t="inlineStr">
        <is>
          <t>WY</t>
        </is>
      </c>
      <c r="C694" s="2" t="n">
        <v>43070</v>
      </c>
      <c r="D694" s="2" t="n">
        <v>43126</v>
      </c>
      <c r="E694" t="inlineStr">
        <is>
          <t>2021-12-01</t>
        </is>
      </c>
      <c r="F694" t="n">
        <v>48</v>
      </c>
      <c r="G694" t="inlineStr">
        <is>
          <t xml:space="preserve">MUSSELMAN SHAUN ET AL </t>
        </is>
      </c>
      <c r="H694" t="inlineStr">
        <is>
          <t>TITAN EXPL</t>
        </is>
      </c>
      <c r="I694" t="inlineStr"/>
      <c r="J694" t="inlineStr"/>
      <c r="K694" t="n">
        <v>0</v>
      </c>
      <c r="L694" t="n">
        <v>11</v>
      </c>
      <c r="M694" t="n">
        <v>39</v>
      </c>
      <c r="N694" t="inlineStr">
        <is>
          <t xml:space="preserve">N         </t>
        </is>
      </c>
      <c r="O694" t="n">
        <v>72</v>
      </c>
      <c r="P694" t="inlineStr">
        <is>
          <t xml:space="preserve">W         </t>
        </is>
      </c>
      <c r="Q694" t="inlineStr">
        <is>
          <t>1631/0637</t>
        </is>
      </c>
      <c r="R694" t="inlineStr">
        <is>
          <t>1066805</t>
        </is>
      </c>
      <c r="S694" t="inlineStr">
        <is>
          <t>CONVERSE (WY)</t>
        </is>
      </c>
      <c r="T694" t="n">
        <v>43.36971478</v>
      </c>
      <c r="U694" t="inlineStr">
        <is>
          <t>POWDER RIVER</t>
        </is>
      </c>
      <c r="V694" t="n">
        <v>-105.47067436</v>
      </c>
      <c r="W694" t="inlineStr">
        <is>
          <t>POINT (461866.9024227013 4801979.883281026)</t>
        </is>
      </c>
      <c r="X694" t="n">
        <v>2.897207283084493</v>
      </c>
      <c r="Y694" t="inlineStr">
        <is>
          <t>NW</t>
        </is>
      </c>
      <c r="Z694" t="n">
        <v>2018</v>
      </c>
      <c r="AA694" t="n">
        <v>51</v>
      </c>
    </row>
    <row r="695">
      <c r="A695" s="1" t="n">
        <v>35597</v>
      </c>
      <c r="B695" t="inlineStr">
        <is>
          <t>WY</t>
        </is>
      </c>
      <c r="C695" s="2" t="n">
        <v>43070</v>
      </c>
      <c r="D695" s="2" t="n">
        <v>43126</v>
      </c>
      <c r="E695" t="inlineStr">
        <is>
          <t>2021-12-01</t>
        </is>
      </c>
      <c r="F695" t="n">
        <v>48</v>
      </c>
      <c r="G695" t="inlineStr">
        <is>
          <t xml:space="preserve">HILD ARIONE ET AL </t>
        </is>
      </c>
      <c r="H695" t="inlineStr">
        <is>
          <t>TITAN EXPL</t>
        </is>
      </c>
      <c r="I695" t="inlineStr"/>
      <c r="J695" t="inlineStr"/>
      <c r="K695" t="n">
        <v>0</v>
      </c>
      <c r="L695" t="n">
        <v>11</v>
      </c>
      <c r="M695" t="n">
        <v>39</v>
      </c>
      <c r="N695" t="inlineStr">
        <is>
          <t xml:space="preserve">N         </t>
        </is>
      </c>
      <c r="O695" t="n">
        <v>72</v>
      </c>
      <c r="P695" t="inlineStr">
        <is>
          <t xml:space="preserve">W         </t>
        </is>
      </c>
      <c r="Q695" t="inlineStr">
        <is>
          <t>1631/0638</t>
        </is>
      </c>
      <c r="R695" t="inlineStr">
        <is>
          <t>1066806</t>
        </is>
      </c>
      <c r="S695" t="inlineStr">
        <is>
          <t>CONVERSE (WY)</t>
        </is>
      </c>
      <c r="T695" t="n">
        <v>43.36971478</v>
      </c>
      <c r="U695" t="inlineStr">
        <is>
          <t>POWDER RIVER</t>
        </is>
      </c>
      <c r="V695" t="n">
        <v>-105.47067436</v>
      </c>
      <c r="W695" t="inlineStr">
        <is>
          <t>POINT (461866.9024227013 4801979.883281026)</t>
        </is>
      </c>
      <c r="X695" t="n">
        <v>2.897207283084493</v>
      </c>
      <c r="Y695" t="inlineStr">
        <is>
          <t>NW</t>
        </is>
      </c>
      <c r="Z695" t="n">
        <v>2018</v>
      </c>
      <c r="AA695" t="n">
        <v>51</v>
      </c>
    </row>
    <row r="696">
      <c r="A696" s="1" t="n">
        <v>35600</v>
      </c>
      <c r="B696" t="inlineStr">
        <is>
          <t>WY</t>
        </is>
      </c>
      <c r="C696" s="2" t="n">
        <v>43070</v>
      </c>
      <c r="D696" s="2" t="n">
        <v>43126</v>
      </c>
      <c r="E696" t="inlineStr">
        <is>
          <t>2021-12-01</t>
        </is>
      </c>
      <c r="F696" t="n">
        <v>48</v>
      </c>
      <c r="G696" t="inlineStr">
        <is>
          <t xml:space="preserve">HILD ARIONE ET AL </t>
        </is>
      </c>
      <c r="H696" t="inlineStr">
        <is>
          <t>TITAN EXPL</t>
        </is>
      </c>
      <c r="I696" t="inlineStr"/>
      <c r="J696" t="inlineStr"/>
      <c r="K696" t="n">
        <v>0</v>
      </c>
      <c r="L696" t="n">
        <v>11</v>
      </c>
      <c r="M696" t="n">
        <v>39</v>
      </c>
      <c r="N696" t="inlineStr">
        <is>
          <t xml:space="preserve">N         </t>
        </is>
      </c>
      <c r="O696" t="n">
        <v>72</v>
      </c>
      <c r="P696" t="inlineStr">
        <is>
          <t xml:space="preserve">W         </t>
        </is>
      </c>
      <c r="Q696" t="inlineStr">
        <is>
          <t>1631/0638</t>
        </is>
      </c>
      <c r="R696" t="inlineStr">
        <is>
          <t>1066806</t>
        </is>
      </c>
      <c r="S696" t="inlineStr">
        <is>
          <t>CONVERSE (WY)</t>
        </is>
      </c>
      <c r="T696" t="n">
        <v>43.36971478</v>
      </c>
      <c r="U696" t="inlineStr">
        <is>
          <t>POWDER RIVER</t>
        </is>
      </c>
      <c r="V696" t="n">
        <v>-105.47067436</v>
      </c>
      <c r="W696" t="inlineStr">
        <is>
          <t>POINT (461866.9024227013 4801979.883281026)</t>
        </is>
      </c>
      <c r="X696" t="n">
        <v>2.897207283084493</v>
      </c>
      <c r="Y696" t="inlineStr">
        <is>
          <t>NW</t>
        </is>
      </c>
      <c r="Z696" t="n">
        <v>2018</v>
      </c>
      <c r="AA696" t="n">
        <v>51</v>
      </c>
    </row>
    <row r="697">
      <c r="A697" s="1" t="n">
        <v>41667</v>
      </c>
      <c r="B697" t="inlineStr">
        <is>
          <t>WY</t>
        </is>
      </c>
      <c r="C697" t="inlineStr"/>
      <c r="D697" s="2" t="n">
        <v>42809</v>
      </c>
      <c r="E697" t="inlineStr">
        <is>
          <t>2022-03-15</t>
        </is>
      </c>
      <c r="F697" t="n">
        <v>60</v>
      </c>
      <c r="G697" t="inlineStr">
        <is>
          <t xml:space="preserve">STATE OF WYOMING </t>
        </is>
      </c>
      <c r="H697" t="inlineStr">
        <is>
          <t>ONYX ENERGY</t>
        </is>
      </c>
      <c r="I697" t="n">
        <v>0.1667</v>
      </c>
      <c r="J697" t="n">
        <v>3052</v>
      </c>
      <c r="K697" t="n">
        <v>640</v>
      </c>
      <c r="L697" t="n">
        <v>16</v>
      </c>
      <c r="M697" t="n">
        <v>39</v>
      </c>
      <c r="N697" t="inlineStr">
        <is>
          <t xml:space="preserve">N         </t>
        </is>
      </c>
      <c r="O697" t="n">
        <v>71</v>
      </c>
      <c r="P697" t="inlineStr">
        <is>
          <t xml:space="preserve">W         </t>
        </is>
      </c>
      <c r="Q697" t="inlineStr">
        <is>
          <t>NA/NA</t>
        </is>
      </c>
      <c r="R697" t="inlineStr">
        <is>
          <t>17-00124</t>
        </is>
      </c>
      <c r="S697" t="inlineStr">
        <is>
          <t>CONVERSE (WY)</t>
        </is>
      </c>
      <c r="T697" t="n">
        <v>43.35558929</v>
      </c>
      <c r="U697" t="inlineStr">
        <is>
          <t>POWDER RIVER</t>
        </is>
      </c>
      <c r="V697" t="n">
        <v>-105.3909976</v>
      </c>
      <c r="W697" t="inlineStr">
        <is>
          <t>POINT (468314.8105782917 4800377.836210568)</t>
        </is>
      </c>
      <c r="X697" t="n">
        <v>1.99706431206853</v>
      </c>
      <c r="Y697" t="inlineStr">
        <is>
          <t>NE</t>
        </is>
      </c>
      <c r="Z697" t="n">
        <v>2017</v>
      </c>
      <c r="AA697" t="n">
        <v>51</v>
      </c>
    </row>
    <row r="698">
      <c r="A698" s="1" t="n">
        <v>50110</v>
      </c>
      <c r="B698" t="inlineStr">
        <is>
          <t>WY</t>
        </is>
      </c>
      <c r="C698" t="inlineStr"/>
      <c r="D698" s="2" t="n">
        <v>41681</v>
      </c>
      <c r="E698" t="inlineStr">
        <is>
          <t>2024-02-11</t>
        </is>
      </c>
      <c r="F698" t="n">
        <v>120</v>
      </c>
      <c r="G698" t="inlineStr">
        <is>
          <t xml:space="preserve">BLM </t>
        </is>
      </c>
      <c r="H698" t="inlineStr">
        <is>
          <t>PACER ENERGY</t>
        </is>
      </c>
      <c r="I698" t="n">
        <v>0.125</v>
      </c>
      <c r="J698" t="n">
        <v>3900</v>
      </c>
      <c r="K698" t="n">
        <v>240</v>
      </c>
      <c r="L698" t="n">
        <v>12</v>
      </c>
      <c r="M698" t="n">
        <v>39</v>
      </c>
      <c r="N698" t="inlineStr">
        <is>
          <t xml:space="preserve">N         </t>
        </is>
      </c>
      <c r="O698" t="n">
        <v>72</v>
      </c>
      <c r="P698" t="inlineStr">
        <is>
          <t xml:space="preserve">W         </t>
        </is>
      </c>
      <c r="Q698" t="inlineStr">
        <is>
          <t>WY-1402-065/NA</t>
        </is>
      </c>
      <c r="R698" t="inlineStr">
        <is>
          <t>WYW182806</t>
        </is>
      </c>
      <c r="S698" t="inlineStr">
        <is>
          <t>CONVERSE (WY)</t>
        </is>
      </c>
      <c r="T698" t="n">
        <v>43.36992851</v>
      </c>
      <c r="U698" t="inlineStr">
        <is>
          <t>POWDER RIVER</t>
        </is>
      </c>
      <c r="V698" t="n">
        <v>-105.45059306</v>
      </c>
      <c r="W698" t="inlineStr">
        <is>
          <t>POINT (463493.9794854019 4801994.636958075)</t>
        </is>
      </c>
      <c r="X698" t="n">
        <v>2.231150341347568</v>
      </c>
      <c r="Y698" t="inlineStr">
        <is>
          <t>NW</t>
        </is>
      </c>
      <c r="Z698" t="n">
        <v>2014</v>
      </c>
      <c r="AA698" t="n">
        <v>51</v>
      </c>
    </row>
    <row r="699">
      <c r="A699" s="1" t="n">
        <v>51394</v>
      </c>
      <c r="B699" t="inlineStr">
        <is>
          <t>WY</t>
        </is>
      </c>
      <c r="C699" t="inlineStr"/>
      <c r="D699" s="2" t="n">
        <v>41310</v>
      </c>
      <c r="E699" t="inlineStr">
        <is>
          <t>2023-02-05</t>
        </is>
      </c>
      <c r="F699" t="n">
        <v>120</v>
      </c>
      <c r="G699" t="inlineStr">
        <is>
          <t xml:space="preserve">BLM </t>
        </is>
      </c>
      <c r="H699" t="inlineStr">
        <is>
          <t>NEW CENTURY PROD</t>
        </is>
      </c>
      <c r="I699" t="n">
        <v>0.125</v>
      </c>
      <c r="J699" t="n">
        <v>160</v>
      </c>
      <c r="K699" t="n">
        <v>160</v>
      </c>
      <c r="L699" t="n">
        <v>17</v>
      </c>
      <c r="M699" t="n">
        <v>39</v>
      </c>
      <c r="N699" t="inlineStr">
        <is>
          <t xml:space="preserve">N         </t>
        </is>
      </c>
      <c r="O699" t="n">
        <v>71</v>
      </c>
      <c r="P699" t="inlineStr">
        <is>
          <t xml:space="preserve">W         </t>
        </is>
      </c>
      <c r="Q699" t="inlineStr">
        <is>
          <t>WY-1302-054/NA</t>
        </is>
      </c>
      <c r="R699" t="inlineStr">
        <is>
          <t>WYW181743</t>
        </is>
      </c>
      <c r="S699" t="inlineStr">
        <is>
          <t>CONVERSE (WY)</t>
        </is>
      </c>
      <c r="T699" t="n">
        <v>43.35565404</v>
      </c>
      <c r="U699" t="inlineStr">
        <is>
          <t>POWDER RIVER</t>
        </is>
      </c>
      <c r="V699" t="n">
        <v>-105.41122387</v>
      </c>
      <c r="W699" t="inlineStr">
        <is>
          <t>POINT (466675.7724405386 4800392.904812986)</t>
        </is>
      </c>
      <c r="X699" t="n">
        <v>1.177385821277765</v>
      </c>
      <c r="Y699" t="inlineStr">
        <is>
          <t>NE</t>
        </is>
      </c>
      <c r="Z699" t="n">
        <v>2013</v>
      </c>
      <c r="AA699" t="n">
        <v>51</v>
      </c>
    </row>
    <row r="700">
      <c r="A700" s="1" t="n">
        <v>51395</v>
      </c>
      <c r="B700" t="inlineStr">
        <is>
          <t>WY</t>
        </is>
      </c>
      <c r="C700" t="inlineStr"/>
      <c r="D700" s="2" t="n">
        <v>41310</v>
      </c>
      <c r="E700" t="inlineStr">
        <is>
          <t>2023-02-05</t>
        </is>
      </c>
      <c r="F700" t="n">
        <v>120</v>
      </c>
      <c r="G700" t="inlineStr">
        <is>
          <t xml:space="preserve">BLM </t>
        </is>
      </c>
      <c r="H700" t="inlineStr">
        <is>
          <t>NEW CENTURY PROD</t>
        </is>
      </c>
      <c r="I700" t="n">
        <v>0.125</v>
      </c>
      <c r="J700" t="n">
        <v>130</v>
      </c>
      <c r="K700" t="n">
        <v>1000</v>
      </c>
      <c r="L700" t="n">
        <v>28</v>
      </c>
      <c r="M700" t="n">
        <v>39</v>
      </c>
      <c r="N700" t="inlineStr">
        <is>
          <t xml:space="preserve">N         </t>
        </is>
      </c>
      <c r="O700" t="n">
        <v>71</v>
      </c>
      <c r="P700" t="inlineStr">
        <is>
          <t xml:space="preserve">W         </t>
        </is>
      </c>
      <c r="Q700" t="inlineStr">
        <is>
          <t>WY-1302-055/NA</t>
        </is>
      </c>
      <c r="R700" t="inlineStr">
        <is>
          <t>WYW181744</t>
        </is>
      </c>
      <c r="S700" t="inlineStr">
        <is>
          <t>CONVERSE (WY)</t>
        </is>
      </c>
      <c r="T700" t="n">
        <v>43.32615108</v>
      </c>
      <c r="U700" t="inlineStr">
        <is>
          <t>POWDER RIVER</t>
        </is>
      </c>
      <c r="V700" t="n">
        <v>-105.38993694</v>
      </c>
      <c r="W700" t="inlineStr">
        <is>
          <t>POINT (468385.4921886911 4797108.170877208)</t>
        </is>
      </c>
      <c r="X700" t="n">
        <v>2.171802339270684</v>
      </c>
      <c r="Y700" t="inlineStr">
        <is>
          <t>SE</t>
        </is>
      </c>
      <c r="Z700" t="n">
        <v>2013</v>
      </c>
      <c r="AA700" t="n">
        <v>51</v>
      </c>
    </row>
    <row r="701">
      <c r="A701" s="1" t="n">
        <v>51396</v>
      </c>
      <c r="B701" t="inlineStr">
        <is>
          <t>WY</t>
        </is>
      </c>
      <c r="C701" t="inlineStr"/>
      <c r="D701" s="2" t="n">
        <v>41310</v>
      </c>
      <c r="E701" t="inlineStr">
        <is>
          <t>2023-02-05</t>
        </is>
      </c>
      <c r="F701" t="n">
        <v>120</v>
      </c>
      <c r="G701" t="inlineStr">
        <is>
          <t xml:space="preserve">BLM </t>
        </is>
      </c>
      <c r="H701" t="inlineStr">
        <is>
          <t>NEW CENTURY PROD</t>
        </is>
      </c>
      <c r="I701" t="n">
        <v>0.125</v>
      </c>
      <c r="J701" t="n">
        <v>130</v>
      </c>
      <c r="K701" t="n">
        <v>1000</v>
      </c>
      <c r="L701" t="n">
        <v>29</v>
      </c>
      <c r="M701" t="n">
        <v>39</v>
      </c>
      <c r="N701" t="inlineStr">
        <is>
          <t xml:space="preserve">N         </t>
        </is>
      </c>
      <c r="O701" t="n">
        <v>71</v>
      </c>
      <c r="P701" t="inlineStr">
        <is>
          <t xml:space="preserve">W         </t>
        </is>
      </c>
      <c r="Q701" t="inlineStr">
        <is>
          <t>WY-1302-055/NA</t>
        </is>
      </c>
      <c r="R701" t="inlineStr">
        <is>
          <t>WYW181744</t>
        </is>
      </c>
      <c r="S701" t="inlineStr">
        <is>
          <t>CONVERSE (WY)</t>
        </is>
      </c>
      <c r="T701" t="n">
        <v>43.32633791</v>
      </c>
      <c r="U701" t="inlineStr">
        <is>
          <t>POWDER RIVER</t>
        </is>
      </c>
      <c r="V701" t="n">
        <v>-105.41004114</v>
      </c>
      <c r="W701" t="inlineStr">
        <is>
          <t>POINT (466755.6253271955 4797136.72709567)</t>
        </is>
      </c>
      <c r="X701" t="n">
        <v>1.406209431589646</v>
      </c>
      <c r="Y701" t="inlineStr">
        <is>
          <t>SE</t>
        </is>
      </c>
      <c r="Z701" t="n">
        <v>2013</v>
      </c>
      <c r="AA701" t="n">
        <v>51</v>
      </c>
    </row>
    <row r="702">
      <c r="A702" s="1" t="n">
        <v>39948</v>
      </c>
      <c r="B702" t="inlineStr">
        <is>
          <t>WY</t>
        </is>
      </c>
      <c r="C702" s="2" t="n">
        <v>42931</v>
      </c>
      <c r="D702" s="2" t="n">
        <v>42944</v>
      </c>
      <c r="E702" t="inlineStr">
        <is>
          <t>2020-07-15</t>
        </is>
      </c>
      <c r="F702" t="n">
        <v>36</v>
      </c>
      <c r="G702" t="inlineStr">
        <is>
          <t xml:space="preserve">JOHN C DILTS JR MINERAL LIMITED PARTNERSHIP </t>
        </is>
      </c>
      <c r="H702" t="inlineStr">
        <is>
          <t>FIVE STONES RESOURCES</t>
        </is>
      </c>
      <c r="I702" t="inlineStr"/>
      <c r="J702" t="inlineStr"/>
      <c r="K702" t="n">
        <v>640</v>
      </c>
      <c r="L702" t="n">
        <v>27</v>
      </c>
      <c r="M702" t="n">
        <v>39</v>
      </c>
      <c r="N702" t="inlineStr">
        <is>
          <t xml:space="preserve">N         </t>
        </is>
      </c>
      <c r="O702" t="n">
        <v>71</v>
      </c>
      <c r="P702" t="inlineStr">
        <is>
          <t xml:space="preserve">W         </t>
        </is>
      </c>
      <c r="Q702" t="inlineStr">
        <is>
          <t>1618/0245</t>
        </is>
      </c>
      <c r="R702" t="inlineStr">
        <is>
          <t>1061393</t>
        </is>
      </c>
      <c r="S702" t="inlineStr">
        <is>
          <t>CONVERSE (WY)</t>
        </is>
      </c>
      <c r="T702" t="n">
        <v>43.32606724</v>
      </c>
      <c r="U702" t="inlineStr">
        <is>
          <t>POWDER RIVER</t>
        </is>
      </c>
      <c r="V702" t="n">
        <v>-105.37006164</v>
      </c>
      <c r="W702" t="inlineStr">
        <is>
          <t>POINT (469996.8611390549 4797091.526868762)</t>
        </is>
      </c>
      <c r="X702" t="n">
        <v>2.302187880650986</v>
      </c>
      <c r="Y702" t="inlineStr">
        <is>
          <t>SE</t>
        </is>
      </c>
      <c r="Z702" t="n">
        <v>2017</v>
      </c>
      <c r="AA702" t="n">
        <v>48</v>
      </c>
    </row>
    <row r="703">
      <c r="A703" s="1" t="n">
        <v>39951</v>
      </c>
      <c r="B703" t="inlineStr">
        <is>
          <t>WY</t>
        </is>
      </c>
      <c r="C703" s="2" t="n">
        <v>42931</v>
      </c>
      <c r="D703" s="2" t="n">
        <v>42944</v>
      </c>
      <c r="E703" t="inlineStr">
        <is>
          <t>2020-07-15</t>
        </is>
      </c>
      <c r="F703" t="n">
        <v>36</v>
      </c>
      <c r="G703" t="inlineStr">
        <is>
          <t xml:space="preserve">THE FDM PROPERTY TRUST </t>
        </is>
      </c>
      <c r="H703" t="inlineStr">
        <is>
          <t>FIVE STONES RESOURCES</t>
        </is>
      </c>
      <c r="I703" t="inlineStr"/>
      <c r="J703" t="inlineStr"/>
      <c r="K703" t="n">
        <v>640</v>
      </c>
      <c r="L703" t="n">
        <v>27</v>
      </c>
      <c r="M703" t="n">
        <v>39</v>
      </c>
      <c r="N703" t="inlineStr">
        <is>
          <t xml:space="preserve">N         </t>
        </is>
      </c>
      <c r="O703" t="n">
        <v>71</v>
      </c>
      <c r="P703" t="inlineStr">
        <is>
          <t xml:space="preserve">W         </t>
        </is>
      </c>
      <c r="Q703" t="inlineStr">
        <is>
          <t>1618/0257</t>
        </is>
      </c>
      <c r="R703" t="inlineStr">
        <is>
          <t>1061397</t>
        </is>
      </c>
      <c r="S703" t="inlineStr">
        <is>
          <t>CONVERSE (WY)</t>
        </is>
      </c>
      <c r="T703" t="n">
        <v>43.32606724</v>
      </c>
      <c r="U703" t="inlineStr">
        <is>
          <t>POWDER RIVER</t>
        </is>
      </c>
      <c r="V703" t="n">
        <v>-105.37006164</v>
      </c>
      <c r="W703" t="inlineStr">
        <is>
          <t>POINT (469996.8611390549 4797091.526868762)</t>
        </is>
      </c>
      <c r="X703" t="n">
        <v>2.302187880650986</v>
      </c>
      <c r="Y703" t="inlineStr">
        <is>
          <t>SE</t>
        </is>
      </c>
      <c r="Z703" t="n">
        <v>2017</v>
      </c>
      <c r="AA703" t="n">
        <v>48</v>
      </c>
    </row>
    <row r="704">
      <c r="A704" s="1" t="n">
        <v>39961</v>
      </c>
      <c r="B704" t="inlineStr">
        <is>
          <t>WY</t>
        </is>
      </c>
      <c r="C704" s="2" t="n">
        <v>42931</v>
      </c>
      <c r="D704" s="2" t="n">
        <v>42944</v>
      </c>
      <c r="E704" t="inlineStr">
        <is>
          <t>2020-07-15</t>
        </is>
      </c>
      <c r="F704" t="n">
        <v>36</v>
      </c>
      <c r="G704" t="inlineStr">
        <is>
          <t xml:space="preserve">THE JERRY J DILTS LIVING TRUST </t>
        </is>
      </c>
      <c r="H704" t="inlineStr">
        <is>
          <t>FIVE STONES RESOURCES</t>
        </is>
      </c>
      <c r="I704" t="inlineStr"/>
      <c r="J704" t="inlineStr"/>
      <c r="K704" t="n">
        <v>640</v>
      </c>
      <c r="L704" t="n">
        <v>27</v>
      </c>
      <c r="M704" t="n">
        <v>39</v>
      </c>
      <c r="N704" t="inlineStr">
        <is>
          <t xml:space="preserve">N         </t>
        </is>
      </c>
      <c r="O704" t="n">
        <v>71</v>
      </c>
      <c r="P704" t="inlineStr">
        <is>
          <t xml:space="preserve">W         </t>
        </is>
      </c>
      <c r="Q704" t="inlineStr">
        <is>
          <t>1618/0251</t>
        </is>
      </c>
      <c r="R704" t="inlineStr">
        <is>
          <t>1061395</t>
        </is>
      </c>
      <c r="S704" t="inlineStr">
        <is>
          <t>CONVERSE (WY)</t>
        </is>
      </c>
      <c r="T704" t="n">
        <v>43.32606724</v>
      </c>
      <c r="U704" t="inlineStr">
        <is>
          <t>POWDER RIVER</t>
        </is>
      </c>
      <c r="V704" t="n">
        <v>-105.37006164</v>
      </c>
      <c r="W704" t="inlineStr">
        <is>
          <t>POINT (469996.8611390549 4797091.526868762)</t>
        </is>
      </c>
      <c r="X704" t="n">
        <v>2.302187880650986</v>
      </c>
      <c r="Y704" t="inlineStr">
        <is>
          <t>SE</t>
        </is>
      </c>
      <c r="Z704" t="n">
        <v>2017</v>
      </c>
      <c r="AA704" t="n">
        <v>48</v>
      </c>
    </row>
    <row r="705">
      <c r="A705" s="1" t="n">
        <v>39964</v>
      </c>
      <c r="B705" t="inlineStr">
        <is>
          <t>WY</t>
        </is>
      </c>
      <c r="C705" s="2" t="n">
        <v>42931</v>
      </c>
      <c r="D705" s="2" t="n">
        <v>42944</v>
      </c>
      <c r="E705" t="inlineStr">
        <is>
          <t>2020-07-15</t>
        </is>
      </c>
      <c r="F705" t="n">
        <v>36</v>
      </c>
      <c r="G705" t="inlineStr">
        <is>
          <t xml:space="preserve">THE STEVEN K DILTS INTER VIVOS TRUST </t>
        </is>
      </c>
      <c r="H705" t="inlineStr">
        <is>
          <t>FIVE STONES RESOURCES</t>
        </is>
      </c>
      <c r="I705" t="inlineStr"/>
      <c r="J705" t="inlineStr"/>
      <c r="K705" t="n">
        <v>640</v>
      </c>
      <c r="L705" t="n">
        <v>27</v>
      </c>
      <c r="M705" t="n">
        <v>39</v>
      </c>
      <c r="N705" t="inlineStr">
        <is>
          <t xml:space="preserve">N         </t>
        </is>
      </c>
      <c r="O705" t="n">
        <v>71</v>
      </c>
      <c r="P705" t="inlineStr">
        <is>
          <t xml:space="preserve">W         </t>
        </is>
      </c>
      <c r="Q705" t="inlineStr">
        <is>
          <t>1618/0239</t>
        </is>
      </c>
      <c r="R705" t="inlineStr">
        <is>
          <t>1061391</t>
        </is>
      </c>
      <c r="S705" t="inlineStr">
        <is>
          <t>CONVERSE (WY)</t>
        </is>
      </c>
      <c r="T705" t="n">
        <v>43.32606724</v>
      </c>
      <c r="U705" t="inlineStr">
        <is>
          <t>POWDER RIVER</t>
        </is>
      </c>
      <c r="V705" t="n">
        <v>-105.37006164</v>
      </c>
      <c r="W705" t="inlineStr">
        <is>
          <t>POINT (469996.8611390549 4797091.526868762)</t>
        </is>
      </c>
      <c r="X705" t="n">
        <v>2.302187880650986</v>
      </c>
      <c r="Y705" t="inlineStr">
        <is>
          <t>SE</t>
        </is>
      </c>
      <c r="Z705" t="n">
        <v>2017</v>
      </c>
      <c r="AA705" t="n">
        <v>48</v>
      </c>
    </row>
    <row r="706">
      <c r="A706" s="1" t="n">
        <v>41667</v>
      </c>
      <c r="B706" t="inlineStr">
        <is>
          <t>WY</t>
        </is>
      </c>
      <c r="C706" t="inlineStr"/>
      <c r="D706" s="2" t="n">
        <v>42809</v>
      </c>
      <c r="E706" t="inlineStr">
        <is>
          <t>2022-03-15</t>
        </is>
      </c>
      <c r="F706" t="n">
        <v>60</v>
      </c>
      <c r="G706" t="inlineStr">
        <is>
          <t xml:space="preserve">STATE OF WYOMING </t>
        </is>
      </c>
      <c r="H706" t="inlineStr">
        <is>
          <t>ONYX ENERGY</t>
        </is>
      </c>
      <c r="I706" t="n">
        <v>0.1667</v>
      </c>
      <c r="J706" t="n">
        <v>3052</v>
      </c>
      <c r="K706" t="n">
        <v>640</v>
      </c>
      <c r="L706" t="n">
        <v>16</v>
      </c>
      <c r="M706" t="n">
        <v>39</v>
      </c>
      <c r="N706" t="inlineStr">
        <is>
          <t xml:space="preserve">N         </t>
        </is>
      </c>
      <c r="O706" t="n">
        <v>71</v>
      </c>
      <c r="P706" t="inlineStr">
        <is>
          <t xml:space="preserve">W         </t>
        </is>
      </c>
      <c r="Q706" t="inlineStr">
        <is>
          <t>NA/NA</t>
        </is>
      </c>
      <c r="R706" t="inlineStr">
        <is>
          <t>17-00124</t>
        </is>
      </c>
      <c r="S706" t="inlineStr">
        <is>
          <t>CONVERSE (WY)</t>
        </is>
      </c>
      <c r="T706" t="n">
        <v>43.35558929</v>
      </c>
      <c r="U706" t="inlineStr">
        <is>
          <t>POWDER RIVER</t>
        </is>
      </c>
      <c r="V706" t="n">
        <v>-105.3909976</v>
      </c>
      <c r="W706" t="inlineStr">
        <is>
          <t>POINT (468314.8105782917 4800377.836210568)</t>
        </is>
      </c>
      <c r="X706" t="n">
        <v>1.352295424016522</v>
      </c>
      <c r="Y706" t="inlineStr">
        <is>
          <t>NE</t>
        </is>
      </c>
      <c r="Z706" t="n">
        <v>2017</v>
      </c>
      <c r="AA706" t="n">
        <v>48</v>
      </c>
    </row>
    <row r="707">
      <c r="A707" s="1" t="n">
        <v>50110</v>
      </c>
      <c r="B707" t="inlineStr">
        <is>
          <t>WY</t>
        </is>
      </c>
      <c r="C707" t="inlineStr"/>
      <c r="D707" s="2" t="n">
        <v>41681</v>
      </c>
      <c r="E707" t="inlineStr">
        <is>
          <t>2024-02-11</t>
        </is>
      </c>
      <c r="F707" t="n">
        <v>120</v>
      </c>
      <c r="G707" t="inlineStr">
        <is>
          <t xml:space="preserve">BLM </t>
        </is>
      </c>
      <c r="H707" t="inlineStr">
        <is>
          <t>PACER ENERGY</t>
        </is>
      </c>
      <c r="I707" t="n">
        <v>0.125</v>
      </c>
      <c r="J707" t="n">
        <v>3900</v>
      </c>
      <c r="K707" t="n">
        <v>240</v>
      </c>
      <c r="L707" t="n">
        <v>12</v>
      </c>
      <c r="M707" t="n">
        <v>39</v>
      </c>
      <c r="N707" t="inlineStr">
        <is>
          <t xml:space="preserve">N         </t>
        </is>
      </c>
      <c r="O707" t="n">
        <v>72</v>
      </c>
      <c r="P707" t="inlineStr">
        <is>
          <t xml:space="preserve">W         </t>
        </is>
      </c>
      <c r="Q707" t="inlineStr">
        <is>
          <t>WY-1402-065/NA</t>
        </is>
      </c>
      <c r="R707" t="inlineStr">
        <is>
          <t>WYW182806</t>
        </is>
      </c>
      <c r="S707" t="inlineStr">
        <is>
          <t>CONVERSE (WY)</t>
        </is>
      </c>
      <c r="T707" t="n">
        <v>43.36992851</v>
      </c>
      <c r="U707" t="inlineStr">
        <is>
          <t>POWDER RIVER</t>
        </is>
      </c>
      <c r="V707" t="n">
        <v>-105.45059306</v>
      </c>
      <c r="W707" t="inlineStr">
        <is>
          <t>POINT (463493.9794854019 4801994.636958075)</t>
        </is>
      </c>
      <c r="X707" t="n">
        <v>2.802728715674875</v>
      </c>
      <c r="Y707" t="inlineStr">
        <is>
          <t>NW</t>
        </is>
      </c>
      <c r="Z707" t="n">
        <v>2014</v>
      </c>
      <c r="AA707" t="n">
        <v>48</v>
      </c>
    </row>
    <row r="708">
      <c r="A708" s="1" t="n">
        <v>51394</v>
      </c>
      <c r="B708" t="inlineStr">
        <is>
          <t>WY</t>
        </is>
      </c>
      <c r="C708" t="inlineStr"/>
      <c r="D708" s="2" t="n">
        <v>41310</v>
      </c>
      <c r="E708" t="inlineStr">
        <is>
          <t>2023-02-05</t>
        </is>
      </c>
      <c r="F708" t="n">
        <v>120</v>
      </c>
      <c r="G708" t="inlineStr">
        <is>
          <t xml:space="preserve">BLM </t>
        </is>
      </c>
      <c r="H708" t="inlineStr">
        <is>
          <t>NEW CENTURY PROD</t>
        </is>
      </c>
      <c r="I708" t="n">
        <v>0.125</v>
      </c>
      <c r="J708" t="n">
        <v>160</v>
      </c>
      <c r="K708" t="n">
        <v>160</v>
      </c>
      <c r="L708" t="n">
        <v>17</v>
      </c>
      <c r="M708" t="n">
        <v>39</v>
      </c>
      <c r="N708" t="inlineStr">
        <is>
          <t xml:space="preserve">N         </t>
        </is>
      </c>
      <c r="O708" t="n">
        <v>71</v>
      </c>
      <c r="P708" t="inlineStr">
        <is>
          <t xml:space="preserve">W         </t>
        </is>
      </c>
      <c r="Q708" t="inlineStr">
        <is>
          <t>WY-1302-054/NA</t>
        </is>
      </c>
      <c r="R708" t="inlineStr">
        <is>
          <t>WYW181743</t>
        </is>
      </c>
      <c r="S708" t="inlineStr">
        <is>
          <t>CONVERSE (WY)</t>
        </is>
      </c>
      <c r="T708" t="n">
        <v>43.35565404</v>
      </c>
      <c r="U708" t="inlineStr">
        <is>
          <t>POWDER RIVER</t>
        </is>
      </c>
      <c r="V708" t="n">
        <v>-105.41122387</v>
      </c>
      <c r="W708" t="inlineStr">
        <is>
          <t>POINT (466675.7724405386 4800392.904812986)</t>
        </is>
      </c>
      <c r="X708" t="n">
        <v>0.9477619631537255</v>
      </c>
      <c r="Y708" t="inlineStr">
        <is>
          <t>N</t>
        </is>
      </c>
      <c r="Z708" t="n">
        <v>2013</v>
      </c>
      <c r="AA708" t="n">
        <v>48</v>
      </c>
    </row>
    <row r="709">
      <c r="A709" s="1" t="n">
        <v>51395</v>
      </c>
      <c r="B709" t="inlineStr">
        <is>
          <t>WY</t>
        </is>
      </c>
      <c r="C709" t="inlineStr"/>
      <c r="D709" s="2" t="n">
        <v>41310</v>
      </c>
      <c r="E709" t="inlineStr">
        <is>
          <t>2023-02-05</t>
        </is>
      </c>
      <c r="F709" t="n">
        <v>120</v>
      </c>
      <c r="G709" t="inlineStr">
        <is>
          <t xml:space="preserve">BLM </t>
        </is>
      </c>
      <c r="H709" t="inlineStr">
        <is>
          <t>NEW CENTURY PROD</t>
        </is>
      </c>
      <c r="I709" t="n">
        <v>0.125</v>
      </c>
      <c r="J709" t="n">
        <v>130</v>
      </c>
      <c r="K709" t="n">
        <v>1000</v>
      </c>
      <c r="L709" t="n">
        <v>28</v>
      </c>
      <c r="M709" t="n">
        <v>39</v>
      </c>
      <c r="N709" t="inlineStr">
        <is>
          <t xml:space="preserve">N         </t>
        </is>
      </c>
      <c r="O709" t="n">
        <v>71</v>
      </c>
      <c r="P709" t="inlineStr">
        <is>
          <t xml:space="preserve">W         </t>
        </is>
      </c>
      <c r="Q709" t="inlineStr">
        <is>
          <t>WY-1302-055/NA</t>
        </is>
      </c>
      <c r="R709" t="inlineStr">
        <is>
          <t>WYW181744</t>
        </is>
      </c>
      <c r="S709" t="inlineStr">
        <is>
          <t>CONVERSE (WY)</t>
        </is>
      </c>
      <c r="T709" t="n">
        <v>43.32615108</v>
      </c>
      <c r="U709" t="inlineStr">
        <is>
          <t>POWDER RIVER</t>
        </is>
      </c>
      <c r="V709" t="n">
        <v>-105.38993694</v>
      </c>
      <c r="W709" t="inlineStr">
        <is>
          <t>POINT (468385.4921886911 4797108.170877208)</t>
        </is>
      </c>
      <c r="X709" t="n">
        <v>1.495001692302756</v>
      </c>
      <c r="Y709" t="inlineStr">
        <is>
          <t>SE</t>
        </is>
      </c>
      <c r="Z709" t="n">
        <v>2013</v>
      </c>
      <c r="AA709" t="n">
        <v>48</v>
      </c>
    </row>
    <row r="710">
      <c r="A710" s="1" t="n">
        <v>51396</v>
      </c>
      <c r="B710" t="inlineStr">
        <is>
          <t>WY</t>
        </is>
      </c>
      <c r="C710" t="inlineStr"/>
      <c r="D710" s="2" t="n">
        <v>41310</v>
      </c>
      <c r="E710" t="inlineStr">
        <is>
          <t>2023-02-05</t>
        </is>
      </c>
      <c r="F710" t="n">
        <v>120</v>
      </c>
      <c r="G710" t="inlineStr">
        <is>
          <t xml:space="preserve">BLM </t>
        </is>
      </c>
      <c r="H710" t="inlineStr">
        <is>
          <t>NEW CENTURY PROD</t>
        </is>
      </c>
      <c r="I710" t="n">
        <v>0.125</v>
      </c>
      <c r="J710" t="n">
        <v>130</v>
      </c>
      <c r="K710" t="n">
        <v>1000</v>
      </c>
      <c r="L710" t="n">
        <v>29</v>
      </c>
      <c r="M710" t="n">
        <v>39</v>
      </c>
      <c r="N710" t="inlineStr">
        <is>
          <t xml:space="preserve">N         </t>
        </is>
      </c>
      <c r="O710" t="n">
        <v>71</v>
      </c>
      <c r="P710" t="inlineStr">
        <is>
          <t xml:space="preserve">W         </t>
        </is>
      </c>
      <c r="Q710" t="inlineStr">
        <is>
          <t>WY-1302-055/NA</t>
        </is>
      </c>
      <c r="R710" t="inlineStr">
        <is>
          <t>WYW181744</t>
        </is>
      </c>
      <c r="S710" t="inlineStr">
        <is>
          <t>CONVERSE (WY)</t>
        </is>
      </c>
      <c r="T710" t="n">
        <v>43.32633791</v>
      </c>
      <c r="U710" t="inlineStr">
        <is>
          <t>POWDER RIVER</t>
        </is>
      </c>
      <c r="V710" t="n">
        <v>-105.41004114</v>
      </c>
      <c r="W710" t="inlineStr">
        <is>
          <t>POINT (466755.6253271955 4797136.72709567)</t>
        </is>
      </c>
      <c r="X710" t="n">
        <v>1.076565236156</v>
      </c>
      <c r="Y710" t="inlineStr">
        <is>
          <t>S</t>
        </is>
      </c>
      <c r="Z710" t="n">
        <v>2013</v>
      </c>
      <c r="AA710" t="n">
        <v>48</v>
      </c>
    </row>
    <row r="711">
      <c r="A711" s="1" t="n">
        <v>39947</v>
      </c>
      <c r="B711" t="inlineStr">
        <is>
          <t>WY</t>
        </is>
      </c>
      <c r="C711" s="2" t="n">
        <v>42931</v>
      </c>
      <c r="D711" s="2" t="n">
        <v>42944</v>
      </c>
      <c r="E711" t="inlineStr">
        <is>
          <t>2020-07-15</t>
        </is>
      </c>
      <c r="F711" t="n">
        <v>36</v>
      </c>
      <c r="G711" t="inlineStr">
        <is>
          <t xml:space="preserve">JOHN C DILTS JR MINERAL LIMITED PARTNERSHIP </t>
        </is>
      </c>
      <c r="H711" t="inlineStr">
        <is>
          <t>FIVE STONES RESOURCES</t>
        </is>
      </c>
      <c r="I711" t="inlineStr"/>
      <c r="J711" t="inlineStr"/>
      <c r="K711" t="n">
        <v>640</v>
      </c>
      <c r="L711" t="n">
        <v>26</v>
      </c>
      <c r="M711" t="n">
        <v>39</v>
      </c>
      <c r="N711" t="inlineStr">
        <is>
          <t xml:space="preserve">N         </t>
        </is>
      </c>
      <c r="O711" t="n">
        <v>71</v>
      </c>
      <c r="P711" t="inlineStr">
        <is>
          <t xml:space="preserve">W         </t>
        </is>
      </c>
      <c r="Q711" t="inlineStr">
        <is>
          <t>1618/0245</t>
        </is>
      </c>
      <c r="R711" t="inlineStr">
        <is>
          <t>1061393</t>
        </is>
      </c>
      <c r="S711" t="inlineStr">
        <is>
          <t>CONVERSE (WY)</t>
        </is>
      </c>
      <c r="T711" t="n">
        <v>43.3262962</v>
      </c>
      <c r="U711" t="inlineStr">
        <is>
          <t>POWDER RIVER</t>
        </is>
      </c>
      <c r="V711" t="n">
        <v>-105.35027789</v>
      </c>
      <c r="W711" t="inlineStr">
        <is>
          <t>POINT (471600.9574957358 4797110.035491972)</t>
        </is>
      </c>
      <c r="X711" t="n">
        <v>2.434461763458585</v>
      </c>
      <c r="Y711" t="inlineStr">
        <is>
          <t>SE</t>
        </is>
      </c>
      <c r="Z711" t="n">
        <v>2017</v>
      </c>
      <c r="AA711" t="n">
        <v>43</v>
      </c>
    </row>
    <row r="712">
      <c r="A712" s="1" t="n">
        <v>39948</v>
      </c>
      <c r="B712" t="inlineStr">
        <is>
          <t>WY</t>
        </is>
      </c>
      <c r="C712" s="2" t="n">
        <v>42931</v>
      </c>
      <c r="D712" s="2" t="n">
        <v>42944</v>
      </c>
      <c r="E712" t="inlineStr">
        <is>
          <t>2020-07-15</t>
        </is>
      </c>
      <c r="F712" t="n">
        <v>36</v>
      </c>
      <c r="G712" t="inlineStr">
        <is>
          <t xml:space="preserve">JOHN C DILTS JR MINERAL LIMITED PARTNERSHIP </t>
        </is>
      </c>
      <c r="H712" t="inlineStr">
        <is>
          <t>FIVE STONES RESOURCES</t>
        </is>
      </c>
      <c r="I712" t="inlineStr"/>
      <c r="J712" t="inlineStr"/>
      <c r="K712" t="n">
        <v>640</v>
      </c>
      <c r="L712" t="n">
        <v>27</v>
      </c>
      <c r="M712" t="n">
        <v>39</v>
      </c>
      <c r="N712" t="inlineStr">
        <is>
          <t xml:space="preserve">N         </t>
        </is>
      </c>
      <c r="O712" t="n">
        <v>71</v>
      </c>
      <c r="P712" t="inlineStr">
        <is>
          <t xml:space="preserve">W         </t>
        </is>
      </c>
      <c r="Q712" t="inlineStr">
        <is>
          <t>1618/0245</t>
        </is>
      </c>
      <c r="R712" t="inlineStr">
        <is>
          <t>1061393</t>
        </is>
      </c>
      <c r="S712" t="inlineStr">
        <is>
          <t>CONVERSE (WY)</t>
        </is>
      </c>
      <c r="T712" t="n">
        <v>43.32606724</v>
      </c>
      <c r="U712" t="inlineStr">
        <is>
          <t>POWDER RIVER</t>
        </is>
      </c>
      <c r="V712" t="n">
        <v>-105.37006164</v>
      </c>
      <c r="W712" t="inlineStr">
        <is>
          <t>POINT (469996.8611390549 4797091.526868762)</t>
        </is>
      </c>
      <c r="X712" t="n">
        <v>1.681087156848183</v>
      </c>
      <c r="Y712" t="inlineStr">
        <is>
          <t>SE</t>
        </is>
      </c>
      <c r="Z712" t="n">
        <v>2017</v>
      </c>
      <c r="AA712" t="n">
        <v>43</v>
      </c>
    </row>
    <row r="713">
      <c r="A713" s="1" t="n">
        <v>39950</v>
      </c>
      <c r="B713" t="inlineStr">
        <is>
          <t>WY</t>
        </is>
      </c>
      <c r="C713" s="2" t="n">
        <v>42931</v>
      </c>
      <c r="D713" s="2" t="n">
        <v>42944</v>
      </c>
      <c r="E713" t="inlineStr">
        <is>
          <t>2020-07-15</t>
        </is>
      </c>
      <c r="F713" t="n">
        <v>36</v>
      </c>
      <c r="G713" t="inlineStr">
        <is>
          <t xml:space="preserve">THE FDM PROPERTY TRUST </t>
        </is>
      </c>
      <c r="H713" t="inlineStr">
        <is>
          <t>FIVE STONES RESOURCES</t>
        </is>
      </c>
      <c r="I713" t="inlineStr"/>
      <c r="J713" t="inlineStr"/>
      <c r="K713" t="n">
        <v>640</v>
      </c>
      <c r="L713" t="n">
        <v>26</v>
      </c>
      <c r="M713" t="n">
        <v>39</v>
      </c>
      <c r="N713" t="inlineStr">
        <is>
          <t xml:space="preserve">N         </t>
        </is>
      </c>
      <c r="O713" t="n">
        <v>71</v>
      </c>
      <c r="P713" t="inlineStr">
        <is>
          <t xml:space="preserve">W         </t>
        </is>
      </c>
      <c r="Q713" t="inlineStr">
        <is>
          <t>1618/0257</t>
        </is>
      </c>
      <c r="R713" t="inlineStr">
        <is>
          <t>1061397</t>
        </is>
      </c>
      <c r="S713" t="inlineStr">
        <is>
          <t>CONVERSE (WY)</t>
        </is>
      </c>
      <c r="T713" t="n">
        <v>43.3262962</v>
      </c>
      <c r="U713" t="inlineStr">
        <is>
          <t>POWDER RIVER</t>
        </is>
      </c>
      <c r="V713" t="n">
        <v>-105.35027789</v>
      </c>
      <c r="W713" t="inlineStr">
        <is>
          <t>POINT (471600.9574957358 4797110.035491972)</t>
        </is>
      </c>
      <c r="X713" t="n">
        <v>2.434461763458585</v>
      </c>
      <c r="Y713" t="inlineStr">
        <is>
          <t>SE</t>
        </is>
      </c>
      <c r="Z713" t="n">
        <v>2017</v>
      </c>
      <c r="AA713" t="n">
        <v>43</v>
      </c>
    </row>
    <row r="714">
      <c r="A714" s="1" t="n">
        <v>39951</v>
      </c>
      <c r="B714" t="inlineStr">
        <is>
          <t>WY</t>
        </is>
      </c>
      <c r="C714" s="2" t="n">
        <v>42931</v>
      </c>
      <c r="D714" s="2" t="n">
        <v>42944</v>
      </c>
      <c r="E714" t="inlineStr">
        <is>
          <t>2020-07-15</t>
        </is>
      </c>
      <c r="F714" t="n">
        <v>36</v>
      </c>
      <c r="G714" t="inlineStr">
        <is>
          <t xml:space="preserve">THE FDM PROPERTY TRUST </t>
        </is>
      </c>
      <c r="H714" t="inlineStr">
        <is>
          <t>FIVE STONES RESOURCES</t>
        </is>
      </c>
      <c r="I714" t="inlineStr"/>
      <c r="J714" t="inlineStr"/>
      <c r="K714" t="n">
        <v>640</v>
      </c>
      <c r="L714" t="n">
        <v>27</v>
      </c>
      <c r="M714" t="n">
        <v>39</v>
      </c>
      <c r="N714" t="inlineStr">
        <is>
          <t xml:space="preserve">N         </t>
        </is>
      </c>
      <c r="O714" t="n">
        <v>71</v>
      </c>
      <c r="P714" t="inlineStr">
        <is>
          <t xml:space="preserve">W         </t>
        </is>
      </c>
      <c r="Q714" t="inlineStr">
        <is>
          <t>1618/0257</t>
        </is>
      </c>
      <c r="R714" t="inlineStr">
        <is>
          <t>1061397</t>
        </is>
      </c>
      <c r="S714" t="inlineStr">
        <is>
          <t>CONVERSE (WY)</t>
        </is>
      </c>
      <c r="T714" t="n">
        <v>43.32606724</v>
      </c>
      <c r="U714" t="inlineStr">
        <is>
          <t>POWDER RIVER</t>
        </is>
      </c>
      <c r="V714" t="n">
        <v>-105.37006164</v>
      </c>
      <c r="W714" t="inlineStr">
        <is>
          <t>POINT (469996.8611390549 4797091.526868762)</t>
        </is>
      </c>
      <c r="X714" t="n">
        <v>1.681087156848183</v>
      </c>
      <c r="Y714" t="inlineStr">
        <is>
          <t>SE</t>
        </is>
      </c>
      <c r="Z714" t="n">
        <v>2017</v>
      </c>
      <c r="AA714" t="n">
        <v>43</v>
      </c>
    </row>
    <row r="715">
      <c r="A715" s="1" t="n">
        <v>39960</v>
      </c>
      <c r="B715" t="inlineStr">
        <is>
          <t>WY</t>
        </is>
      </c>
      <c r="C715" s="2" t="n">
        <v>42931</v>
      </c>
      <c r="D715" s="2" t="n">
        <v>42944</v>
      </c>
      <c r="E715" t="inlineStr">
        <is>
          <t>2020-07-15</t>
        </is>
      </c>
      <c r="F715" t="n">
        <v>36</v>
      </c>
      <c r="G715" t="inlineStr">
        <is>
          <t xml:space="preserve">THE JERRY J DILTS LIVING TRUST </t>
        </is>
      </c>
      <c r="H715" t="inlineStr">
        <is>
          <t>FIVE STONES RESOURCES</t>
        </is>
      </c>
      <c r="I715" t="inlineStr"/>
      <c r="J715" t="inlineStr"/>
      <c r="K715" t="n">
        <v>640</v>
      </c>
      <c r="L715" t="n">
        <v>26</v>
      </c>
      <c r="M715" t="n">
        <v>39</v>
      </c>
      <c r="N715" t="inlineStr">
        <is>
          <t xml:space="preserve">N         </t>
        </is>
      </c>
      <c r="O715" t="n">
        <v>71</v>
      </c>
      <c r="P715" t="inlineStr">
        <is>
          <t xml:space="preserve">W         </t>
        </is>
      </c>
      <c r="Q715" t="inlineStr">
        <is>
          <t>1618/0251</t>
        </is>
      </c>
      <c r="R715" t="inlineStr">
        <is>
          <t>1061395</t>
        </is>
      </c>
      <c r="S715" t="inlineStr">
        <is>
          <t>CONVERSE (WY)</t>
        </is>
      </c>
      <c r="T715" t="n">
        <v>43.3262962</v>
      </c>
      <c r="U715" t="inlineStr">
        <is>
          <t>POWDER RIVER</t>
        </is>
      </c>
      <c r="V715" t="n">
        <v>-105.35027789</v>
      </c>
      <c r="W715" t="inlineStr">
        <is>
          <t>POINT (471600.9574957358 4797110.035491972)</t>
        </is>
      </c>
      <c r="X715" t="n">
        <v>2.434461763458585</v>
      </c>
      <c r="Y715" t="inlineStr">
        <is>
          <t>SE</t>
        </is>
      </c>
      <c r="Z715" t="n">
        <v>2017</v>
      </c>
      <c r="AA715" t="n">
        <v>43</v>
      </c>
    </row>
    <row r="716">
      <c r="A716" s="1" t="n">
        <v>39961</v>
      </c>
      <c r="B716" t="inlineStr">
        <is>
          <t>WY</t>
        </is>
      </c>
      <c r="C716" s="2" t="n">
        <v>42931</v>
      </c>
      <c r="D716" s="2" t="n">
        <v>42944</v>
      </c>
      <c r="E716" t="inlineStr">
        <is>
          <t>2020-07-15</t>
        </is>
      </c>
      <c r="F716" t="n">
        <v>36</v>
      </c>
      <c r="G716" t="inlineStr">
        <is>
          <t xml:space="preserve">THE JERRY J DILTS LIVING TRUST </t>
        </is>
      </c>
      <c r="H716" t="inlineStr">
        <is>
          <t>FIVE STONES RESOURCES</t>
        </is>
      </c>
      <c r="I716" t="inlineStr"/>
      <c r="J716" t="inlineStr"/>
      <c r="K716" t="n">
        <v>640</v>
      </c>
      <c r="L716" t="n">
        <v>27</v>
      </c>
      <c r="M716" t="n">
        <v>39</v>
      </c>
      <c r="N716" t="inlineStr">
        <is>
          <t xml:space="preserve">N         </t>
        </is>
      </c>
      <c r="O716" t="n">
        <v>71</v>
      </c>
      <c r="P716" t="inlineStr">
        <is>
          <t xml:space="preserve">W         </t>
        </is>
      </c>
      <c r="Q716" t="inlineStr">
        <is>
          <t>1618/0251</t>
        </is>
      </c>
      <c r="R716" t="inlineStr">
        <is>
          <t>1061395</t>
        </is>
      </c>
      <c r="S716" t="inlineStr">
        <is>
          <t>CONVERSE (WY)</t>
        </is>
      </c>
      <c r="T716" t="n">
        <v>43.32606724</v>
      </c>
      <c r="U716" t="inlineStr">
        <is>
          <t>POWDER RIVER</t>
        </is>
      </c>
      <c r="V716" t="n">
        <v>-105.37006164</v>
      </c>
      <c r="W716" t="inlineStr">
        <is>
          <t>POINT (469996.8611390549 4797091.526868762)</t>
        </is>
      </c>
      <c r="X716" t="n">
        <v>1.681087156848183</v>
      </c>
      <c r="Y716" t="inlineStr">
        <is>
          <t>SE</t>
        </is>
      </c>
      <c r="Z716" t="n">
        <v>2017</v>
      </c>
      <c r="AA716" t="n">
        <v>43</v>
      </c>
    </row>
    <row r="717">
      <c r="A717" s="1" t="n">
        <v>39963</v>
      </c>
      <c r="B717" t="inlineStr">
        <is>
          <t>WY</t>
        </is>
      </c>
      <c r="C717" s="2" t="n">
        <v>42931</v>
      </c>
      <c r="D717" s="2" t="n">
        <v>42944</v>
      </c>
      <c r="E717" t="inlineStr">
        <is>
          <t>2020-07-15</t>
        </is>
      </c>
      <c r="F717" t="n">
        <v>36</v>
      </c>
      <c r="G717" t="inlineStr">
        <is>
          <t xml:space="preserve">THE STEVEN K DILTS INTER VIVOS TRUST </t>
        </is>
      </c>
      <c r="H717" t="inlineStr">
        <is>
          <t>FIVE STONES RESOURCES</t>
        </is>
      </c>
      <c r="I717" t="inlineStr"/>
      <c r="J717" t="inlineStr"/>
      <c r="K717" t="n">
        <v>640</v>
      </c>
      <c r="L717" t="n">
        <v>26</v>
      </c>
      <c r="M717" t="n">
        <v>39</v>
      </c>
      <c r="N717" t="inlineStr">
        <is>
          <t xml:space="preserve">N         </t>
        </is>
      </c>
      <c r="O717" t="n">
        <v>71</v>
      </c>
      <c r="P717" t="inlineStr">
        <is>
          <t xml:space="preserve">W         </t>
        </is>
      </c>
      <c r="Q717" t="inlineStr">
        <is>
          <t>1618/0239</t>
        </is>
      </c>
      <c r="R717" t="inlineStr">
        <is>
          <t>1061391</t>
        </is>
      </c>
      <c r="S717" t="inlineStr">
        <is>
          <t>CONVERSE (WY)</t>
        </is>
      </c>
      <c r="T717" t="n">
        <v>43.3262962</v>
      </c>
      <c r="U717" t="inlineStr">
        <is>
          <t>POWDER RIVER</t>
        </is>
      </c>
      <c r="V717" t="n">
        <v>-105.35027789</v>
      </c>
      <c r="W717" t="inlineStr">
        <is>
          <t>POINT (471600.9574957358 4797110.035491972)</t>
        </is>
      </c>
      <c r="X717" t="n">
        <v>2.434461763458585</v>
      </c>
      <c r="Y717" t="inlineStr">
        <is>
          <t>SE</t>
        </is>
      </c>
      <c r="Z717" t="n">
        <v>2017</v>
      </c>
      <c r="AA717" t="n">
        <v>43</v>
      </c>
    </row>
    <row r="718">
      <c r="A718" s="1" t="n">
        <v>39964</v>
      </c>
      <c r="B718" t="inlineStr">
        <is>
          <t>WY</t>
        </is>
      </c>
      <c r="C718" s="2" t="n">
        <v>42931</v>
      </c>
      <c r="D718" s="2" t="n">
        <v>42944</v>
      </c>
      <c r="E718" t="inlineStr">
        <is>
          <t>2020-07-15</t>
        </is>
      </c>
      <c r="F718" t="n">
        <v>36</v>
      </c>
      <c r="G718" t="inlineStr">
        <is>
          <t xml:space="preserve">THE STEVEN K DILTS INTER VIVOS TRUST </t>
        </is>
      </c>
      <c r="H718" t="inlineStr">
        <is>
          <t>FIVE STONES RESOURCES</t>
        </is>
      </c>
      <c r="I718" t="inlineStr"/>
      <c r="J718" t="inlineStr"/>
      <c r="K718" t="n">
        <v>640</v>
      </c>
      <c r="L718" t="n">
        <v>27</v>
      </c>
      <c r="M718" t="n">
        <v>39</v>
      </c>
      <c r="N718" t="inlineStr">
        <is>
          <t xml:space="preserve">N         </t>
        </is>
      </c>
      <c r="O718" t="n">
        <v>71</v>
      </c>
      <c r="P718" t="inlineStr">
        <is>
          <t xml:space="preserve">W         </t>
        </is>
      </c>
      <c r="Q718" t="inlineStr">
        <is>
          <t>1618/0239</t>
        </is>
      </c>
      <c r="R718" t="inlineStr">
        <is>
          <t>1061391</t>
        </is>
      </c>
      <c r="S718" t="inlineStr">
        <is>
          <t>CONVERSE (WY)</t>
        </is>
      </c>
      <c r="T718" t="n">
        <v>43.32606724</v>
      </c>
      <c r="U718" t="inlineStr">
        <is>
          <t>POWDER RIVER</t>
        </is>
      </c>
      <c r="V718" t="n">
        <v>-105.37006164</v>
      </c>
      <c r="W718" t="inlineStr">
        <is>
          <t>POINT (469996.8611390549 4797091.526868762)</t>
        </is>
      </c>
      <c r="X718" t="n">
        <v>1.681087156848183</v>
      </c>
      <c r="Y718" t="inlineStr">
        <is>
          <t>SE</t>
        </is>
      </c>
      <c r="Z718" t="n">
        <v>2017</v>
      </c>
      <c r="AA718" t="n">
        <v>43</v>
      </c>
    </row>
    <row r="719">
      <c r="A719" s="1" t="n">
        <v>41667</v>
      </c>
      <c r="B719" t="inlineStr">
        <is>
          <t>WY</t>
        </is>
      </c>
      <c r="C719" t="inlineStr"/>
      <c r="D719" s="2" t="n">
        <v>42809</v>
      </c>
      <c r="E719" t="inlineStr">
        <is>
          <t>2022-03-15</t>
        </is>
      </c>
      <c r="F719" t="n">
        <v>60</v>
      </c>
      <c r="G719" t="inlineStr">
        <is>
          <t xml:space="preserve">STATE OF WYOMING </t>
        </is>
      </c>
      <c r="H719" t="inlineStr">
        <is>
          <t>ONYX ENERGY</t>
        </is>
      </c>
      <c r="I719" t="n">
        <v>0.1667</v>
      </c>
      <c r="J719" t="n">
        <v>3052</v>
      </c>
      <c r="K719" t="n">
        <v>640</v>
      </c>
      <c r="L719" t="n">
        <v>16</v>
      </c>
      <c r="M719" t="n">
        <v>39</v>
      </c>
      <c r="N719" t="inlineStr">
        <is>
          <t xml:space="preserve">N         </t>
        </is>
      </c>
      <c r="O719" t="n">
        <v>71</v>
      </c>
      <c r="P719" t="inlineStr">
        <is>
          <t xml:space="preserve">W         </t>
        </is>
      </c>
      <c r="Q719" t="inlineStr">
        <is>
          <t>NA/NA</t>
        </is>
      </c>
      <c r="R719" t="inlineStr">
        <is>
          <t>17-00124</t>
        </is>
      </c>
      <c r="S719" t="inlineStr">
        <is>
          <t>CONVERSE (WY)</t>
        </is>
      </c>
      <c r="T719" t="n">
        <v>43.35558929</v>
      </c>
      <c r="U719" t="inlineStr">
        <is>
          <t>POWDER RIVER</t>
        </is>
      </c>
      <c r="V719" t="n">
        <v>-105.3909976</v>
      </c>
      <c r="W719" t="inlineStr">
        <is>
          <t>POINT (468314.8105782917 4800377.836210568)</t>
        </is>
      </c>
      <c r="X719" t="n">
        <v>0.7474333067112017</v>
      </c>
      <c r="Y719" t="inlineStr">
        <is>
          <t>N</t>
        </is>
      </c>
      <c r="Z719" t="n">
        <v>2017</v>
      </c>
      <c r="AA719" t="n">
        <v>43</v>
      </c>
    </row>
    <row r="720">
      <c r="A720" s="1" t="n">
        <v>51394</v>
      </c>
      <c r="B720" t="inlineStr">
        <is>
          <t>WY</t>
        </is>
      </c>
      <c r="C720" t="inlineStr"/>
      <c r="D720" s="2" t="n">
        <v>41310</v>
      </c>
      <c r="E720" t="inlineStr">
        <is>
          <t>2023-02-05</t>
        </is>
      </c>
      <c r="F720" t="n">
        <v>120</v>
      </c>
      <c r="G720" t="inlineStr">
        <is>
          <t xml:space="preserve">BLM </t>
        </is>
      </c>
      <c r="H720" t="inlineStr">
        <is>
          <t>NEW CENTURY PROD</t>
        </is>
      </c>
      <c r="I720" t="n">
        <v>0.125</v>
      </c>
      <c r="J720" t="n">
        <v>160</v>
      </c>
      <c r="K720" t="n">
        <v>160</v>
      </c>
      <c r="L720" t="n">
        <v>17</v>
      </c>
      <c r="M720" t="n">
        <v>39</v>
      </c>
      <c r="N720" t="inlineStr">
        <is>
          <t xml:space="preserve">N         </t>
        </is>
      </c>
      <c r="O720" t="n">
        <v>71</v>
      </c>
      <c r="P720" t="inlineStr">
        <is>
          <t xml:space="preserve">W         </t>
        </is>
      </c>
      <c r="Q720" t="inlineStr">
        <is>
          <t>WY-1302-054/NA</t>
        </is>
      </c>
      <c r="R720" t="inlineStr">
        <is>
          <t>WYW181743</t>
        </is>
      </c>
      <c r="S720" t="inlineStr">
        <is>
          <t>CONVERSE (WY)</t>
        </is>
      </c>
      <c r="T720" t="n">
        <v>43.35565404</v>
      </c>
      <c r="U720" t="inlineStr">
        <is>
          <t>POWDER RIVER</t>
        </is>
      </c>
      <c r="V720" t="n">
        <v>-105.41122387</v>
      </c>
      <c r="W720" t="inlineStr">
        <is>
          <t>POINT (466675.7724405386 4800392.904812986)</t>
        </is>
      </c>
      <c r="X720" t="n">
        <v>1.247260778800954</v>
      </c>
      <c r="Y720" t="inlineStr">
        <is>
          <t>NW</t>
        </is>
      </c>
      <c r="Z720" t="n">
        <v>2013</v>
      </c>
      <c r="AA720" t="n">
        <v>43</v>
      </c>
    </row>
    <row r="721">
      <c r="A721" s="1" t="n">
        <v>51395</v>
      </c>
      <c r="B721" t="inlineStr">
        <is>
          <t>WY</t>
        </is>
      </c>
      <c r="C721" t="inlineStr"/>
      <c r="D721" s="2" t="n">
        <v>41310</v>
      </c>
      <c r="E721" t="inlineStr">
        <is>
          <t>2023-02-05</t>
        </is>
      </c>
      <c r="F721" t="n">
        <v>120</v>
      </c>
      <c r="G721" t="inlineStr">
        <is>
          <t xml:space="preserve">BLM </t>
        </is>
      </c>
      <c r="H721" t="inlineStr">
        <is>
          <t>NEW CENTURY PROD</t>
        </is>
      </c>
      <c r="I721" t="n">
        <v>0.125</v>
      </c>
      <c r="J721" t="n">
        <v>130</v>
      </c>
      <c r="K721" t="n">
        <v>1000</v>
      </c>
      <c r="L721" t="n">
        <v>28</v>
      </c>
      <c r="M721" t="n">
        <v>39</v>
      </c>
      <c r="N721" t="inlineStr">
        <is>
          <t xml:space="preserve">N         </t>
        </is>
      </c>
      <c r="O721" t="n">
        <v>71</v>
      </c>
      <c r="P721" t="inlineStr">
        <is>
          <t xml:space="preserve">W         </t>
        </is>
      </c>
      <c r="Q721" t="inlineStr">
        <is>
          <t>WY-1302-055/NA</t>
        </is>
      </c>
      <c r="R721" t="inlineStr">
        <is>
          <t>WYW181744</t>
        </is>
      </c>
      <c r="S721" t="inlineStr">
        <is>
          <t>CONVERSE (WY)</t>
        </is>
      </c>
      <c r="T721" t="n">
        <v>43.32615108</v>
      </c>
      <c r="U721" t="inlineStr">
        <is>
          <t>POWDER RIVER</t>
        </is>
      </c>
      <c r="V721" t="n">
        <v>-105.38993694</v>
      </c>
      <c r="W721" t="inlineStr">
        <is>
          <t>POINT (468385.4921886911 4797108.170877208)</t>
        </is>
      </c>
      <c r="X721" t="n">
        <v>1.286661212557782</v>
      </c>
      <c r="Y721" t="inlineStr">
        <is>
          <t>S</t>
        </is>
      </c>
      <c r="Z721" t="n">
        <v>2013</v>
      </c>
      <c r="AA721" t="n">
        <v>43</v>
      </c>
    </row>
    <row r="722">
      <c r="A722" s="1" t="n">
        <v>51396</v>
      </c>
      <c r="B722" t="inlineStr">
        <is>
          <t>WY</t>
        </is>
      </c>
      <c r="C722" t="inlineStr"/>
      <c r="D722" s="2" t="n">
        <v>41310</v>
      </c>
      <c r="E722" t="inlineStr">
        <is>
          <t>2023-02-05</t>
        </is>
      </c>
      <c r="F722" t="n">
        <v>120</v>
      </c>
      <c r="G722" t="inlineStr">
        <is>
          <t xml:space="preserve">BLM </t>
        </is>
      </c>
      <c r="H722" t="inlineStr">
        <is>
          <t>NEW CENTURY PROD</t>
        </is>
      </c>
      <c r="I722" t="n">
        <v>0.125</v>
      </c>
      <c r="J722" t="n">
        <v>130</v>
      </c>
      <c r="K722" t="n">
        <v>1000</v>
      </c>
      <c r="L722" t="n">
        <v>29</v>
      </c>
      <c r="M722" t="n">
        <v>39</v>
      </c>
      <c r="N722" t="inlineStr">
        <is>
          <t xml:space="preserve">N         </t>
        </is>
      </c>
      <c r="O722" t="n">
        <v>71</v>
      </c>
      <c r="P722" t="inlineStr">
        <is>
          <t xml:space="preserve">W         </t>
        </is>
      </c>
      <c r="Q722" t="inlineStr">
        <is>
          <t>WY-1302-055/NA</t>
        </is>
      </c>
      <c r="R722" t="inlineStr">
        <is>
          <t>WYW181744</t>
        </is>
      </c>
      <c r="S722" t="inlineStr">
        <is>
          <t>CONVERSE (WY)</t>
        </is>
      </c>
      <c r="T722" t="n">
        <v>43.32633791</v>
      </c>
      <c r="U722" t="inlineStr">
        <is>
          <t>POWDER RIVER</t>
        </is>
      </c>
      <c r="V722" t="n">
        <v>-105.41004114</v>
      </c>
      <c r="W722" t="inlineStr">
        <is>
          <t>POINT (466755.6253271955 4797136.72709567)</t>
        </is>
      </c>
      <c r="X722" t="n">
        <v>1.578897023602306</v>
      </c>
      <c r="Y722" t="inlineStr">
        <is>
          <t>SW</t>
        </is>
      </c>
      <c r="Z722" t="n">
        <v>2013</v>
      </c>
      <c r="AA722" t="n">
        <v>43</v>
      </c>
    </row>
    <row r="723">
      <c r="A723" s="1" t="n">
        <v>39946</v>
      </c>
      <c r="B723" t="inlineStr">
        <is>
          <t>WY</t>
        </is>
      </c>
      <c r="C723" s="2" t="n">
        <v>42931</v>
      </c>
      <c r="D723" s="2" t="n">
        <v>42944</v>
      </c>
      <c r="E723" t="inlineStr">
        <is>
          <t>2020-07-15</t>
        </is>
      </c>
      <c r="F723" t="n">
        <v>36</v>
      </c>
      <c r="G723" t="inlineStr">
        <is>
          <t xml:space="preserve">JOHN C DILTS JR MINERAL LIMITED PARTNERSHIP </t>
        </is>
      </c>
      <c r="H723" t="inlineStr">
        <is>
          <t>FIVE STONES RESOURCES</t>
        </is>
      </c>
      <c r="I723" t="inlineStr"/>
      <c r="J723" t="inlineStr"/>
      <c r="K723" t="n">
        <v>640</v>
      </c>
      <c r="L723" t="n">
        <v>25</v>
      </c>
      <c r="M723" t="n">
        <v>39</v>
      </c>
      <c r="N723" t="inlineStr">
        <is>
          <t xml:space="preserve">N         </t>
        </is>
      </c>
      <c r="O723" t="n">
        <v>71</v>
      </c>
      <c r="P723" t="inlineStr">
        <is>
          <t xml:space="preserve">W         </t>
        </is>
      </c>
      <c r="Q723" t="inlineStr">
        <is>
          <t>1618/0245</t>
        </is>
      </c>
      <c r="R723" t="inlineStr">
        <is>
          <t>1061393</t>
        </is>
      </c>
      <c r="S723" t="inlineStr">
        <is>
          <t>CONVERSE (WY)</t>
        </is>
      </c>
      <c r="T723" t="n">
        <v>43.32671209</v>
      </c>
      <c r="U723" t="inlineStr">
        <is>
          <t>POWDER RIVER</t>
        </is>
      </c>
      <c r="V723" t="n">
        <v>-105.33022711</v>
      </c>
      <c r="W723" t="inlineStr">
        <is>
          <t>POINT (473226.7732878348 4797149.59796076)</t>
        </is>
      </c>
      <c r="X723" t="n">
        <v>2.431091572767484</v>
      </c>
      <c r="Y723" t="inlineStr">
        <is>
          <t>SE</t>
        </is>
      </c>
      <c r="Z723" t="n">
        <v>2017</v>
      </c>
      <c r="AA723" t="n">
        <v>50</v>
      </c>
    </row>
    <row r="724">
      <c r="A724" s="1" t="n">
        <v>39947</v>
      </c>
      <c r="B724" t="inlineStr">
        <is>
          <t>WY</t>
        </is>
      </c>
      <c r="C724" s="2" t="n">
        <v>42931</v>
      </c>
      <c r="D724" s="2" t="n">
        <v>42944</v>
      </c>
      <c r="E724" t="inlineStr">
        <is>
          <t>2020-07-15</t>
        </is>
      </c>
      <c r="F724" t="n">
        <v>36</v>
      </c>
      <c r="G724" t="inlineStr">
        <is>
          <t xml:space="preserve">JOHN C DILTS JR MINERAL LIMITED PARTNERSHIP </t>
        </is>
      </c>
      <c r="H724" t="inlineStr">
        <is>
          <t>FIVE STONES RESOURCES</t>
        </is>
      </c>
      <c r="I724" t="inlineStr"/>
      <c r="J724" t="inlineStr"/>
      <c r="K724" t="n">
        <v>640</v>
      </c>
      <c r="L724" t="n">
        <v>26</v>
      </c>
      <c r="M724" t="n">
        <v>39</v>
      </c>
      <c r="N724" t="inlineStr">
        <is>
          <t xml:space="preserve">N         </t>
        </is>
      </c>
      <c r="O724" t="n">
        <v>71</v>
      </c>
      <c r="P724" t="inlineStr">
        <is>
          <t xml:space="preserve">W         </t>
        </is>
      </c>
      <c r="Q724" t="inlineStr">
        <is>
          <t>1618/0245</t>
        </is>
      </c>
      <c r="R724" t="inlineStr">
        <is>
          <t>1061393</t>
        </is>
      </c>
      <c r="S724" t="inlineStr">
        <is>
          <t>CONVERSE (WY)</t>
        </is>
      </c>
      <c r="T724" t="n">
        <v>43.3262962</v>
      </c>
      <c r="U724" t="inlineStr">
        <is>
          <t>POWDER RIVER</t>
        </is>
      </c>
      <c r="V724" t="n">
        <v>-105.35027789</v>
      </c>
      <c r="W724" t="inlineStr">
        <is>
          <t>POINT (471600.9574957358 4797110.035491972)</t>
        </is>
      </c>
      <c r="X724" t="n">
        <v>1.675766640808086</v>
      </c>
      <c r="Y724" t="inlineStr">
        <is>
          <t>SE</t>
        </is>
      </c>
      <c r="Z724" t="n">
        <v>2017</v>
      </c>
      <c r="AA724" t="n">
        <v>50</v>
      </c>
    </row>
    <row r="725">
      <c r="A725" s="1" t="n">
        <v>39948</v>
      </c>
      <c r="B725" t="inlineStr">
        <is>
          <t>WY</t>
        </is>
      </c>
      <c r="C725" s="2" t="n">
        <v>42931</v>
      </c>
      <c r="D725" s="2" t="n">
        <v>42944</v>
      </c>
      <c r="E725" t="inlineStr">
        <is>
          <t>2020-07-15</t>
        </is>
      </c>
      <c r="F725" t="n">
        <v>36</v>
      </c>
      <c r="G725" t="inlineStr">
        <is>
          <t xml:space="preserve">JOHN C DILTS JR MINERAL LIMITED PARTNERSHIP </t>
        </is>
      </c>
      <c r="H725" t="inlineStr">
        <is>
          <t>FIVE STONES RESOURCES</t>
        </is>
      </c>
      <c r="I725" t="inlineStr"/>
      <c r="J725" t="inlineStr"/>
      <c r="K725" t="n">
        <v>640</v>
      </c>
      <c r="L725" t="n">
        <v>27</v>
      </c>
      <c r="M725" t="n">
        <v>39</v>
      </c>
      <c r="N725" t="inlineStr">
        <is>
          <t xml:space="preserve">N         </t>
        </is>
      </c>
      <c r="O725" t="n">
        <v>71</v>
      </c>
      <c r="P725" t="inlineStr">
        <is>
          <t xml:space="preserve">W         </t>
        </is>
      </c>
      <c r="Q725" t="inlineStr">
        <is>
          <t>1618/0245</t>
        </is>
      </c>
      <c r="R725" t="inlineStr">
        <is>
          <t>1061393</t>
        </is>
      </c>
      <c r="S725" t="inlineStr">
        <is>
          <t>CONVERSE (WY)</t>
        </is>
      </c>
      <c r="T725" t="n">
        <v>43.32606724</v>
      </c>
      <c r="U725" t="inlineStr">
        <is>
          <t>POWDER RIVER</t>
        </is>
      </c>
      <c r="V725" t="n">
        <v>-105.37006164</v>
      </c>
      <c r="W725" t="inlineStr">
        <is>
          <t>POINT (469996.8611390549 4797091.526868762)</t>
        </is>
      </c>
      <c r="X725" t="n">
        <v>1.309852233577493</v>
      </c>
      <c r="Y725" t="inlineStr">
        <is>
          <t>S</t>
        </is>
      </c>
      <c r="Z725" t="n">
        <v>2017</v>
      </c>
      <c r="AA725" t="n">
        <v>50</v>
      </c>
    </row>
    <row r="726">
      <c r="A726" s="1" t="n">
        <v>39949</v>
      </c>
      <c r="B726" t="inlineStr">
        <is>
          <t>WY</t>
        </is>
      </c>
      <c r="C726" s="2" t="n">
        <v>42931</v>
      </c>
      <c r="D726" s="2" t="n">
        <v>42944</v>
      </c>
      <c r="E726" t="inlineStr">
        <is>
          <t>2020-07-15</t>
        </is>
      </c>
      <c r="F726" t="n">
        <v>36</v>
      </c>
      <c r="G726" t="inlineStr">
        <is>
          <t xml:space="preserve">THE FDM PROPERTY TRUST </t>
        </is>
      </c>
      <c r="H726" t="inlineStr">
        <is>
          <t>FIVE STONES RESOURCES</t>
        </is>
      </c>
      <c r="I726" t="inlineStr"/>
      <c r="J726" t="inlineStr"/>
      <c r="K726" t="n">
        <v>640</v>
      </c>
      <c r="L726" t="n">
        <v>25</v>
      </c>
      <c r="M726" t="n">
        <v>39</v>
      </c>
      <c r="N726" t="inlineStr">
        <is>
          <t xml:space="preserve">N         </t>
        </is>
      </c>
      <c r="O726" t="n">
        <v>71</v>
      </c>
      <c r="P726" t="inlineStr">
        <is>
          <t xml:space="preserve">W         </t>
        </is>
      </c>
      <c r="Q726" t="inlineStr">
        <is>
          <t>1618/0257</t>
        </is>
      </c>
      <c r="R726" t="inlineStr">
        <is>
          <t>1061397</t>
        </is>
      </c>
      <c r="S726" t="inlineStr">
        <is>
          <t>CONVERSE (WY)</t>
        </is>
      </c>
      <c r="T726" t="n">
        <v>43.32671209</v>
      </c>
      <c r="U726" t="inlineStr">
        <is>
          <t>POWDER RIVER</t>
        </is>
      </c>
      <c r="V726" t="n">
        <v>-105.33022711</v>
      </c>
      <c r="W726" t="inlineStr">
        <is>
          <t>POINT (473226.7732878348 4797149.59796076)</t>
        </is>
      </c>
      <c r="X726" t="n">
        <v>2.431091572767484</v>
      </c>
      <c r="Y726" t="inlineStr">
        <is>
          <t>SE</t>
        </is>
      </c>
      <c r="Z726" t="n">
        <v>2017</v>
      </c>
      <c r="AA726" t="n">
        <v>50</v>
      </c>
    </row>
    <row r="727">
      <c r="A727" s="1" t="n">
        <v>39950</v>
      </c>
      <c r="B727" t="inlineStr">
        <is>
          <t>WY</t>
        </is>
      </c>
      <c r="C727" s="2" t="n">
        <v>42931</v>
      </c>
      <c r="D727" s="2" t="n">
        <v>42944</v>
      </c>
      <c r="E727" t="inlineStr">
        <is>
          <t>2020-07-15</t>
        </is>
      </c>
      <c r="F727" t="n">
        <v>36</v>
      </c>
      <c r="G727" t="inlineStr">
        <is>
          <t xml:space="preserve">THE FDM PROPERTY TRUST </t>
        </is>
      </c>
      <c r="H727" t="inlineStr">
        <is>
          <t>FIVE STONES RESOURCES</t>
        </is>
      </c>
      <c r="I727" t="inlineStr"/>
      <c r="J727" t="inlineStr"/>
      <c r="K727" t="n">
        <v>640</v>
      </c>
      <c r="L727" t="n">
        <v>26</v>
      </c>
      <c r="M727" t="n">
        <v>39</v>
      </c>
      <c r="N727" t="inlineStr">
        <is>
          <t xml:space="preserve">N         </t>
        </is>
      </c>
      <c r="O727" t="n">
        <v>71</v>
      </c>
      <c r="P727" t="inlineStr">
        <is>
          <t xml:space="preserve">W         </t>
        </is>
      </c>
      <c r="Q727" t="inlineStr">
        <is>
          <t>1618/0257</t>
        </is>
      </c>
      <c r="R727" t="inlineStr">
        <is>
          <t>1061397</t>
        </is>
      </c>
      <c r="S727" t="inlineStr">
        <is>
          <t>CONVERSE (WY)</t>
        </is>
      </c>
      <c r="T727" t="n">
        <v>43.3262962</v>
      </c>
      <c r="U727" t="inlineStr">
        <is>
          <t>POWDER RIVER</t>
        </is>
      </c>
      <c r="V727" t="n">
        <v>-105.35027789</v>
      </c>
      <c r="W727" t="inlineStr">
        <is>
          <t>POINT (471600.9574957358 4797110.035491972)</t>
        </is>
      </c>
      <c r="X727" t="n">
        <v>1.675766640808086</v>
      </c>
      <c r="Y727" t="inlineStr">
        <is>
          <t>SE</t>
        </is>
      </c>
      <c r="Z727" t="n">
        <v>2017</v>
      </c>
      <c r="AA727" t="n">
        <v>50</v>
      </c>
    </row>
    <row r="728">
      <c r="A728" s="1" t="n">
        <v>39951</v>
      </c>
      <c r="B728" t="inlineStr">
        <is>
          <t>WY</t>
        </is>
      </c>
      <c r="C728" s="2" t="n">
        <v>42931</v>
      </c>
      <c r="D728" s="2" t="n">
        <v>42944</v>
      </c>
      <c r="E728" t="inlineStr">
        <is>
          <t>2020-07-15</t>
        </is>
      </c>
      <c r="F728" t="n">
        <v>36</v>
      </c>
      <c r="G728" t="inlineStr">
        <is>
          <t xml:space="preserve">THE FDM PROPERTY TRUST </t>
        </is>
      </c>
      <c r="H728" t="inlineStr">
        <is>
          <t>FIVE STONES RESOURCES</t>
        </is>
      </c>
      <c r="I728" t="inlineStr"/>
      <c r="J728" t="inlineStr"/>
      <c r="K728" t="n">
        <v>640</v>
      </c>
      <c r="L728" t="n">
        <v>27</v>
      </c>
      <c r="M728" t="n">
        <v>39</v>
      </c>
      <c r="N728" t="inlineStr">
        <is>
          <t xml:space="preserve">N         </t>
        </is>
      </c>
      <c r="O728" t="n">
        <v>71</v>
      </c>
      <c r="P728" t="inlineStr">
        <is>
          <t xml:space="preserve">W         </t>
        </is>
      </c>
      <c r="Q728" t="inlineStr">
        <is>
          <t>1618/0257</t>
        </is>
      </c>
      <c r="R728" t="inlineStr">
        <is>
          <t>1061397</t>
        </is>
      </c>
      <c r="S728" t="inlineStr">
        <is>
          <t>CONVERSE (WY)</t>
        </is>
      </c>
      <c r="T728" t="n">
        <v>43.32606724</v>
      </c>
      <c r="U728" t="inlineStr">
        <is>
          <t>POWDER RIVER</t>
        </is>
      </c>
      <c r="V728" t="n">
        <v>-105.37006164</v>
      </c>
      <c r="W728" t="inlineStr">
        <is>
          <t>POINT (469996.8611390549 4797091.526868762)</t>
        </is>
      </c>
      <c r="X728" t="n">
        <v>1.309852233577493</v>
      </c>
      <c r="Y728" t="inlineStr">
        <is>
          <t>S</t>
        </is>
      </c>
      <c r="Z728" t="n">
        <v>2017</v>
      </c>
      <c r="AA728" t="n">
        <v>50</v>
      </c>
    </row>
    <row r="729">
      <c r="A729" s="1" t="n">
        <v>39959</v>
      </c>
      <c r="B729" t="inlineStr">
        <is>
          <t>WY</t>
        </is>
      </c>
      <c r="C729" s="2" t="n">
        <v>42931</v>
      </c>
      <c r="D729" s="2" t="n">
        <v>42944</v>
      </c>
      <c r="E729" t="inlineStr">
        <is>
          <t>2020-07-15</t>
        </is>
      </c>
      <c r="F729" t="n">
        <v>36</v>
      </c>
      <c r="G729" t="inlineStr">
        <is>
          <t xml:space="preserve">THE JERRY J DILTS LIVING TRUST </t>
        </is>
      </c>
      <c r="H729" t="inlineStr">
        <is>
          <t>FIVE STONES RESOURCES</t>
        </is>
      </c>
      <c r="I729" t="inlineStr"/>
      <c r="J729" t="inlineStr"/>
      <c r="K729" t="n">
        <v>640</v>
      </c>
      <c r="L729" t="n">
        <v>25</v>
      </c>
      <c r="M729" t="n">
        <v>39</v>
      </c>
      <c r="N729" t="inlineStr">
        <is>
          <t xml:space="preserve">N         </t>
        </is>
      </c>
      <c r="O729" t="n">
        <v>71</v>
      </c>
      <c r="P729" t="inlineStr">
        <is>
          <t xml:space="preserve">W         </t>
        </is>
      </c>
      <c r="Q729" t="inlineStr">
        <is>
          <t>1618/0251</t>
        </is>
      </c>
      <c r="R729" t="inlineStr">
        <is>
          <t>1061395</t>
        </is>
      </c>
      <c r="S729" t="inlineStr">
        <is>
          <t>CONVERSE (WY)</t>
        </is>
      </c>
      <c r="T729" t="n">
        <v>43.32671209</v>
      </c>
      <c r="U729" t="inlineStr">
        <is>
          <t>POWDER RIVER</t>
        </is>
      </c>
      <c r="V729" t="n">
        <v>-105.33022711</v>
      </c>
      <c r="W729" t="inlineStr">
        <is>
          <t>POINT (473226.7732878348 4797149.59796076)</t>
        </is>
      </c>
      <c r="X729" t="n">
        <v>2.431091572767484</v>
      </c>
      <c r="Y729" t="inlineStr">
        <is>
          <t>SE</t>
        </is>
      </c>
      <c r="Z729" t="n">
        <v>2017</v>
      </c>
      <c r="AA729" t="n">
        <v>50</v>
      </c>
    </row>
    <row r="730">
      <c r="A730" s="1" t="n">
        <v>39960</v>
      </c>
      <c r="B730" t="inlineStr">
        <is>
          <t>WY</t>
        </is>
      </c>
      <c r="C730" s="2" t="n">
        <v>42931</v>
      </c>
      <c r="D730" s="2" t="n">
        <v>42944</v>
      </c>
      <c r="E730" t="inlineStr">
        <is>
          <t>2020-07-15</t>
        </is>
      </c>
      <c r="F730" t="n">
        <v>36</v>
      </c>
      <c r="G730" t="inlineStr">
        <is>
          <t xml:space="preserve">THE JERRY J DILTS LIVING TRUST </t>
        </is>
      </c>
      <c r="H730" t="inlineStr">
        <is>
          <t>FIVE STONES RESOURCES</t>
        </is>
      </c>
      <c r="I730" t="inlineStr"/>
      <c r="J730" t="inlineStr"/>
      <c r="K730" t="n">
        <v>640</v>
      </c>
      <c r="L730" t="n">
        <v>26</v>
      </c>
      <c r="M730" t="n">
        <v>39</v>
      </c>
      <c r="N730" t="inlineStr">
        <is>
          <t xml:space="preserve">N         </t>
        </is>
      </c>
      <c r="O730" t="n">
        <v>71</v>
      </c>
      <c r="P730" t="inlineStr">
        <is>
          <t xml:space="preserve">W         </t>
        </is>
      </c>
      <c r="Q730" t="inlineStr">
        <is>
          <t>1618/0251</t>
        </is>
      </c>
      <c r="R730" t="inlineStr">
        <is>
          <t>1061395</t>
        </is>
      </c>
      <c r="S730" t="inlineStr">
        <is>
          <t>CONVERSE (WY)</t>
        </is>
      </c>
      <c r="T730" t="n">
        <v>43.3262962</v>
      </c>
      <c r="U730" t="inlineStr">
        <is>
          <t>POWDER RIVER</t>
        </is>
      </c>
      <c r="V730" t="n">
        <v>-105.35027789</v>
      </c>
      <c r="W730" t="inlineStr">
        <is>
          <t>POINT (471600.9574957358 4797110.035491972)</t>
        </is>
      </c>
      <c r="X730" t="n">
        <v>1.675766640808086</v>
      </c>
      <c r="Y730" t="inlineStr">
        <is>
          <t>SE</t>
        </is>
      </c>
      <c r="Z730" t="n">
        <v>2017</v>
      </c>
      <c r="AA730" t="n">
        <v>50</v>
      </c>
    </row>
    <row r="731">
      <c r="A731" s="1" t="n">
        <v>39961</v>
      </c>
      <c r="B731" t="inlineStr">
        <is>
          <t>WY</t>
        </is>
      </c>
      <c r="C731" s="2" t="n">
        <v>42931</v>
      </c>
      <c r="D731" s="2" t="n">
        <v>42944</v>
      </c>
      <c r="E731" t="inlineStr">
        <is>
          <t>2020-07-15</t>
        </is>
      </c>
      <c r="F731" t="n">
        <v>36</v>
      </c>
      <c r="G731" t="inlineStr">
        <is>
          <t xml:space="preserve">THE JERRY J DILTS LIVING TRUST </t>
        </is>
      </c>
      <c r="H731" t="inlineStr">
        <is>
          <t>FIVE STONES RESOURCES</t>
        </is>
      </c>
      <c r="I731" t="inlineStr"/>
      <c r="J731" t="inlineStr"/>
      <c r="K731" t="n">
        <v>640</v>
      </c>
      <c r="L731" t="n">
        <v>27</v>
      </c>
      <c r="M731" t="n">
        <v>39</v>
      </c>
      <c r="N731" t="inlineStr">
        <is>
          <t xml:space="preserve">N         </t>
        </is>
      </c>
      <c r="O731" t="n">
        <v>71</v>
      </c>
      <c r="P731" t="inlineStr">
        <is>
          <t xml:space="preserve">W         </t>
        </is>
      </c>
      <c r="Q731" t="inlineStr">
        <is>
          <t>1618/0251</t>
        </is>
      </c>
      <c r="R731" t="inlineStr">
        <is>
          <t>1061395</t>
        </is>
      </c>
      <c r="S731" t="inlineStr">
        <is>
          <t>CONVERSE (WY)</t>
        </is>
      </c>
      <c r="T731" t="n">
        <v>43.32606724</v>
      </c>
      <c r="U731" t="inlineStr">
        <is>
          <t>POWDER RIVER</t>
        </is>
      </c>
      <c r="V731" t="n">
        <v>-105.37006164</v>
      </c>
      <c r="W731" t="inlineStr">
        <is>
          <t>POINT (469996.8611390549 4797091.526868762)</t>
        </is>
      </c>
      <c r="X731" t="n">
        <v>1.309852233577493</v>
      </c>
      <c r="Y731" t="inlineStr">
        <is>
          <t>S</t>
        </is>
      </c>
      <c r="Z731" t="n">
        <v>2017</v>
      </c>
      <c r="AA731" t="n">
        <v>50</v>
      </c>
    </row>
    <row r="732">
      <c r="A732" s="1" t="n">
        <v>39962</v>
      </c>
      <c r="B732" t="inlineStr">
        <is>
          <t>WY</t>
        </is>
      </c>
      <c r="C732" s="2" t="n">
        <v>42931</v>
      </c>
      <c r="D732" s="2" t="n">
        <v>42944</v>
      </c>
      <c r="E732" t="inlineStr">
        <is>
          <t>2020-07-15</t>
        </is>
      </c>
      <c r="F732" t="n">
        <v>36</v>
      </c>
      <c r="G732" t="inlineStr">
        <is>
          <t xml:space="preserve">THE STEVEN K DILTS INTER VIVOS TRUST </t>
        </is>
      </c>
      <c r="H732" t="inlineStr">
        <is>
          <t>FIVE STONES RESOURCES</t>
        </is>
      </c>
      <c r="I732" t="inlineStr"/>
      <c r="J732" t="inlineStr"/>
      <c r="K732" t="n">
        <v>640</v>
      </c>
      <c r="L732" t="n">
        <v>25</v>
      </c>
      <c r="M732" t="n">
        <v>39</v>
      </c>
      <c r="N732" t="inlineStr">
        <is>
          <t xml:space="preserve">N         </t>
        </is>
      </c>
      <c r="O732" t="n">
        <v>71</v>
      </c>
      <c r="P732" t="inlineStr">
        <is>
          <t xml:space="preserve">W         </t>
        </is>
      </c>
      <c r="Q732" t="inlineStr">
        <is>
          <t>1618/0239</t>
        </is>
      </c>
      <c r="R732" t="inlineStr">
        <is>
          <t>1061391</t>
        </is>
      </c>
      <c r="S732" t="inlineStr">
        <is>
          <t>CONVERSE (WY)</t>
        </is>
      </c>
      <c r="T732" t="n">
        <v>43.32671209</v>
      </c>
      <c r="U732" t="inlineStr">
        <is>
          <t>POWDER RIVER</t>
        </is>
      </c>
      <c r="V732" t="n">
        <v>-105.33022711</v>
      </c>
      <c r="W732" t="inlineStr">
        <is>
          <t>POINT (473226.7732878348 4797149.59796076)</t>
        </is>
      </c>
      <c r="X732" t="n">
        <v>2.431091572767484</v>
      </c>
      <c r="Y732" t="inlineStr">
        <is>
          <t>SE</t>
        </is>
      </c>
      <c r="Z732" t="n">
        <v>2017</v>
      </c>
      <c r="AA732" t="n">
        <v>50</v>
      </c>
    </row>
    <row r="733">
      <c r="A733" s="1" t="n">
        <v>39963</v>
      </c>
      <c r="B733" t="inlineStr">
        <is>
          <t>WY</t>
        </is>
      </c>
      <c r="C733" s="2" t="n">
        <v>42931</v>
      </c>
      <c r="D733" s="2" t="n">
        <v>42944</v>
      </c>
      <c r="E733" t="inlineStr">
        <is>
          <t>2020-07-15</t>
        </is>
      </c>
      <c r="F733" t="n">
        <v>36</v>
      </c>
      <c r="G733" t="inlineStr">
        <is>
          <t xml:space="preserve">THE STEVEN K DILTS INTER VIVOS TRUST </t>
        </is>
      </c>
      <c r="H733" t="inlineStr">
        <is>
          <t>FIVE STONES RESOURCES</t>
        </is>
      </c>
      <c r="I733" t="inlineStr"/>
      <c r="J733" t="inlineStr"/>
      <c r="K733" t="n">
        <v>640</v>
      </c>
      <c r="L733" t="n">
        <v>26</v>
      </c>
      <c r="M733" t="n">
        <v>39</v>
      </c>
      <c r="N733" t="inlineStr">
        <is>
          <t xml:space="preserve">N         </t>
        </is>
      </c>
      <c r="O733" t="n">
        <v>71</v>
      </c>
      <c r="P733" t="inlineStr">
        <is>
          <t xml:space="preserve">W         </t>
        </is>
      </c>
      <c r="Q733" t="inlineStr">
        <is>
          <t>1618/0239</t>
        </is>
      </c>
      <c r="R733" t="inlineStr">
        <is>
          <t>1061391</t>
        </is>
      </c>
      <c r="S733" t="inlineStr">
        <is>
          <t>CONVERSE (WY)</t>
        </is>
      </c>
      <c r="T733" t="n">
        <v>43.3262962</v>
      </c>
      <c r="U733" t="inlineStr">
        <is>
          <t>POWDER RIVER</t>
        </is>
      </c>
      <c r="V733" t="n">
        <v>-105.35027789</v>
      </c>
      <c r="W733" t="inlineStr">
        <is>
          <t>POINT (471600.9574957358 4797110.035491972)</t>
        </is>
      </c>
      <c r="X733" t="n">
        <v>1.675766640808086</v>
      </c>
      <c r="Y733" t="inlineStr">
        <is>
          <t>SE</t>
        </is>
      </c>
      <c r="Z733" t="n">
        <v>2017</v>
      </c>
      <c r="AA733" t="n">
        <v>50</v>
      </c>
    </row>
    <row r="734">
      <c r="A734" s="1" t="n">
        <v>39964</v>
      </c>
      <c r="B734" t="inlineStr">
        <is>
          <t>WY</t>
        </is>
      </c>
      <c r="C734" s="2" t="n">
        <v>42931</v>
      </c>
      <c r="D734" s="2" t="n">
        <v>42944</v>
      </c>
      <c r="E734" t="inlineStr">
        <is>
          <t>2020-07-15</t>
        </is>
      </c>
      <c r="F734" t="n">
        <v>36</v>
      </c>
      <c r="G734" t="inlineStr">
        <is>
          <t xml:space="preserve">THE STEVEN K DILTS INTER VIVOS TRUST </t>
        </is>
      </c>
      <c r="H734" t="inlineStr">
        <is>
          <t>FIVE STONES RESOURCES</t>
        </is>
      </c>
      <c r="I734" t="inlineStr"/>
      <c r="J734" t="inlineStr"/>
      <c r="K734" t="n">
        <v>640</v>
      </c>
      <c r="L734" t="n">
        <v>27</v>
      </c>
      <c r="M734" t="n">
        <v>39</v>
      </c>
      <c r="N734" t="inlineStr">
        <is>
          <t xml:space="preserve">N         </t>
        </is>
      </c>
      <c r="O734" t="n">
        <v>71</v>
      </c>
      <c r="P734" t="inlineStr">
        <is>
          <t xml:space="preserve">W         </t>
        </is>
      </c>
      <c r="Q734" t="inlineStr">
        <is>
          <t>1618/0239</t>
        </is>
      </c>
      <c r="R734" t="inlineStr">
        <is>
          <t>1061391</t>
        </is>
      </c>
      <c r="S734" t="inlineStr">
        <is>
          <t>CONVERSE (WY)</t>
        </is>
      </c>
      <c r="T734" t="n">
        <v>43.32606724</v>
      </c>
      <c r="U734" t="inlineStr">
        <is>
          <t>POWDER RIVER</t>
        </is>
      </c>
      <c r="V734" t="n">
        <v>-105.37006164</v>
      </c>
      <c r="W734" t="inlineStr">
        <is>
          <t>POINT (469996.8611390549 4797091.526868762)</t>
        </is>
      </c>
      <c r="X734" t="n">
        <v>1.309852233577493</v>
      </c>
      <c r="Y734" t="inlineStr">
        <is>
          <t>S</t>
        </is>
      </c>
      <c r="Z734" t="n">
        <v>2017</v>
      </c>
      <c r="AA734" t="n">
        <v>50</v>
      </c>
    </row>
    <row r="735">
      <c r="A735" s="1" t="n">
        <v>41667</v>
      </c>
      <c r="B735" t="inlineStr">
        <is>
          <t>WY</t>
        </is>
      </c>
      <c r="C735" t="inlineStr"/>
      <c r="D735" s="2" t="n">
        <v>42809</v>
      </c>
      <c r="E735" t="inlineStr">
        <is>
          <t>2022-03-15</t>
        </is>
      </c>
      <c r="F735" t="n">
        <v>60</v>
      </c>
      <c r="G735" t="inlineStr">
        <is>
          <t xml:space="preserve">STATE OF WYOMING </t>
        </is>
      </c>
      <c r="H735" t="inlineStr">
        <is>
          <t>ONYX ENERGY</t>
        </is>
      </c>
      <c r="I735" t="n">
        <v>0.1667</v>
      </c>
      <c r="J735" t="n">
        <v>3052</v>
      </c>
      <c r="K735" t="n">
        <v>640</v>
      </c>
      <c r="L735" t="n">
        <v>16</v>
      </c>
      <c r="M735" t="n">
        <v>39</v>
      </c>
      <c r="N735" t="inlineStr">
        <is>
          <t xml:space="preserve">N         </t>
        </is>
      </c>
      <c r="O735" t="n">
        <v>71</v>
      </c>
      <c r="P735" t="inlineStr">
        <is>
          <t xml:space="preserve">W         </t>
        </is>
      </c>
      <c r="Q735" t="inlineStr">
        <is>
          <t>NA/NA</t>
        </is>
      </c>
      <c r="R735" t="inlineStr">
        <is>
          <t>17-00124</t>
        </is>
      </c>
      <c r="S735" t="inlineStr">
        <is>
          <t>CONVERSE (WY)</t>
        </is>
      </c>
      <c r="T735" t="n">
        <v>43.35558929</v>
      </c>
      <c r="U735" t="inlineStr">
        <is>
          <t>POWDER RIVER</t>
        </is>
      </c>
      <c r="V735" t="n">
        <v>-105.3909976</v>
      </c>
      <c r="W735" t="inlineStr">
        <is>
          <t>POINT (468314.8105782917 4800377.836210568)</t>
        </is>
      </c>
      <c r="X735" t="n">
        <v>1.224659132654567</v>
      </c>
      <c r="Y735" t="inlineStr">
        <is>
          <t>NW</t>
        </is>
      </c>
      <c r="Z735" t="n">
        <v>2017</v>
      </c>
      <c r="AA735" t="n">
        <v>50</v>
      </c>
    </row>
    <row r="736">
      <c r="A736" s="1" t="n">
        <v>51394</v>
      </c>
      <c r="B736" t="inlineStr">
        <is>
          <t>WY</t>
        </is>
      </c>
      <c r="C736" t="inlineStr"/>
      <c r="D736" s="2" t="n">
        <v>41310</v>
      </c>
      <c r="E736" t="inlineStr">
        <is>
          <t>2023-02-05</t>
        </is>
      </c>
      <c r="F736" t="n">
        <v>120</v>
      </c>
      <c r="G736" t="inlineStr">
        <is>
          <t xml:space="preserve">BLM </t>
        </is>
      </c>
      <c r="H736" t="inlineStr">
        <is>
          <t>NEW CENTURY PROD</t>
        </is>
      </c>
      <c r="I736" t="n">
        <v>0.125</v>
      </c>
      <c r="J736" t="n">
        <v>160</v>
      </c>
      <c r="K736" t="n">
        <v>160</v>
      </c>
      <c r="L736" t="n">
        <v>17</v>
      </c>
      <c r="M736" t="n">
        <v>39</v>
      </c>
      <c r="N736" t="inlineStr">
        <is>
          <t xml:space="preserve">N         </t>
        </is>
      </c>
      <c r="O736" t="n">
        <v>71</v>
      </c>
      <c r="P736" t="inlineStr">
        <is>
          <t xml:space="preserve">W         </t>
        </is>
      </c>
      <c r="Q736" t="inlineStr">
        <is>
          <t>WY-1302-054/NA</t>
        </is>
      </c>
      <c r="R736" t="inlineStr">
        <is>
          <t>WYW181743</t>
        </is>
      </c>
      <c r="S736" t="inlineStr">
        <is>
          <t>CONVERSE (WY)</t>
        </is>
      </c>
      <c r="T736" t="n">
        <v>43.35565404</v>
      </c>
      <c r="U736" t="inlineStr">
        <is>
          <t>POWDER RIVER</t>
        </is>
      </c>
      <c r="V736" t="n">
        <v>-105.41122387</v>
      </c>
      <c r="W736" t="inlineStr">
        <is>
          <t>POINT (466675.7724405386 4800392.904812986)</t>
        </is>
      </c>
      <c r="X736" t="n">
        <v>2.132614944365573</v>
      </c>
      <c r="Y736" t="inlineStr">
        <is>
          <t>NW</t>
        </is>
      </c>
      <c r="Z736" t="n">
        <v>2013</v>
      </c>
      <c r="AA736" t="n">
        <v>50</v>
      </c>
    </row>
    <row r="737">
      <c r="A737" s="1" t="n">
        <v>51395</v>
      </c>
      <c r="B737" t="inlineStr">
        <is>
          <t>WY</t>
        </is>
      </c>
      <c r="C737" t="inlineStr"/>
      <c r="D737" s="2" t="n">
        <v>41310</v>
      </c>
      <c r="E737" t="inlineStr">
        <is>
          <t>2023-02-05</t>
        </is>
      </c>
      <c r="F737" t="n">
        <v>120</v>
      </c>
      <c r="G737" t="inlineStr">
        <is>
          <t xml:space="preserve">BLM </t>
        </is>
      </c>
      <c r="H737" t="inlineStr">
        <is>
          <t>NEW CENTURY PROD</t>
        </is>
      </c>
      <c r="I737" t="n">
        <v>0.125</v>
      </c>
      <c r="J737" t="n">
        <v>130</v>
      </c>
      <c r="K737" t="n">
        <v>1000</v>
      </c>
      <c r="L737" t="n">
        <v>28</v>
      </c>
      <c r="M737" t="n">
        <v>39</v>
      </c>
      <c r="N737" t="inlineStr">
        <is>
          <t xml:space="preserve">N         </t>
        </is>
      </c>
      <c r="O737" t="n">
        <v>71</v>
      </c>
      <c r="P737" t="inlineStr">
        <is>
          <t xml:space="preserve">W         </t>
        </is>
      </c>
      <c r="Q737" t="inlineStr">
        <is>
          <t>WY-1302-055/NA</t>
        </is>
      </c>
      <c r="R737" t="inlineStr">
        <is>
          <t>WYW181744</t>
        </is>
      </c>
      <c r="S737" t="inlineStr">
        <is>
          <t>CONVERSE (WY)</t>
        </is>
      </c>
      <c r="T737" t="n">
        <v>43.32615108</v>
      </c>
      <c r="U737" t="inlineStr">
        <is>
          <t>POWDER RIVER</t>
        </is>
      </c>
      <c r="V737" t="n">
        <v>-105.38993694</v>
      </c>
      <c r="W737" t="inlineStr">
        <is>
          <t>POINT (468385.4921886911 4797108.170877208)</t>
        </is>
      </c>
      <c r="X737" t="n">
        <v>1.600547279633793</v>
      </c>
      <c r="Y737" t="inlineStr">
        <is>
          <t>SW</t>
        </is>
      </c>
      <c r="Z737" t="n">
        <v>2013</v>
      </c>
      <c r="AA737" t="n">
        <v>50</v>
      </c>
    </row>
    <row r="738">
      <c r="A738" s="1" t="n">
        <v>51396</v>
      </c>
      <c r="B738" t="inlineStr">
        <is>
          <t>WY</t>
        </is>
      </c>
      <c r="C738" t="inlineStr"/>
      <c r="D738" s="2" t="n">
        <v>41310</v>
      </c>
      <c r="E738" t="inlineStr">
        <is>
          <t>2023-02-05</t>
        </is>
      </c>
      <c r="F738" t="n">
        <v>120</v>
      </c>
      <c r="G738" t="inlineStr">
        <is>
          <t xml:space="preserve">BLM </t>
        </is>
      </c>
      <c r="H738" t="inlineStr">
        <is>
          <t>NEW CENTURY PROD</t>
        </is>
      </c>
      <c r="I738" t="n">
        <v>0.125</v>
      </c>
      <c r="J738" t="n">
        <v>130</v>
      </c>
      <c r="K738" t="n">
        <v>1000</v>
      </c>
      <c r="L738" t="n">
        <v>29</v>
      </c>
      <c r="M738" t="n">
        <v>39</v>
      </c>
      <c r="N738" t="inlineStr">
        <is>
          <t xml:space="preserve">N         </t>
        </is>
      </c>
      <c r="O738" t="n">
        <v>71</v>
      </c>
      <c r="P738" t="inlineStr">
        <is>
          <t xml:space="preserve">W         </t>
        </is>
      </c>
      <c r="Q738" t="inlineStr">
        <is>
          <t>WY-1302-055/NA</t>
        </is>
      </c>
      <c r="R738" t="inlineStr">
        <is>
          <t>WYW181744</t>
        </is>
      </c>
      <c r="S738" t="inlineStr">
        <is>
          <t>CONVERSE (WY)</t>
        </is>
      </c>
      <c r="T738" t="n">
        <v>43.32633791</v>
      </c>
      <c r="U738" t="inlineStr">
        <is>
          <t>POWDER RIVER</t>
        </is>
      </c>
      <c r="V738" t="n">
        <v>-105.41004114</v>
      </c>
      <c r="W738" t="inlineStr">
        <is>
          <t>POINT (466755.6253271955 4797136.72709567)</t>
        </is>
      </c>
      <c r="X738" t="n">
        <v>2.332107127924351</v>
      </c>
      <c r="Y738" t="inlineStr">
        <is>
          <t>SW</t>
        </is>
      </c>
      <c r="Z738" t="n">
        <v>2013</v>
      </c>
      <c r="AA738" t="n">
        <v>50</v>
      </c>
    </row>
    <row r="739">
      <c r="A739" s="1" t="n">
        <v>358</v>
      </c>
      <c r="B739" t="inlineStr">
        <is>
          <t>WY</t>
        </is>
      </c>
      <c r="C739" s="2" t="n">
        <v>43802</v>
      </c>
      <c r="D739" s="2" t="n">
        <v>43851</v>
      </c>
      <c r="E739" t="inlineStr">
        <is>
          <t>2024-12-03</t>
        </is>
      </c>
      <c r="F739" t="n">
        <v>60</v>
      </c>
      <c r="G739" t="inlineStr">
        <is>
          <t xml:space="preserve">TAYLOR PEGGY A ET AL </t>
        </is>
      </c>
      <c r="H739" t="inlineStr">
        <is>
          <t>CHESAPEAKE</t>
        </is>
      </c>
      <c r="I739" t="inlineStr"/>
      <c r="J739" t="inlineStr"/>
      <c r="K739" t="n">
        <v>0</v>
      </c>
      <c r="L739" t="n">
        <v>17</v>
      </c>
      <c r="M739" t="n">
        <v>33</v>
      </c>
      <c r="N739" t="inlineStr">
        <is>
          <t xml:space="preserve">N         </t>
        </is>
      </c>
      <c r="O739" t="n">
        <v>72</v>
      </c>
      <c r="P739" t="inlineStr">
        <is>
          <t xml:space="preserve">W         </t>
        </is>
      </c>
      <c r="Q739">
        <f>"01696/0253"</f>
        <v/>
      </c>
      <c r="R739" t="inlineStr">
        <is>
          <t>1091745</t>
        </is>
      </c>
      <c r="S739" t="inlineStr">
        <is>
          <t>CONVERSE (WY)</t>
        </is>
      </c>
      <c r="T739" t="n">
        <v>42.83132689</v>
      </c>
      <c r="U739" t="inlineStr">
        <is>
          <t>POWDER RIVER</t>
        </is>
      </c>
      <c r="V739" t="n">
        <v>-105.52569939</v>
      </c>
      <c r="W739" t="inlineStr">
        <is>
          <t>POINT (457034.0419090994 4742218.216906734)</t>
        </is>
      </c>
      <c r="X739" t="n">
        <v>2.356546285936093</v>
      </c>
      <c r="Y739" t="inlineStr">
        <is>
          <t>NW</t>
        </is>
      </c>
      <c r="Z739" t="n">
        <v>2020</v>
      </c>
      <c r="AA739" t="n">
        <v>105</v>
      </c>
    </row>
    <row r="740">
      <c r="A740" s="1" t="n">
        <v>361</v>
      </c>
      <c r="B740" t="inlineStr">
        <is>
          <t>WY</t>
        </is>
      </c>
      <c r="C740" s="2" t="n">
        <v>43802</v>
      </c>
      <c r="D740" s="2" t="n">
        <v>43851</v>
      </c>
      <c r="E740" t="inlineStr">
        <is>
          <t>2024-12-03</t>
        </is>
      </c>
      <c r="F740" t="n">
        <v>60</v>
      </c>
      <c r="G740" t="inlineStr">
        <is>
          <t xml:space="preserve">TAYLOR PEGGY A ET AL </t>
        </is>
      </c>
      <c r="H740" t="inlineStr">
        <is>
          <t>CHESAPEAKE</t>
        </is>
      </c>
      <c r="I740" t="inlineStr"/>
      <c r="J740" t="inlineStr"/>
      <c r="K740" t="n">
        <v>0</v>
      </c>
      <c r="L740" t="n">
        <v>17</v>
      </c>
      <c r="M740" t="n">
        <v>33</v>
      </c>
      <c r="N740" t="inlineStr">
        <is>
          <t xml:space="preserve">N         </t>
        </is>
      </c>
      <c r="O740" t="n">
        <v>72</v>
      </c>
      <c r="P740" t="inlineStr">
        <is>
          <t xml:space="preserve">W         </t>
        </is>
      </c>
      <c r="Q740">
        <f>"01696/0253"</f>
        <v/>
      </c>
      <c r="R740" t="inlineStr">
        <is>
          <t>1091745</t>
        </is>
      </c>
      <c r="S740" t="inlineStr">
        <is>
          <t>CONVERSE (WY)</t>
        </is>
      </c>
      <c r="T740" t="n">
        <v>42.83132689</v>
      </c>
      <c r="U740" t="inlineStr">
        <is>
          <t>POWDER RIVER</t>
        </is>
      </c>
      <c r="V740" t="n">
        <v>-105.52569939</v>
      </c>
      <c r="W740" t="inlineStr">
        <is>
          <t>POINT (457034.0419090994 4742218.216906734)</t>
        </is>
      </c>
      <c r="X740" t="n">
        <v>2.356546285936093</v>
      </c>
      <c r="Y740" t="inlineStr">
        <is>
          <t>NW</t>
        </is>
      </c>
      <c r="Z740" t="n">
        <v>2020</v>
      </c>
      <c r="AA740" t="n">
        <v>105</v>
      </c>
    </row>
    <row r="741">
      <c r="A741" s="1" t="n">
        <v>3082</v>
      </c>
      <c r="B741" t="inlineStr">
        <is>
          <t>WY</t>
        </is>
      </c>
      <c r="C741" s="2" t="n">
        <v>43617</v>
      </c>
      <c r="D741" s="2" t="n">
        <v>43742</v>
      </c>
      <c r="E741" t="inlineStr">
        <is>
          <t>2022-06-01</t>
        </is>
      </c>
      <c r="F741" t="n">
        <v>36</v>
      </c>
      <c r="G741" t="inlineStr">
        <is>
          <t xml:space="preserve">REYNOLDS CINDY B </t>
        </is>
      </c>
      <c r="H741" t="inlineStr">
        <is>
          <t>LINCOLN ENERGY</t>
        </is>
      </c>
      <c r="I741" t="inlineStr"/>
      <c r="J741" t="inlineStr"/>
      <c r="K741" t="n">
        <v>820.8200073199999</v>
      </c>
      <c r="L741" t="n">
        <v>17</v>
      </c>
      <c r="M741" t="n">
        <v>33</v>
      </c>
      <c r="N741" t="inlineStr">
        <is>
          <t xml:space="preserve">N         </t>
        </is>
      </c>
      <c r="O741" t="n">
        <v>72</v>
      </c>
      <c r="P741" t="inlineStr">
        <is>
          <t xml:space="preserve">W         </t>
        </is>
      </c>
      <c r="Q741">
        <f>"01687/0289"</f>
        <v/>
      </c>
      <c r="R741" t="inlineStr">
        <is>
          <t>1088092</t>
        </is>
      </c>
      <c r="S741" t="inlineStr">
        <is>
          <t>CONVERSE (WY)</t>
        </is>
      </c>
      <c r="T741" t="n">
        <v>42.83132689</v>
      </c>
      <c r="U741" t="inlineStr">
        <is>
          <t>POWDER RIVER</t>
        </is>
      </c>
      <c r="V741" t="n">
        <v>-105.52569939</v>
      </c>
      <c r="W741" t="inlineStr">
        <is>
          <t>POINT (457034.0419090994 4742218.216906734)</t>
        </is>
      </c>
      <c r="X741" t="n">
        <v>2.356546285936093</v>
      </c>
      <c r="Y741" t="inlineStr">
        <is>
          <t>NW</t>
        </is>
      </c>
      <c r="Z741" t="n">
        <v>2019</v>
      </c>
      <c r="AA741" t="n">
        <v>105</v>
      </c>
    </row>
    <row r="742">
      <c r="A742" s="1" t="n">
        <v>3086</v>
      </c>
      <c r="B742" t="inlineStr">
        <is>
          <t>WY</t>
        </is>
      </c>
      <c r="C742" s="2" t="n">
        <v>43617</v>
      </c>
      <c r="D742" s="2" t="n">
        <v>43742</v>
      </c>
      <c r="E742" t="inlineStr">
        <is>
          <t>2022-06-01</t>
        </is>
      </c>
      <c r="F742" t="n">
        <v>36</v>
      </c>
      <c r="G742" t="inlineStr">
        <is>
          <t xml:space="preserve">REYNOLDS CINDY B </t>
        </is>
      </c>
      <c r="H742" t="inlineStr">
        <is>
          <t>LINCOLN ENERGY</t>
        </is>
      </c>
      <c r="I742" t="inlineStr"/>
      <c r="J742" t="inlineStr"/>
      <c r="K742" t="n">
        <v>820.8200073199999</v>
      </c>
      <c r="L742" t="n">
        <v>30</v>
      </c>
      <c r="M742" t="n">
        <v>33</v>
      </c>
      <c r="N742" t="inlineStr">
        <is>
          <t xml:space="preserve">N         </t>
        </is>
      </c>
      <c r="O742" t="n">
        <v>72</v>
      </c>
      <c r="P742" t="inlineStr">
        <is>
          <t xml:space="preserve">W         </t>
        </is>
      </c>
      <c r="Q742">
        <f>"01687/0289"</f>
        <v/>
      </c>
      <c r="R742" t="inlineStr">
        <is>
          <t>1088092</t>
        </is>
      </c>
      <c r="S742" t="inlineStr">
        <is>
          <t>CONVERSE (WY)</t>
        </is>
      </c>
      <c r="T742" t="n">
        <v>42.80206436</v>
      </c>
      <c r="U742" t="inlineStr">
        <is>
          <t>POWDER RIVER</t>
        </is>
      </c>
      <c r="V742" t="n">
        <v>-105.54543755</v>
      </c>
      <c r="W742" t="inlineStr">
        <is>
          <t>POINT (455399.7928688574 4738979.007652568)</t>
        </is>
      </c>
      <c r="X742" t="n">
        <v>2.27278423256325</v>
      </c>
      <c r="Y742" t="inlineStr">
        <is>
          <t>W</t>
        </is>
      </c>
      <c r="Z742" t="n">
        <v>2019</v>
      </c>
      <c r="AA742" t="n">
        <v>105</v>
      </c>
    </row>
    <row r="743">
      <c r="A743" s="1" t="n">
        <v>3087</v>
      </c>
      <c r="B743" t="inlineStr">
        <is>
          <t>WY</t>
        </is>
      </c>
      <c r="C743" s="2" t="n">
        <v>43617</v>
      </c>
      <c r="D743" s="2" t="n">
        <v>43742</v>
      </c>
      <c r="E743" t="inlineStr">
        <is>
          <t>2022-06-01</t>
        </is>
      </c>
      <c r="F743" t="n">
        <v>36</v>
      </c>
      <c r="G743" t="inlineStr">
        <is>
          <t xml:space="preserve">REYNOLDS CINDY B </t>
        </is>
      </c>
      <c r="H743" t="inlineStr">
        <is>
          <t>LINCOLN ENERGY</t>
        </is>
      </c>
      <c r="I743" t="inlineStr"/>
      <c r="J743" t="inlineStr"/>
      <c r="K743" t="n">
        <v>820.8200073199999</v>
      </c>
      <c r="L743" t="n">
        <v>17</v>
      </c>
      <c r="M743" t="n">
        <v>33</v>
      </c>
      <c r="N743" t="inlineStr">
        <is>
          <t xml:space="preserve">N         </t>
        </is>
      </c>
      <c r="O743" t="n">
        <v>72</v>
      </c>
      <c r="P743" t="inlineStr">
        <is>
          <t xml:space="preserve">W         </t>
        </is>
      </c>
      <c r="Q743">
        <f>"01687/0289"</f>
        <v/>
      </c>
      <c r="R743" t="inlineStr">
        <is>
          <t>1088092</t>
        </is>
      </c>
      <c r="S743" t="inlineStr">
        <is>
          <t>CONVERSE (WY)</t>
        </is>
      </c>
      <c r="T743" t="n">
        <v>42.83132689</v>
      </c>
      <c r="U743" t="inlineStr">
        <is>
          <t>POWDER RIVER</t>
        </is>
      </c>
      <c r="V743" t="n">
        <v>-105.52569939</v>
      </c>
      <c r="W743" t="inlineStr">
        <is>
          <t>POINT (457034.0419090994 4742218.216906734)</t>
        </is>
      </c>
      <c r="X743" t="n">
        <v>2.356546285936093</v>
      </c>
      <c r="Y743" t="inlineStr">
        <is>
          <t>NW</t>
        </is>
      </c>
      <c r="Z743" t="n">
        <v>2019</v>
      </c>
      <c r="AA743" t="n">
        <v>105</v>
      </c>
    </row>
    <row r="744">
      <c r="A744" s="1" t="n">
        <v>3089</v>
      </c>
      <c r="B744" t="inlineStr">
        <is>
          <t>WY</t>
        </is>
      </c>
      <c r="C744" s="2" t="n">
        <v>43617</v>
      </c>
      <c r="D744" s="2" t="n">
        <v>43742</v>
      </c>
      <c r="E744" t="inlineStr">
        <is>
          <t>2022-06-01</t>
        </is>
      </c>
      <c r="F744" t="n">
        <v>36</v>
      </c>
      <c r="G744" t="inlineStr">
        <is>
          <t xml:space="preserve">REYNOLDS CINDY B </t>
        </is>
      </c>
      <c r="H744" t="inlineStr">
        <is>
          <t>LINCOLN ENERGY</t>
        </is>
      </c>
      <c r="I744" t="inlineStr"/>
      <c r="J744" t="inlineStr"/>
      <c r="K744" t="n">
        <v>820.8200073199999</v>
      </c>
      <c r="L744" t="n">
        <v>17</v>
      </c>
      <c r="M744" t="n">
        <v>33</v>
      </c>
      <c r="N744" t="inlineStr">
        <is>
          <t xml:space="preserve">N         </t>
        </is>
      </c>
      <c r="O744" t="n">
        <v>72</v>
      </c>
      <c r="P744" t="inlineStr">
        <is>
          <t xml:space="preserve">W         </t>
        </is>
      </c>
      <c r="Q744">
        <f>"01687/0289"</f>
        <v/>
      </c>
      <c r="R744" t="inlineStr">
        <is>
          <t>1088092</t>
        </is>
      </c>
      <c r="S744" t="inlineStr">
        <is>
          <t>CONVERSE (WY)</t>
        </is>
      </c>
      <c r="T744" t="n">
        <v>42.83132689</v>
      </c>
      <c r="U744" t="inlineStr">
        <is>
          <t>POWDER RIVER</t>
        </is>
      </c>
      <c r="V744" t="n">
        <v>-105.52569939</v>
      </c>
      <c r="W744" t="inlineStr">
        <is>
          <t>POINT (457034.0419090994 4742218.216906734)</t>
        </is>
      </c>
      <c r="X744" t="n">
        <v>2.356546285936093</v>
      </c>
      <c r="Y744" t="inlineStr">
        <is>
          <t>NW</t>
        </is>
      </c>
      <c r="Z744" t="n">
        <v>2019</v>
      </c>
      <c r="AA744" t="n">
        <v>105</v>
      </c>
    </row>
    <row r="745">
      <c r="A745" s="1" t="n">
        <v>3096</v>
      </c>
      <c r="B745" t="inlineStr">
        <is>
          <t>WY</t>
        </is>
      </c>
      <c r="C745" s="2" t="n">
        <v>43617</v>
      </c>
      <c r="D745" s="2" t="n">
        <v>43742</v>
      </c>
      <c r="E745" t="inlineStr">
        <is>
          <t>2022-06-01</t>
        </is>
      </c>
      <c r="F745" t="n">
        <v>36</v>
      </c>
      <c r="G745" t="inlineStr">
        <is>
          <t xml:space="preserve">REYNOLDS CINDY B </t>
        </is>
      </c>
      <c r="H745" t="inlineStr">
        <is>
          <t>LINCOLN ENERGY</t>
        </is>
      </c>
      <c r="I745" t="inlineStr"/>
      <c r="J745" t="inlineStr"/>
      <c r="K745" t="n">
        <v>820.8200073199999</v>
      </c>
      <c r="L745" t="n">
        <v>30</v>
      </c>
      <c r="M745" t="n">
        <v>33</v>
      </c>
      <c r="N745" t="inlineStr">
        <is>
          <t xml:space="preserve">N         </t>
        </is>
      </c>
      <c r="O745" t="n">
        <v>72</v>
      </c>
      <c r="P745" t="inlineStr">
        <is>
          <t xml:space="preserve">W         </t>
        </is>
      </c>
      <c r="Q745">
        <f>"01687/0289"</f>
        <v/>
      </c>
      <c r="R745" t="inlineStr">
        <is>
          <t>1088092</t>
        </is>
      </c>
      <c r="S745" t="inlineStr">
        <is>
          <t>CONVERSE (WY)</t>
        </is>
      </c>
      <c r="T745" t="n">
        <v>42.80206436</v>
      </c>
      <c r="U745" t="inlineStr">
        <is>
          <t>POWDER RIVER</t>
        </is>
      </c>
      <c r="V745" t="n">
        <v>-105.54543755</v>
      </c>
      <c r="W745" t="inlineStr">
        <is>
          <t>POINT (455399.7928688574 4738979.007652568)</t>
        </is>
      </c>
      <c r="X745" t="n">
        <v>2.27278423256325</v>
      </c>
      <c r="Y745" t="inlineStr">
        <is>
          <t>W</t>
        </is>
      </c>
      <c r="Z745" t="n">
        <v>2019</v>
      </c>
      <c r="AA745" t="n">
        <v>105</v>
      </c>
    </row>
    <row r="746">
      <c r="A746" s="1" t="n">
        <v>3098</v>
      </c>
      <c r="B746" t="inlineStr">
        <is>
          <t>WY</t>
        </is>
      </c>
      <c r="C746" s="2" t="n">
        <v>43628</v>
      </c>
      <c r="D746" s="2" t="n">
        <v>43742</v>
      </c>
      <c r="E746" t="inlineStr">
        <is>
          <t>2022-06-12</t>
        </is>
      </c>
      <c r="F746" t="n">
        <v>36</v>
      </c>
      <c r="G746" t="inlineStr">
        <is>
          <t xml:space="preserve">BAKER SHORLEY A </t>
        </is>
      </c>
      <c r="H746" t="inlineStr">
        <is>
          <t>LINCOLN ENERGY</t>
        </is>
      </c>
      <c r="I746" t="inlineStr"/>
      <c r="J746" t="inlineStr"/>
      <c r="K746" t="n">
        <v>820.8200073199999</v>
      </c>
      <c r="L746" t="n">
        <v>17</v>
      </c>
      <c r="M746" t="n">
        <v>33</v>
      </c>
      <c r="N746" t="inlineStr">
        <is>
          <t xml:space="preserve">N         </t>
        </is>
      </c>
      <c r="O746" t="n">
        <v>72</v>
      </c>
      <c r="P746" t="inlineStr">
        <is>
          <t xml:space="preserve">W         </t>
        </is>
      </c>
      <c r="Q746">
        <f>"01687/0291"</f>
        <v/>
      </c>
      <c r="R746" t="inlineStr">
        <is>
          <t>1088093</t>
        </is>
      </c>
      <c r="S746" t="inlineStr">
        <is>
          <t>CONVERSE (WY)</t>
        </is>
      </c>
      <c r="T746" t="n">
        <v>42.83132689</v>
      </c>
      <c r="U746" t="inlineStr">
        <is>
          <t>POWDER RIVER</t>
        </is>
      </c>
      <c r="V746" t="n">
        <v>-105.52569939</v>
      </c>
      <c r="W746" t="inlineStr">
        <is>
          <t>POINT (457034.0419090994 4742218.216906734)</t>
        </is>
      </c>
      <c r="X746" t="n">
        <v>2.356546285936093</v>
      </c>
      <c r="Y746" t="inlineStr">
        <is>
          <t>NW</t>
        </is>
      </c>
      <c r="Z746" t="n">
        <v>2019</v>
      </c>
      <c r="AA746" t="n">
        <v>105</v>
      </c>
    </row>
    <row r="747">
      <c r="A747" s="1" t="n">
        <v>3100</v>
      </c>
      <c r="B747" t="inlineStr">
        <is>
          <t>WY</t>
        </is>
      </c>
      <c r="C747" s="2" t="n">
        <v>43628</v>
      </c>
      <c r="D747" s="2" t="n">
        <v>43742</v>
      </c>
      <c r="E747" t="inlineStr">
        <is>
          <t>2022-06-12</t>
        </is>
      </c>
      <c r="F747" t="n">
        <v>36</v>
      </c>
      <c r="G747" t="inlineStr">
        <is>
          <t xml:space="preserve">BAKER SHORLEY A </t>
        </is>
      </c>
      <c r="H747" t="inlineStr">
        <is>
          <t>LINCOLN ENERGY</t>
        </is>
      </c>
      <c r="I747" t="inlineStr"/>
      <c r="J747" t="inlineStr"/>
      <c r="K747" t="n">
        <v>820.8200073199999</v>
      </c>
      <c r="L747" t="n">
        <v>30</v>
      </c>
      <c r="M747" t="n">
        <v>33</v>
      </c>
      <c r="N747" t="inlineStr">
        <is>
          <t xml:space="preserve">N         </t>
        </is>
      </c>
      <c r="O747" t="n">
        <v>72</v>
      </c>
      <c r="P747" t="inlineStr">
        <is>
          <t xml:space="preserve">W         </t>
        </is>
      </c>
      <c r="Q747">
        <f>"01687/0291"</f>
        <v/>
      </c>
      <c r="R747" t="inlineStr">
        <is>
          <t>1088093</t>
        </is>
      </c>
      <c r="S747" t="inlineStr">
        <is>
          <t>CONVERSE (WY)</t>
        </is>
      </c>
      <c r="T747" t="n">
        <v>42.80206436</v>
      </c>
      <c r="U747" t="inlineStr">
        <is>
          <t>POWDER RIVER</t>
        </is>
      </c>
      <c r="V747" t="n">
        <v>-105.54543755</v>
      </c>
      <c r="W747" t="inlineStr">
        <is>
          <t>POINT (455399.7928688574 4738979.007652568)</t>
        </is>
      </c>
      <c r="X747" t="n">
        <v>2.27278423256325</v>
      </c>
      <c r="Y747" t="inlineStr">
        <is>
          <t>W</t>
        </is>
      </c>
      <c r="Z747" t="n">
        <v>2019</v>
      </c>
      <c r="AA747" t="n">
        <v>105</v>
      </c>
    </row>
    <row r="748">
      <c r="A748" s="1" t="n">
        <v>3102</v>
      </c>
      <c r="B748" t="inlineStr">
        <is>
          <t>WY</t>
        </is>
      </c>
      <c r="C748" s="2" t="n">
        <v>43628</v>
      </c>
      <c r="D748" s="2" t="n">
        <v>43742</v>
      </c>
      <c r="E748" t="inlineStr">
        <is>
          <t>2022-06-12</t>
        </is>
      </c>
      <c r="F748" t="n">
        <v>36</v>
      </c>
      <c r="G748" t="inlineStr">
        <is>
          <t xml:space="preserve">BAKER SHORLEY A </t>
        </is>
      </c>
      <c r="H748" t="inlineStr">
        <is>
          <t>LINCOLN ENERGY</t>
        </is>
      </c>
      <c r="I748" t="inlineStr"/>
      <c r="J748" t="inlineStr"/>
      <c r="K748" t="n">
        <v>820.8200073199999</v>
      </c>
      <c r="L748" t="n">
        <v>17</v>
      </c>
      <c r="M748" t="n">
        <v>33</v>
      </c>
      <c r="N748" t="inlineStr">
        <is>
          <t xml:space="preserve">N         </t>
        </is>
      </c>
      <c r="O748" t="n">
        <v>72</v>
      </c>
      <c r="P748" t="inlineStr">
        <is>
          <t xml:space="preserve">W         </t>
        </is>
      </c>
      <c r="Q748">
        <f>"01687/0291"</f>
        <v/>
      </c>
      <c r="R748" t="inlineStr">
        <is>
          <t>1088093</t>
        </is>
      </c>
      <c r="S748" t="inlineStr">
        <is>
          <t>CONVERSE (WY)</t>
        </is>
      </c>
      <c r="T748" t="n">
        <v>42.83132689</v>
      </c>
      <c r="U748" t="inlineStr">
        <is>
          <t>POWDER RIVER</t>
        </is>
      </c>
      <c r="V748" t="n">
        <v>-105.52569939</v>
      </c>
      <c r="W748" t="inlineStr">
        <is>
          <t>POINT (457034.0419090994 4742218.216906734)</t>
        </is>
      </c>
      <c r="X748" t="n">
        <v>2.356546285936093</v>
      </c>
      <c r="Y748" t="inlineStr">
        <is>
          <t>NW</t>
        </is>
      </c>
      <c r="Z748" t="n">
        <v>2019</v>
      </c>
      <c r="AA748" t="n">
        <v>105</v>
      </c>
    </row>
    <row r="749">
      <c r="A749" s="1" t="n">
        <v>3105</v>
      </c>
      <c r="B749" t="inlineStr">
        <is>
          <t>WY</t>
        </is>
      </c>
      <c r="C749" s="2" t="n">
        <v>43628</v>
      </c>
      <c r="D749" s="2" t="n">
        <v>43742</v>
      </c>
      <c r="E749" t="inlineStr">
        <is>
          <t>2022-06-12</t>
        </is>
      </c>
      <c r="F749" t="n">
        <v>36</v>
      </c>
      <c r="G749" t="inlineStr">
        <is>
          <t xml:space="preserve">BAKER SHORLEY A </t>
        </is>
      </c>
      <c r="H749" t="inlineStr">
        <is>
          <t>LINCOLN ENERGY</t>
        </is>
      </c>
      <c r="I749" t="inlineStr"/>
      <c r="J749" t="inlineStr"/>
      <c r="K749" t="n">
        <v>820.8200073199999</v>
      </c>
      <c r="L749" t="n">
        <v>17</v>
      </c>
      <c r="M749" t="n">
        <v>33</v>
      </c>
      <c r="N749" t="inlineStr">
        <is>
          <t xml:space="preserve">N         </t>
        </is>
      </c>
      <c r="O749" t="n">
        <v>72</v>
      </c>
      <c r="P749" t="inlineStr">
        <is>
          <t xml:space="preserve">W         </t>
        </is>
      </c>
      <c r="Q749">
        <f>"01687/0291"</f>
        <v/>
      </c>
      <c r="R749" t="inlineStr">
        <is>
          <t>1088093</t>
        </is>
      </c>
      <c r="S749" t="inlineStr">
        <is>
          <t>CONVERSE (WY)</t>
        </is>
      </c>
      <c r="T749" t="n">
        <v>42.83132689</v>
      </c>
      <c r="U749" t="inlineStr">
        <is>
          <t>POWDER RIVER</t>
        </is>
      </c>
      <c r="V749" t="n">
        <v>-105.52569939</v>
      </c>
      <c r="W749" t="inlineStr">
        <is>
          <t>POINT (457034.0419090994 4742218.216906734)</t>
        </is>
      </c>
      <c r="X749" t="n">
        <v>2.356546285936093</v>
      </c>
      <c r="Y749" t="inlineStr">
        <is>
          <t>NW</t>
        </is>
      </c>
      <c r="Z749" t="n">
        <v>2019</v>
      </c>
      <c r="AA749" t="n">
        <v>105</v>
      </c>
    </row>
    <row r="750">
      <c r="A750" s="1" t="n">
        <v>3107</v>
      </c>
      <c r="B750" t="inlineStr">
        <is>
          <t>WY</t>
        </is>
      </c>
      <c r="C750" s="2" t="n">
        <v>43628</v>
      </c>
      <c r="D750" s="2" t="n">
        <v>43742</v>
      </c>
      <c r="E750" t="inlineStr">
        <is>
          <t>2022-06-12</t>
        </is>
      </c>
      <c r="F750" t="n">
        <v>36</v>
      </c>
      <c r="G750" t="inlineStr">
        <is>
          <t xml:space="preserve">BAKER SHORLEY A </t>
        </is>
      </c>
      <c r="H750" t="inlineStr">
        <is>
          <t>LINCOLN ENERGY</t>
        </is>
      </c>
      <c r="I750" t="inlineStr"/>
      <c r="J750" t="inlineStr"/>
      <c r="K750" t="n">
        <v>820.8200073199999</v>
      </c>
      <c r="L750" t="n">
        <v>17</v>
      </c>
      <c r="M750" t="n">
        <v>33</v>
      </c>
      <c r="N750" t="inlineStr">
        <is>
          <t xml:space="preserve">N         </t>
        </is>
      </c>
      <c r="O750" t="n">
        <v>72</v>
      </c>
      <c r="P750" t="inlineStr">
        <is>
          <t xml:space="preserve">W         </t>
        </is>
      </c>
      <c r="Q750">
        <f>"01687/0291"</f>
        <v/>
      </c>
      <c r="R750" t="inlineStr">
        <is>
          <t>1088093</t>
        </is>
      </c>
      <c r="S750" t="inlineStr">
        <is>
          <t>CONVERSE (WY)</t>
        </is>
      </c>
      <c r="T750" t="n">
        <v>42.83132689</v>
      </c>
      <c r="U750" t="inlineStr">
        <is>
          <t>POWDER RIVER</t>
        </is>
      </c>
      <c r="V750" t="n">
        <v>-105.52569939</v>
      </c>
      <c r="W750" t="inlineStr">
        <is>
          <t>POINT (457034.0419090994 4742218.216906734)</t>
        </is>
      </c>
      <c r="X750" t="n">
        <v>2.356546285936093</v>
      </c>
      <c r="Y750" t="inlineStr">
        <is>
          <t>NW</t>
        </is>
      </c>
      <c r="Z750" t="n">
        <v>2019</v>
      </c>
      <c r="AA750" t="n">
        <v>105</v>
      </c>
    </row>
    <row r="751">
      <c r="A751" s="1" t="n">
        <v>3883</v>
      </c>
      <c r="B751" t="inlineStr">
        <is>
          <t>WY</t>
        </is>
      </c>
      <c r="C751" t="inlineStr"/>
      <c r="D751" s="2" t="n">
        <v>43726</v>
      </c>
      <c r="E751" t="inlineStr">
        <is>
          <t>2029-09-18</t>
        </is>
      </c>
      <c r="F751" t="n">
        <v>120</v>
      </c>
      <c r="G751" t="inlineStr">
        <is>
          <t xml:space="preserve">BUREAU OF LAND MANAGEMENT </t>
        </is>
      </c>
      <c r="H751" t="inlineStr">
        <is>
          <t>KNPRB LEASES</t>
        </is>
      </c>
      <c r="I751" t="n">
        <v>0.125</v>
      </c>
      <c r="J751" t="n">
        <v>258</v>
      </c>
      <c r="K751" t="n">
        <v>160</v>
      </c>
      <c r="L751" t="n">
        <v>19</v>
      </c>
      <c r="M751" t="n">
        <v>33</v>
      </c>
      <c r="N751" t="inlineStr">
        <is>
          <t xml:space="preserve">N         </t>
        </is>
      </c>
      <c r="O751" t="n">
        <v>72</v>
      </c>
      <c r="P751" t="inlineStr">
        <is>
          <t xml:space="preserve">W         </t>
        </is>
      </c>
      <c r="Q751" t="inlineStr">
        <is>
          <t>WY-193Q-024/NA</t>
        </is>
      </c>
      <c r="R751" t="inlineStr">
        <is>
          <t>WYW189189</t>
        </is>
      </c>
      <c r="S751" t="inlineStr">
        <is>
          <t>CONVERSE (WY)</t>
        </is>
      </c>
      <c r="T751" t="n">
        <v>42.81652205</v>
      </c>
      <c r="U751" t="inlineStr">
        <is>
          <t>POWDER RIVER</t>
        </is>
      </c>
      <c r="V751" t="n">
        <v>-105.54548328</v>
      </c>
      <c r="W751" t="inlineStr">
        <is>
          <t>POINT (455406.4407210351 4740584.485741101)</t>
        </is>
      </c>
      <c r="X751" t="n">
        <v>2.470405871881833</v>
      </c>
      <c r="Y751" t="inlineStr">
        <is>
          <t>NW</t>
        </is>
      </c>
      <c r="Z751" t="n">
        <v>2019</v>
      </c>
      <c r="AA751" t="n">
        <v>105</v>
      </c>
    </row>
    <row r="752">
      <c r="A752" s="1" t="n">
        <v>3984</v>
      </c>
      <c r="B752" t="inlineStr">
        <is>
          <t>WY</t>
        </is>
      </c>
      <c r="C752" t="inlineStr"/>
      <c r="D752" s="2" t="n">
        <v>43726</v>
      </c>
      <c r="E752" t="inlineStr">
        <is>
          <t>2029-09-18</t>
        </is>
      </c>
      <c r="F752" t="n">
        <v>120</v>
      </c>
      <c r="G752" t="inlineStr">
        <is>
          <t xml:space="preserve">BUREAU OF LAND MANAGEMENT </t>
        </is>
      </c>
      <c r="H752" t="inlineStr">
        <is>
          <t>WHISKEY GULCH</t>
        </is>
      </c>
      <c r="I752" t="n">
        <v>0.125</v>
      </c>
      <c r="J752" t="n">
        <v>708</v>
      </c>
      <c r="K752" t="n">
        <v>232.66000366</v>
      </c>
      <c r="L752" t="n">
        <v>15</v>
      </c>
      <c r="M752" t="n">
        <v>33</v>
      </c>
      <c r="N752" t="inlineStr">
        <is>
          <t xml:space="preserve">N         </t>
        </is>
      </c>
      <c r="O752" t="n">
        <v>72</v>
      </c>
      <c r="P752" t="inlineStr">
        <is>
          <t xml:space="preserve">W         </t>
        </is>
      </c>
      <c r="Q752" t="inlineStr">
        <is>
          <t>WY-193Q-023/NA</t>
        </is>
      </c>
      <c r="R752" t="inlineStr">
        <is>
          <t>WYW189188</t>
        </is>
      </c>
      <c r="S752" t="inlineStr">
        <is>
          <t>CONVERSE (WY)</t>
        </is>
      </c>
      <c r="T752" t="n">
        <v>42.83167409</v>
      </c>
      <c r="U752" t="inlineStr">
        <is>
          <t>POWDER RIVER</t>
        </is>
      </c>
      <c r="V752" t="n">
        <v>-105.48570454</v>
      </c>
      <c r="W752" t="inlineStr">
        <is>
          <t>POINT (460303.0911364933 4742237.157059968)</t>
        </is>
      </c>
      <c r="X752" t="n">
        <v>2.14917431426595</v>
      </c>
      <c r="Y752" t="inlineStr">
        <is>
          <t>NE</t>
        </is>
      </c>
      <c r="Z752" t="n">
        <v>2019</v>
      </c>
      <c r="AA752" t="n">
        <v>105</v>
      </c>
    </row>
    <row r="753">
      <c r="A753" s="1" t="n">
        <v>3985</v>
      </c>
      <c r="B753" t="inlineStr">
        <is>
          <t>WY</t>
        </is>
      </c>
      <c r="C753" t="inlineStr"/>
      <c r="D753" s="2" t="n">
        <v>43726</v>
      </c>
      <c r="E753" t="inlineStr">
        <is>
          <t>2029-09-18</t>
        </is>
      </c>
      <c r="F753" t="n">
        <v>120</v>
      </c>
      <c r="G753" t="inlineStr">
        <is>
          <t xml:space="preserve">BUREAU OF LAND MANAGEMENT </t>
        </is>
      </c>
      <c r="H753" t="inlineStr">
        <is>
          <t>WHISKEY GULCH</t>
        </is>
      </c>
      <c r="I753" t="n">
        <v>0.125</v>
      </c>
      <c r="J753" t="n">
        <v>708</v>
      </c>
      <c r="K753" t="n">
        <v>232.66000366</v>
      </c>
      <c r="L753" t="n">
        <v>15</v>
      </c>
      <c r="M753" t="n">
        <v>33</v>
      </c>
      <c r="N753" t="inlineStr">
        <is>
          <t xml:space="preserve">N         </t>
        </is>
      </c>
      <c r="O753" t="n">
        <v>72</v>
      </c>
      <c r="P753" t="inlineStr">
        <is>
          <t xml:space="preserve">W         </t>
        </is>
      </c>
      <c r="Q753" t="inlineStr">
        <is>
          <t>WY-193Q-023/NA</t>
        </is>
      </c>
      <c r="R753" t="inlineStr">
        <is>
          <t>WYW189188</t>
        </is>
      </c>
      <c r="S753" t="inlineStr">
        <is>
          <t>CONVERSE (WY)</t>
        </is>
      </c>
      <c r="T753" t="n">
        <v>42.83167409</v>
      </c>
      <c r="U753" t="inlineStr">
        <is>
          <t>POWDER RIVER</t>
        </is>
      </c>
      <c r="V753" t="n">
        <v>-105.48570454</v>
      </c>
      <c r="W753" t="inlineStr">
        <is>
          <t>POINT (460303.0911364933 4742237.157059968)</t>
        </is>
      </c>
      <c r="X753" t="n">
        <v>2.14917431426595</v>
      </c>
      <c r="Y753" t="inlineStr">
        <is>
          <t>NE</t>
        </is>
      </c>
      <c r="Z753" t="n">
        <v>2019</v>
      </c>
      <c r="AA753" t="n">
        <v>105</v>
      </c>
    </row>
    <row r="754">
      <c r="A754" s="1" t="n">
        <v>3986</v>
      </c>
      <c r="B754" t="inlineStr">
        <is>
          <t>WY</t>
        </is>
      </c>
      <c r="C754" t="inlineStr"/>
      <c r="D754" s="2" t="n">
        <v>43726</v>
      </c>
      <c r="E754" t="inlineStr">
        <is>
          <t>2029-09-18</t>
        </is>
      </c>
      <c r="F754" t="n">
        <v>120</v>
      </c>
      <c r="G754" t="inlineStr">
        <is>
          <t xml:space="preserve">BUREAU OF LAND MANAGEMENT </t>
        </is>
      </c>
      <c r="H754" t="inlineStr">
        <is>
          <t>WHISKEY GULCH</t>
        </is>
      </c>
      <c r="I754" t="n">
        <v>0.125</v>
      </c>
      <c r="J754" t="n">
        <v>708</v>
      </c>
      <c r="K754" t="n">
        <v>232.66000366</v>
      </c>
      <c r="L754" t="n">
        <v>16</v>
      </c>
      <c r="M754" t="n">
        <v>33</v>
      </c>
      <c r="N754" t="inlineStr">
        <is>
          <t xml:space="preserve">N         </t>
        </is>
      </c>
      <c r="O754" t="n">
        <v>72</v>
      </c>
      <c r="P754" t="inlineStr">
        <is>
          <t xml:space="preserve">W         </t>
        </is>
      </c>
      <c r="Q754" t="inlineStr">
        <is>
          <t>WY-193Q-023/NA</t>
        </is>
      </c>
      <c r="R754" t="inlineStr">
        <is>
          <t>WYW189188</t>
        </is>
      </c>
      <c r="S754" t="inlineStr">
        <is>
          <t>CONVERSE (WY)</t>
        </is>
      </c>
      <c r="T754" t="n">
        <v>42.83151002</v>
      </c>
      <c r="U754" t="inlineStr">
        <is>
          <t>POWDER RIVER</t>
        </is>
      </c>
      <c r="V754" t="n">
        <v>-105.50567904</v>
      </c>
      <c r="W754" t="inlineStr">
        <is>
          <t>POINT (458670.4513247116 4742228.540084338)</t>
        </is>
      </c>
      <c r="X754" t="n">
        <v>2.013978129772783</v>
      </c>
      <c r="Y754" t="inlineStr">
        <is>
          <t>N</t>
        </is>
      </c>
      <c r="Z754" t="n">
        <v>2019</v>
      </c>
      <c r="AA754" t="n">
        <v>105</v>
      </c>
    </row>
    <row r="755">
      <c r="A755" s="1" t="n">
        <v>3987</v>
      </c>
      <c r="B755" t="inlineStr">
        <is>
          <t>WY</t>
        </is>
      </c>
      <c r="C755" t="inlineStr"/>
      <c r="D755" s="2" t="n">
        <v>43726</v>
      </c>
      <c r="E755" t="inlineStr">
        <is>
          <t>2029-09-18</t>
        </is>
      </c>
      <c r="F755" t="n">
        <v>120</v>
      </c>
      <c r="G755" t="inlineStr">
        <is>
          <t xml:space="preserve">BUREAU OF LAND MANAGEMENT </t>
        </is>
      </c>
      <c r="H755" t="inlineStr">
        <is>
          <t>WHISKEY GULCH</t>
        </is>
      </c>
      <c r="I755" t="n">
        <v>0.125</v>
      </c>
      <c r="J755" t="n">
        <v>708</v>
      </c>
      <c r="K755" t="n">
        <v>232.66000366</v>
      </c>
      <c r="L755" t="n">
        <v>15</v>
      </c>
      <c r="M755" t="n">
        <v>33</v>
      </c>
      <c r="N755" t="inlineStr">
        <is>
          <t xml:space="preserve">N         </t>
        </is>
      </c>
      <c r="O755" t="n">
        <v>72</v>
      </c>
      <c r="P755" t="inlineStr">
        <is>
          <t xml:space="preserve">W         </t>
        </is>
      </c>
      <c r="Q755" t="inlineStr">
        <is>
          <t>WY-193Q-023/NA</t>
        </is>
      </c>
      <c r="R755" t="inlineStr">
        <is>
          <t>WYW189188</t>
        </is>
      </c>
      <c r="S755" t="inlineStr">
        <is>
          <t>CONVERSE (WY)</t>
        </is>
      </c>
      <c r="T755" t="n">
        <v>42.83167409</v>
      </c>
      <c r="U755" t="inlineStr">
        <is>
          <t>POWDER RIVER</t>
        </is>
      </c>
      <c r="V755" t="n">
        <v>-105.48570454</v>
      </c>
      <c r="W755" t="inlineStr">
        <is>
          <t>POINT (460303.0911364933 4742237.157059968)</t>
        </is>
      </c>
      <c r="X755" t="n">
        <v>2.14917431426595</v>
      </c>
      <c r="Y755" t="inlineStr">
        <is>
          <t>NE</t>
        </is>
      </c>
      <c r="Z755" t="n">
        <v>2019</v>
      </c>
      <c r="AA755" t="n">
        <v>105</v>
      </c>
    </row>
    <row r="756">
      <c r="A756" s="1" t="n">
        <v>3988</v>
      </c>
      <c r="B756" t="inlineStr">
        <is>
          <t>WY</t>
        </is>
      </c>
      <c r="C756" t="inlineStr"/>
      <c r="D756" s="2" t="n">
        <v>43726</v>
      </c>
      <c r="E756" t="inlineStr">
        <is>
          <t>2029-09-18</t>
        </is>
      </c>
      <c r="F756" t="n">
        <v>120</v>
      </c>
      <c r="G756" t="inlineStr">
        <is>
          <t xml:space="preserve">BUREAU OF LAND MANAGEMENT </t>
        </is>
      </c>
      <c r="H756" t="inlineStr">
        <is>
          <t>WHISKEY GULCH</t>
        </is>
      </c>
      <c r="I756" t="n">
        <v>0.125</v>
      </c>
      <c r="J756" t="n">
        <v>708</v>
      </c>
      <c r="K756" t="n">
        <v>232.66000366</v>
      </c>
      <c r="L756" t="n">
        <v>16</v>
      </c>
      <c r="M756" t="n">
        <v>33</v>
      </c>
      <c r="N756" t="inlineStr">
        <is>
          <t xml:space="preserve">N         </t>
        </is>
      </c>
      <c r="O756" t="n">
        <v>72</v>
      </c>
      <c r="P756" t="inlineStr">
        <is>
          <t xml:space="preserve">W         </t>
        </is>
      </c>
      <c r="Q756" t="inlineStr">
        <is>
          <t>WY-193Q-023/NA</t>
        </is>
      </c>
      <c r="R756" t="inlineStr">
        <is>
          <t>WYW189188</t>
        </is>
      </c>
      <c r="S756" t="inlineStr">
        <is>
          <t>CONVERSE (WY)</t>
        </is>
      </c>
      <c r="T756" t="n">
        <v>42.83151002</v>
      </c>
      <c r="U756" t="inlineStr">
        <is>
          <t>POWDER RIVER</t>
        </is>
      </c>
      <c r="V756" t="n">
        <v>-105.50567904</v>
      </c>
      <c r="W756" t="inlineStr">
        <is>
          <t>POINT (458670.4513247116 4742228.540084338)</t>
        </is>
      </c>
      <c r="X756" t="n">
        <v>2.013978129772783</v>
      </c>
      <c r="Y756" t="inlineStr">
        <is>
          <t>N</t>
        </is>
      </c>
      <c r="Z756" t="n">
        <v>2019</v>
      </c>
      <c r="AA756" t="n">
        <v>105</v>
      </c>
    </row>
    <row r="757">
      <c r="A757" s="1" t="n">
        <v>3989</v>
      </c>
      <c r="B757" t="inlineStr">
        <is>
          <t>WY</t>
        </is>
      </c>
      <c r="C757" t="inlineStr"/>
      <c r="D757" s="2" t="n">
        <v>43726</v>
      </c>
      <c r="E757" t="inlineStr">
        <is>
          <t>2029-09-18</t>
        </is>
      </c>
      <c r="F757" t="n">
        <v>120</v>
      </c>
      <c r="G757" t="inlineStr">
        <is>
          <t xml:space="preserve">BUREAU OF LAND MANAGEMENT </t>
        </is>
      </c>
      <c r="H757" t="inlineStr">
        <is>
          <t>WHISKEY GULCH</t>
        </is>
      </c>
      <c r="I757" t="n">
        <v>0.125</v>
      </c>
      <c r="J757" t="n">
        <v>708</v>
      </c>
      <c r="K757" t="n">
        <v>232.66000366</v>
      </c>
      <c r="L757" t="n">
        <v>15</v>
      </c>
      <c r="M757" t="n">
        <v>33</v>
      </c>
      <c r="N757" t="inlineStr">
        <is>
          <t xml:space="preserve">N         </t>
        </is>
      </c>
      <c r="O757" t="n">
        <v>72</v>
      </c>
      <c r="P757" t="inlineStr">
        <is>
          <t xml:space="preserve">W         </t>
        </is>
      </c>
      <c r="Q757" t="inlineStr">
        <is>
          <t>WY-193Q-023/NA</t>
        </is>
      </c>
      <c r="R757" t="inlineStr">
        <is>
          <t>WYW189188</t>
        </is>
      </c>
      <c r="S757" t="inlineStr">
        <is>
          <t>CONVERSE (WY)</t>
        </is>
      </c>
      <c r="T757" t="n">
        <v>42.83167409</v>
      </c>
      <c r="U757" t="inlineStr">
        <is>
          <t>POWDER RIVER</t>
        </is>
      </c>
      <c r="V757" t="n">
        <v>-105.48570454</v>
      </c>
      <c r="W757" t="inlineStr">
        <is>
          <t>POINT (460303.0911364933 4742237.157059968)</t>
        </is>
      </c>
      <c r="X757" t="n">
        <v>2.14917431426595</v>
      </c>
      <c r="Y757" t="inlineStr">
        <is>
          <t>NE</t>
        </is>
      </c>
      <c r="Z757" t="n">
        <v>2019</v>
      </c>
      <c r="AA757" t="n">
        <v>105</v>
      </c>
    </row>
    <row r="758">
      <c r="A758" s="1" t="n">
        <v>7832</v>
      </c>
      <c r="B758" t="inlineStr">
        <is>
          <t>WY</t>
        </is>
      </c>
      <c r="C758" s="2" t="n">
        <v>43637</v>
      </c>
      <c r="D758" s="2" t="n">
        <v>43661</v>
      </c>
      <c r="E758" t="inlineStr">
        <is>
          <t>2023-06-21</t>
        </is>
      </c>
      <c r="F758" t="n">
        <v>48</v>
      </c>
      <c r="G758" t="inlineStr">
        <is>
          <t xml:space="preserve">UNIVERSITY OF WYOMING FOUNDATION ET AL </t>
        </is>
      </c>
      <c r="H758" t="inlineStr">
        <is>
          <t>LINCOLN ENERGY</t>
        </is>
      </c>
      <c r="I758" t="inlineStr"/>
      <c r="J758" t="inlineStr"/>
      <c r="K758" t="n">
        <v>0</v>
      </c>
      <c r="L758" t="n">
        <v>27</v>
      </c>
      <c r="M758" t="n">
        <v>33</v>
      </c>
      <c r="N758" t="inlineStr">
        <is>
          <t xml:space="preserve">N         </t>
        </is>
      </c>
      <c r="O758" t="n">
        <v>72</v>
      </c>
      <c r="P758" t="inlineStr">
        <is>
          <t xml:space="preserve">W         </t>
        </is>
      </c>
      <c r="Q758">
        <f>"01678/0671"</f>
        <v/>
      </c>
      <c r="R758" t="inlineStr">
        <is>
          <t>1084130</t>
        </is>
      </c>
      <c r="S758" t="inlineStr">
        <is>
          <t>CONVERSE (WY)</t>
        </is>
      </c>
      <c r="T758" t="n">
        <v>42.80260615</v>
      </c>
      <c r="U758" t="inlineStr">
        <is>
          <t>POWDER RIVER</t>
        </is>
      </c>
      <c r="V758" t="n">
        <v>-105.48570467</v>
      </c>
      <c r="W758" t="inlineStr">
        <is>
          <t>POINT (460284.4825317842 4739009.306264901)</t>
        </is>
      </c>
      <c r="X758" t="n">
        <v>0.7625135824240031</v>
      </c>
      <c r="Y758" t="inlineStr">
        <is>
          <t>E</t>
        </is>
      </c>
      <c r="Z758" t="n">
        <v>2019</v>
      </c>
      <c r="AA758" t="n">
        <v>105</v>
      </c>
    </row>
    <row r="759">
      <c r="A759" s="1" t="n">
        <v>9123</v>
      </c>
      <c r="B759" t="inlineStr">
        <is>
          <t>WY</t>
        </is>
      </c>
      <c r="C759" t="inlineStr"/>
      <c r="D759" s="2" t="n">
        <v>43642</v>
      </c>
      <c r="E759" t="inlineStr">
        <is>
          <t>2029-06-26</t>
        </is>
      </c>
      <c r="F759" t="n">
        <v>120</v>
      </c>
      <c r="G759" t="inlineStr">
        <is>
          <t xml:space="preserve">BUREAU OF LAND MANAGEMENT </t>
        </is>
      </c>
      <c r="H759" t="inlineStr">
        <is>
          <t>LANGHAM PETR</t>
        </is>
      </c>
      <c r="I759" t="n">
        <v>0.125</v>
      </c>
      <c r="J759" t="n">
        <v>208</v>
      </c>
      <c r="K759" t="n">
        <v>1595.68005371</v>
      </c>
      <c r="L759" t="n">
        <v>20</v>
      </c>
      <c r="M759" t="n">
        <v>33</v>
      </c>
      <c r="N759" t="inlineStr">
        <is>
          <t xml:space="preserve">N         </t>
        </is>
      </c>
      <c r="O759" t="n">
        <v>72</v>
      </c>
      <c r="P759" t="inlineStr">
        <is>
          <t xml:space="preserve">W         </t>
        </is>
      </c>
      <c r="Q759" t="inlineStr">
        <is>
          <t>WY-192Q-046/NA</t>
        </is>
      </c>
      <c r="R759" t="inlineStr">
        <is>
          <t>WYW188313</t>
        </is>
      </c>
      <c r="S759" t="inlineStr">
        <is>
          <t>CONVERSE (WY)</t>
        </is>
      </c>
      <c r="T759" t="n">
        <v>42.81682725</v>
      </c>
      <c r="U759" t="inlineStr">
        <is>
          <t>POWDER RIVER</t>
        </is>
      </c>
      <c r="V759" t="n">
        <v>-105.52559263</v>
      </c>
      <c r="W759" t="inlineStr">
        <is>
          <t>POINT (457032.7272732936 4740608.046518059)</t>
        </is>
      </c>
      <c r="X759" t="n">
        <v>1.602501840144166</v>
      </c>
      <c r="Y759" t="inlineStr">
        <is>
          <t>NW</t>
        </is>
      </c>
      <c r="Z759" t="n">
        <v>2019</v>
      </c>
      <c r="AA759" t="n">
        <v>105</v>
      </c>
    </row>
    <row r="760">
      <c r="A760" s="1" t="n">
        <v>9124</v>
      </c>
      <c r="B760" t="inlineStr">
        <is>
          <t>WY</t>
        </is>
      </c>
      <c r="C760" t="inlineStr"/>
      <c r="D760" s="2" t="n">
        <v>43642</v>
      </c>
      <c r="E760" t="inlineStr">
        <is>
          <t>2029-06-26</t>
        </is>
      </c>
      <c r="F760" t="n">
        <v>120</v>
      </c>
      <c r="G760" t="inlineStr">
        <is>
          <t xml:space="preserve">BUREAU OF LAND MANAGEMENT </t>
        </is>
      </c>
      <c r="H760" t="inlineStr">
        <is>
          <t>LANGHAM PETR</t>
        </is>
      </c>
      <c r="I760" t="n">
        <v>0.125</v>
      </c>
      <c r="J760" t="n">
        <v>208</v>
      </c>
      <c r="K760" t="n">
        <v>1595.68005371</v>
      </c>
      <c r="L760" t="n">
        <v>19</v>
      </c>
      <c r="M760" t="n">
        <v>33</v>
      </c>
      <c r="N760" t="inlineStr">
        <is>
          <t xml:space="preserve">N         </t>
        </is>
      </c>
      <c r="O760" t="n">
        <v>72</v>
      </c>
      <c r="P760" t="inlineStr">
        <is>
          <t xml:space="preserve">W         </t>
        </is>
      </c>
      <c r="Q760" t="inlineStr">
        <is>
          <t>WY-192Q-046/NA</t>
        </is>
      </c>
      <c r="R760" t="inlineStr">
        <is>
          <t>WYW188313</t>
        </is>
      </c>
      <c r="S760" t="inlineStr">
        <is>
          <t>CONVERSE (WY)</t>
        </is>
      </c>
      <c r="T760" t="n">
        <v>42.81652205</v>
      </c>
      <c r="U760" t="inlineStr">
        <is>
          <t>POWDER RIVER</t>
        </is>
      </c>
      <c r="V760" t="n">
        <v>-105.54548328</v>
      </c>
      <c r="W760" t="inlineStr">
        <is>
          <t>POINT (455406.4407210351 4740584.485741101)</t>
        </is>
      </c>
      <c r="X760" t="n">
        <v>2.470405871881833</v>
      </c>
      <c r="Y760" t="inlineStr">
        <is>
          <t>NW</t>
        </is>
      </c>
      <c r="Z760" t="n">
        <v>2019</v>
      </c>
      <c r="AA760" t="n">
        <v>105</v>
      </c>
    </row>
    <row r="761">
      <c r="A761" s="1" t="n">
        <v>9125</v>
      </c>
      <c r="B761" t="inlineStr">
        <is>
          <t>WY</t>
        </is>
      </c>
      <c r="C761" t="inlineStr"/>
      <c r="D761" s="2" t="n">
        <v>43642</v>
      </c>
      <c r="E761" t="inlineStr">
        <is>
          <t>2029-06-26</t>
        </is>
      </c>
      <c r="F761" t="n">
        <v>120</v>
      </c>
      <c r="G761" t="inlineStr">
        <is>
          <t xml:space="preserve">BUREAU OF LAND MANAGEMENT </t>
        </is>
      </c>
      <c r="H761" t="inlineStr">
        <is>
          <t>LANGHAM PETR</t>
        </is>
      </c>
      <c r="I761" t="n">
        <v>0.125</v>
      </c>
      <c r="J761" t="n">
        <v>208</v>
      </c>
      <c r="K761" t="n">
        <v>1595.68005371</v>
      </c>
      <c r="L761" t="n">
        <v>17</v>
      </c>
      <c r="M761" t="n">
        <v>33</v>
      </c>
      <c r="N761" t="inlineStr">
        <is>
          <t xml:space="preserve">N         </t>
        </is>
      </c>
      <c r="O761" t="n">
        <v>72</v>
      </c>
      <c r="P761" t="inlineStr">
        <is>
          <t xml:space="preserve">W         </t>
        </is>
      </c>
      <c r="Q761" t="inlineStr">
        <is>
          <t>WY-192Q-046/NA</t>
        </is>
      </c>
      <c r="R761" t="inlineStr">
        <is>
          <t>WYW188313</t>
        </is>
      </c>
      <c r="S761" t="inlineStr">
        <is>
          <t>CONVERSE (WY)</t>
        </is>
      </c>
      <c r="T761" t="n">
        <v>42.83132689</v>
      </c>
      <c r="U761" t="inlineStr">
        <is>
          <t>POWDER RIVER</t>
        </is>
      </c>
      <c r="V761" t="n">
        <v>-105.52569939</v>
      </c>
      <c r="W761" t="inlineStr">
        <is>
          <t>POINT (457034.0419090994 4742218.216906734)</t>
        </is>
      </c>
      <c r="X761" t="n">
        <v>2.356546285936093</v>
      </c>
      <c r="Y761" t="inlineStr">
        <is>
          <t>NW</t>
        </is>
      </c>
      <c r="Z761" t="n">
        <v>2019</v>
      </c>
      <c r="AA761" t="n">
        <v>105</v>
      </c>
    </row>
    <row r="762">
      <c r="A762" s="1" t="n">
        <v>9126</v>
      </c>
      <c r="B762" t="inlineStr">
        <is>
          <t>WY</t>
        </is>
      </c>
      <c r="C762" t="inlineStr"/>
      <c r="D762" s="2" t="n">
        <v>43642</v>
      </c>
      <c r="E762" t="inlineStr">
        <is>
          <t>2029-06-26</t>
        </is>
      </c>
      <c r="F762" t="n">
        <v>120</v>
      </c>
      <c r="G762" t="inlineStr">
        <is>
          <t xml:space="preserve">BUREAU OF LAND MANAGEMENT </t>
        </is>
      </c>
      <c r="H762" t="inlineStr">
        <is>
          <t>LANGHAM PETR</t>
        </is>
      </c>
      <c r="I762" t="n">
        <v>0.125</v>
      </c>
      <c r="J762" t="n">
        <v>208</v>
      </c>
      <c r="K762" t="n">
        <v>1595.68005371</v>
      </c>
      <c r="L762" t="n">
        <v>17</v>
      </c>
      <c r="M762" t="n">
        <v>33</v>
      </c>
      <c r="N762" t="inlineStr">
        <is>
          <t xml:space="preserve">N         </t>
        </is>
      </c>
      <c r="O762" t="n">
        <v>72</v>
      </c>
      <c r="P762" t="inlineStr">
        <is>
          <t xml:space="preserve">W         </t>
        </is>
      </c>
      <c r="Q762" t="inlineStr">
        <is>
          <t>WY-192Q-046/NA</t>
        </is>
      </c>
      <c r="R762" t="inlineStr">
        <is>
          <t>WYW188313</t>
        </is>
      </c>
      <c r="S762" t="inlineStr">
        <is>
          <t>CONVERSE (WY)</t>
        </is>
      </c>
      <c r="T762" t="n">
        <v>42.83132689</v>
      </c>
      <c r="U762" t="inlineStr">
        <is>
          <t>POWDER RIVER</t>
        </is>
      </c>
      <c r="V762" t="n">
        <v>-105.52569939</v>
      </c>
      <c r="W762" t="inlineStr">
        <is>
          <t>POINT (457034.0419090994 4742218.216906734)</t>
        </is>
      </c>
      <c r="X762" t="n">
        <v>2.356546285936093</v>
      </c>
      <c r="Y762" t="inlineStr">
        <is>
          <t>NW</t>
        </is>
      </c>
      <c r="Z762" t="n">
        <v>2019</v>
      </c>
      <c r="AA762" t="n">
        <v>105</v>
      </c>
    </row>
    <row r="763">
      <c r="A763" s="1" t="n">
        <v>9127</v>
      </c>
      <c r="B763" t="inlineStr">
        <is>
          <t>WY</t>
        </is>
      </c>
      <c r="C763" t="inlineStr"/>
      <c r="D763" s="2" t="n">
        <v>43642</v>
      </c>
      <c r="E763" t="inlineStr">
        <is>
          <t>2029-06-26</t>
        </is>
      </c>
      <c r="F763" t="n">
        <v>120</v>
      </c>
      <c r="G763" t="inlineStr">
        <is>
          <t xml:space="preserve">BUREAU OF LAND MANAGEMENT </t>
        </is>
      </c>
      <c r="H763" t="inlineStr">
        <is>
          <t>LANGHAM PETR</t>
        </is>
      </c>
      <c r="I763" t="n">
        <v>0.125</v>
      </c>
      <c r="J763" t="n">
        <v>208</v>
      </c>
      <c r="K763" t="n">
        <v>1595.68005371</v>
      </c>
      <c r="L763" t="n">
        <v>20</v>
      </c>
      <c r="M763" t="n">
        <v>33</v>
      </c>
      <c r="N763" t="inlineStr">
        <is>
          <t xml:space="preserve">N         </t>
        </is>
      </c>
      <c r="O763" t="n">
        <v>72</v>
      </c>
      <c r="P763" t="inlineStr">
        <is>
          <t xml:space="preserve">W         </t>
        </is>
      </c>
      <c r="Q763" t="inlineStr">
        <is>
          <t>WY-192Q-046/NA</t>
        </is>
      </c>
      <c r="R763" t="inlineStr">
        <is>
          <t>WYW188313</t>
        </is>
      </c>
      <c r="S763" t="inlineStr">
        <is>
          <t>CONVERSE (WY)</t>
        </is>
      </c>
      <c r="T763" t="n">
        <v>42.81682725</v>
      </c>
      <c r="U763" t="inlineStr">
        <is>
          <t>POWDER RIVER</t>
        </is>
      </c>
      <c r="V763" t="n">
        <v>-105.52559263</v>
      </c>
      <c r="W763" t="inlineStr">
        <is>
          <t>POINT (457032.7272732936 4740608.046518059)</t>
        </is>
      </c>
      <c r="X763" t="n">
        <v>1.602501840144166</v>
      </c>
      <c r="Y763" t="inlineStr">
        <is>
          <t>NW</t>
        </is>
      </c>
      <c r="Z763" t="n">
        <v>2019</v>
      </c>
      <c r="AA763" t="n">
        <v>105</v>
      </c>
    </row>
    <row r="764">
      <c r="A764" s="1" t="n">
        <v>9128</v>
      </c>
      <c r="B764" t="inlineStr">
        <is>
          <t>WY</t>
        </is>
      </c>
      <c r="C764" t="inlineStr"/>
      <c r="D764" s="2" t="n">
        <v>43642</v>
      </c>
      <c r="E764" t="inlineStr">
        <is>
          <t>2029-06-26</t>
        </is>
      </c>
      <c r="F764" t="n">
        <v>120</v>
      </c>
      <c r="G764" t="inlineStr">
        <is>
          <t xml:space="preserve">BUREAU OF LAND MANAGEMENT </t>
        </is>
      </c>
      <c r="H764" t="inlineStr">
        <is>
          <t>LANGHAM PETR</t>
        </is>
      </c>
      <c r="I764" t="n">
        <v>0.125</v>
      </c>
      <c r="J764" t="n">
        <v>208</v>
      </c>
      <c r="K764" t="n">
        <v>1595.68005371</v>
      </c>
      <c r="L764" t="n">
        <v>19</v>
      </c>
      <c r="M764" t="n">
        <v>33</v>
      </c>
      <c r="N764" t="inlineStr">
        <is>
          <t xml:space="preserve">N         </t>
        </is>
      </c>
      <c r="O764" t="n">
        <v>72</v>
      </c>
      <c r="P764" t="inlineStr">
        <is>
          <t xml:space="preserve">W         </t>
        </is>
      </c>
      <c r="Q764" t="inlineStr">
        <is>
          <t>WY-192Q-046/NA</t>
        </is>
      </c>
      <c r="R764" t="inlineStr">
        <is>
          <t>WYW188313</t>
        </is>
      </c>
      <c r="S764" t="inlineStr">
        <is>
          <t>CONVERSE (WY)</t>
        </is>
      </c>
      <c r="T764" t="n">
        <v>42.81652205</v>
      </c>
      <c r="U764" t="inlineStr">
        <is>
          <t>POWDER RIVER</t>
        </is>
      </c>
      <c r="V764" t="n">
        <v>-105.54548328</v>
      </c>
      <c r="W764" t="inlineStr">
        <is>
          <t>POINT (455406.4407210351 4740584.485741101)</t>
        </is>
      </c>
      <c r="X764" t="n">
        <v>2.470405871881833</v>
      </c>
      <c r="Y764" t="inlineStr">
        <is>
          <t>NW</t>
        </is>
      </c>
      <c r="Z764" t="n">
        <v>2019</v>
      </c>
      <c r="AA764" t="n">
        <v>105</v>
      </c>
    </row>
    <row r="765">
      <c r="A765" s="1" t="n">
        <v>9129</v>
      </c>
      <c r="B765" t="inlineStr">
        <is>
          <t>WY</t>
        </is>
      </c>
      <c r="C765" t="inlineStr"/>
      <c r="D765" s="2" t="n">
        <v>43642</v>
      </c>
      <c r="E765" t="inlineStr">
        <is>
          <t>2029-06-26</t>
        </is>
      </c>
      <c r="F765" t="n">
        <v>120</v>
      </c>
      <c r="G765" t="inlineStr">
        <is>
          <t xml:space="preserve">BUREAU OF LAND MANAGEMENT </t>
        </is>
      </c>
      <c r="H765" t="inlineStr">
        <is>
          <t>LANGHAM PETR</t>
        </is>
      </c>
      <c r="I765" t="n">
        <v>0.125</v>
      </c>
      <c r="J765" t="n">
        <v>208</v>
      </c>
      <c r="K765" t="n">
        <v>1595.68005371</v>
      </c>
      <c r="L765" t="n">
        <v>20</v>
      </c>
      <c r="M765" t="n">
        <v>33</v>
      </c>
      <c r="N765" t="inlineStr">
        <is>
          <t xml:space="preserve">N         </t>
        </is>
      </c>
      <c r="O765" t="n">
        <v>72</v>
      </c>
      <c r="P765" t="inlineStr">
        <is>
          <t xml:space="preserve">W         </t>
        </is>
      </c>
      <c r="Q765" t="inlineStr">
        <is>
          <t>WY-192Q-046/NA</t>
        </is>
      </c>
      <c r="R765" t="inlineStr">
        <is>
          <t>WYW188313</t>
        </is>
      </c>
      <c r="S765" t="inlineStr">
        <is>
          <t>CONVERSE (WY)</t>
        </is>
      </c>
      <c r="T765" t="n">
        <v>42.81682725</v>
      </c>
      <c r="U765" t="inlineStr">
        <is>
          <t>POWDER RIVER</t>
        </is>
      </c>
      <c r="V765" t="n">
        <v>-105.52559263</v>
      </c>
      <c r="W765" t="inlineStr">
        <is>
          <t>POINT (457032.7272732936 4740608.046518059)</t>
        </is>
      </c>
      <c r="X765" t="n">
        <v>1.602501840144166</v>
      </c>
      <c r="Y765" t="inlineStr">
        <is>
          <t>NW</t>
        </is>
      </c>
      <c r="Z765" t="n">
        <v>2019</v>
      </c>
      <c r="AA765" t="n">
        <v>105</v>
      </c>
    </row>
    <row r="766">
      <c r="A766" s="1" t="n">
        <v>9131</v>
      </c>
      <c r="B766" t="inlineStr">
        <is>
          <t>WY</t>
        </is>
      </c>
      <c r="C766" t="inlineStr"/>
      <c r="D766" s="2" t="n">
        <v>43642</v>
      </c>
      <c r="E766" t="inlineStr">
        <is>
          <t>2029-06-26</t>
        </is>
      </c>
      <c r="F766" t="n">
        <v>120</v>
      </c>
      <c r="G766" t="inlineStr">
        <is>
          <t xml:space="preserve">BUREAU OF LAND MANAGEMENT </t>
        </is>
      </c>
      <c r="H766" t="inlineStr">
        <is>
          <t>LANGHAM PETR</t>
        </is>
      </c>
      <c r="I766" t="n">
        <v>0.125</v>
      </c>
      <c r="J766" t="n">
        <v>208</v>
      </c>
      <c r="K766" t="n">
        <v>1595.68005371</v>
      </c>
      <c r="L766" t="n">
        <v>17</v>
      </c>
      <c r="M766" t="n">
        <v>33</v>
      </c>
      <c r="N766" t="inlineStr">
        <is>
          <t xml:space="preserve">N         </t>
        </is>
      </c>
      <c r="O766" t="n">
        <v>72</v>
      </c>
      <c r="P766" t="inlineStr">
        <is>
          <t xml:space="preserve">W         </t>
        </is>
      </c>
      <c r="Q766" t="inlineStr">
        <is>
          <t>WY-192Q-046/NA</t>
        </is>
      </c>
      <c r="R766" t="inlineStr">
        <is>
          <t>WYW188313</t>
        </is>
      </c>
      <c r="S766" t="inlineStr">
        <is>
          <t>CONVERSE (WY)</t>
        </is>
      </c>
      <c r="T766" t="n">
        <v>42.83132689</v>
      </c>
      <c r="U766" t="inlineStr">
        <is>
          <t>POWDER RIVER</t>
        </is>
      </c>
      <c r="V766" t="n">
        <v>-105.52569939</v>
      </c>
      <c r="W766" t="inlineStr">
        <is>
          <t>POINT (457034.0419090994 4742218.216906734)</t>
        </is>
      </c>
      <c r="X766" t="n">
        <v>2.356546285936093</v>
      </c>
      <c r="Y766" t="inlineStr">
        <is>
          <t>NW</t>
        </is>
      </c>
      <c r="Z766" t="n">
        <v>2019</v>
      </c>
      <c r="AA766" t="n">
        <v>105</v>
      </c>
    </row>
    <row r="767">
      <c r="A767" s="1" t="n">
        <v>9135</v>
      </c>
      <c r="B767" t="inlineStr">
        <is>
          <t>WY</t>
        </is>
      </c>
      <c r="C767" s="2" t="n">
        <v>43642</v>
      </c>
      <c r="D767" s="2" t="n">
        <v>43642</v>
      </c>
      <c r="E767" t="inlineStr">
        <is>
          <t>2029-06-26</t>
        </is>
      </c>
      <c r="F767" t="n">
        <v>120</v>
      </c>
      <c r="G767" t="inlineStr">
        <is>
          <t xml:space="preserve">BUREAU OF LAND MANAGEMENT </t>
        </is>
      </c>
      <c r="H767" t="inlineStr">
        <is>
          <t>WHISKEY GULCH</t>
        </is>
      </c>
      <c r="I767" t="n">
        <v>0.125</v>
      </c>
      <c r="J767" t="n">
        <v>83</v>
      </c>
      <c r="K767" t="n">
        <v>640</v>
      </c>
      <c r="L767" t="n">
        <v>26</v>
      </c>
      <c r="M767" t="n">
        <v>33</v>
      </c>
      <c r="N767" t="inlineStr">
        <is>
          <t xml:space="preserve">N         </t>
        </is>
      </c>
      <c r="O767" t="n">
        <v>72</v>
      </c>
      <c r="P767" t="inlineStr">
        <is>
          <t xml:space="preserve">W         </t>
        </is>
      </c>
      <c r="Q767" t="inlineStr">
        <is>
          <t>WY-192Q-047/NA</t>
        </is>
      </c>
      <c r="R767" t="inlineStr">
        <is>
          <t>WYW188314</t>
        </is>
      </c>
      <c r="S767" t="inlineStr">
        <is>
          <t>CONVERSE (WY)</t>
        </is>
      </c>
      <c r="T767" t="n">
        <v>42.8027626</v>
      </c>
      <c r="U767" t="inlineStr">
        <is>
          <t>POWDER RIVER</t>
        </is>
      </c>
      <c r="V767" t="n">
        <v>-105.46577597</v>
      </c>
      <c r="W767" t="inlineStr">
        <is>
          <t>POINT (461914.128469752 4739017.485345917)</t>
        </is>
      </c>
      <c r="X767" t="n">
        <v>1.775136003320536</v>
      </c>
      <c r="Y767" t="inlineStr">
        <is>
          <t>E</t>
        </is>
      </c>
      <c r="Z767" t="n">
        <v>2019</v>
      </c>
      <c r="AA767" t="n">
        <v>105</v>
      </c>
    </row>
    <row r="768">
      <c r="A768" s="1" t="n">
        <v>9136</v>
      </c>
      <c r="B768" t="inlineStr">
        <is>
          <t>WY</t>
        </is>
      </c>
      <c r="C768" s="2" t="n">
        <v>43642</v>
      </c>
      <c r="D768" s="2" t="n">
        <v>43642</v>
      </c>
      <c r="E768" t="inlineStr">
        <is>
          <t>2029-06-26</t>
        </is>
      </c>
      <c r="F768" t="n">
        <v>120</v>
      </c>
      <c r="G768" t="inlineStr">
        <is>
          <t xml:space="preserve">BUREAU OF LAND MANAGEMENT </t>
        </is>
      </c>
      <c r="H768" t="inlineStr">
        <is>
          <t>WHISKEY GULCH</t>
        </is>
      </c>
      <c r="I768" t="n">
        <v>0.125</v>
      </c>
      <c r="J768" t="n">
        <v>83</v>
      </c>
      <c r="K768" t="n">
        <v>640</v>
      </c>
      <c r="L768" t="n">
        <v>21</v>
      </c>
      <c r="M768" t="n">
        <v>33</v>
      </c>
      <c r="N768" t="inlineStr">
        <is>
          <t xml:space="preserve">N         </t>
        </is>
      </c>
      <c r="O768" t="n">
        <v>72</v>
      </c>
      <c r="P768" t="inlineStr">
        <is>
          <t xml:space="preserve">W         </t>
        </is>
      </c>
      <c r="Q768" t="inlineStr">
        <is>
          <t>WY-192Q-047/NA</t>
        </is>
      </c>
      <c r="R768" t="inlineStr">
        <is>
          <t>WYW188314</t>
        </is>
      </c>
      <c r="S768" t="inlineStr">
        <is>
          <t>CONVERSE (WY)</t>
        </is>
      </c>
      <c r="T768" t="n">
        <v>42.81694553</v>
      </c>
      <c r="U768" t="inlineStr">
        <is>
          <t>POWDER RIVER</t>
        </is>
      </c>
      <c r="V768" t="n">
        <v>-105.50566384</v>
      </c>
      <c r="W768" t="inlineStr">
        <is>
          <t>POINT (458661.9908614283 4740611.215732983)</t>
        </is>
      </c>
      <c r="X768" t="n">
        <v>1.024505783794284</v>
      </c>
      <c r="Y768" t="inlineStr">
        <is>
          <t>NW</t>
        </is>
      </c>
      <c r="Z768" t="n">
        <v>2019</v>
      </c>
      <c r="AA768" t="n">
        <v>105</v>
      </c>
    </row>
    <row r="769">
      <c r="A769" s="1" t="n">
        <v>9137</v>
      </c>
      <c r="B769" t="inlineStr">
        <is>
          <t>WY</t>
        </is>
      </c>
      <c r="C769" s="2" t="n">
        <v>43642</v>
      </c>
      <c r="D769" s="2" t="n">
        <v>43642</v>
      </c>
      <c r="E769" t="inlineStr">
        <is>
          <t>2029-06-26</t>
        </is>
      </c>
      <c r="F769" t="n">
        <v>120</v>
      </c>
      <c r="G769" t="inlineStr">
        <is>
          <t xml:space="preserve">BUREAU OF LAND MANAGEMENT </t>
        </is>
      </c>
      <c r="H769" t="inlineStr">
        <is>
          <t>WHISKEY GULCH</t>
        </is>
      </c>
      <c r="I769" t="n">
        <v>0.125</v>
      </c>
      <c r="J769" t="n">
        <v>83</v>
      </c>
      <c r="K769" t="n">
        <v>640</v>
      </c>
      <c r="L769" t="n">
        <v>21</v>
      </c>
      <c r="M769" t="n">
        <v>33</v>
      </c>
      <c r="N769" t="inlineStr">
        <is>
          <t xml:space="preserve">N         </t>
        </is>
      </c>
      <c r="O769" t="n">
        <v>72</v>
      </c>
      <c r="P769" t="inlineStr">
        <is>
          <t xml:space="preserve">W         </t>
        </is>
      </c>
      <c r="Q769" t="inlineStr">
        <is>
          <t>WY-192Q-047/NA</t>
        </is>
      </c>
      <c r="R769" t="inlineStr">
        <is>
          <t>WYW188314</t>
        </is>
      </c>
      <c r="S769" t="inlineStr">
        <is>
          <t>CONVERSE (WY)</t>
        </is>
      </c>
      <c r="T769" t="n">
        <v>42.81694553</v>
      </c>
      <c r="U769" t="inlineStr">
        <is>
          <t>POWDER RIVER</t>
        </is>
      </c>
      <c r="V769" t="n">
        <v>-105.50566384</v>
      </c>
      <c r="W769" t="inlineStr">
        <is>
          <t>POINT (458661.9908614283 4740611.215732983)</t>
        </is>
      </c>
      <c r="X769" t="n">
        <v>1.024505783794284</v>
      </c>
      <c r="Y769" t="inlineStr">
        <is>
          <t>NW</t>
        </is>
      </c>
      <c r="Z769" t="n">
        <v>2019</v>
      </c>
      <c r="AA769" t="n">
        <v>105</v>
      </c>
    </row>
    <row r="770">
      <c r="A770" s="1" t="n">
        <v>9138</v>
      </c>
      <c r="B770" t="inlineStr">
        <is>
          <t>WY</t>
        </is>
      </c>
      <c r="C770" s="2" t="n">
        <v>43642</v>
      </c>
      <c r="D770" s="2" t="n">
        <v>43642</v>
      </c>
      <c r="E770" t="inlineStr">
        <is>
          <t>2029-06-26</t>
        </is>
      </c>
      <c r="F770" t="n">
        <v>120</v>
      </c>
      <c r="G770" t="inlineStr">
        <is>
          <t xml:space="preserve">BUREAU OF LAND MANAGEMENT </t>
        </is>
      </c>
      <c r="H770" t="inlineStr">
        <is>
          <t>WHISKEY GULCH</t>
        </is>
      </c>
      <c r="I770" t="n">
        <v>0.125</v>
      </c>
      <c r="J770" t="n">
        <v>83</v>
      </c>
      <c r="K770" t="n">
        <v>640</v>
      </c>
      <c r="L770" t="n">
        <v>21</v>
      </c>
      <c r="M770" t="n">
        <v>33</v>
      </c>
      <c r="N770" t="inlineStr">
        <is>
          <t xml:space="preserve">N         </t>
        </is>
      </c>
      <c r="O770" t="n">
        <v>72</v>
      </c>
      <c r="P770" t="inlineStr">
        <is>
          <t xml:space="preserve">W         </t>
        </is>
      </c>
      <c r="Q770" t="inlineStr">
        <is>
          <t>WY-192Q-047/NA</t>
        </is>
      </c>
      <c r="R770" t="inlineStr">
        <is>
          <t>WYW188314</t>
        </is>
      </c>
      <c r="S770" t="inlineStr">
        <is>
          <t>CONVERSE (WY)</t>
        </is>
      </c>
      <c r="T770" t="n">
        <v>42.81694553</v>
      </c>
      <c r="U770" t="inlineStr">
        <is>
          <t>POWDER RIVER</t>
        </is>
      </c>
      <c r="V770" t="n">
        <v>-105.50566384</v>
      </c>
      <c r="W770" t="inlineStr">
        <is>
          <t>POINT (458661.9908614283 4740611.215732983)</t>
        </is>
      </c>
      <c r="X770" t="n">
        <v>1.024505783794284</v>
      </c>
      <c r="Y770" t="inlineStr">
        <is>
          <t>NW</t>
        </is>
      </c>
      <c r="Z770" t="n">
        <v>2019</v>
      </c>
      <c r="AA770" t="n">
        <v>105</v>
      </c>
    </row>
    <row r="771">
      <c r="A771" s="1" t="n">
        <v>9139</v>
      </c>
      <c r="B771" t="inlineStr">
        <is>
          <t>WY</t>
        </is>
      </c>
      <c r="C771" s="2" t="n">
        <v>43642</v>
      </c>
      <c r="D771" s="2" t="n">
        <v>43642</v>
      </c>
      <c r="E771" t="inlineStr">
        <is>
          <t>2029-06-26</t>
        </is>
      </c>
      <c r="F771" t="n">
        <v>120</v>
      </c>
      <c r="G771" t="inlineStr">
        <is>
          <t xml:space="preserve">BUREAU OF LAND MANAGEMENT </t>
        </is>
      </c>
      <c r="H771" t="inlineStr">
        <is>
          <t>WHISKEY GULCH</t>
        </is>
      </c>
      <c r="I771" t="n">
        <v>0.125</v>
      </c>
      <c r="J771" t="n">
        <v>83</v>
      </c>
      <c r="K771" t="n">
        <v>640</v>
      </c>
      <c r="L771" t="n">
        <v>27</v>
      </c>
      <c r="M771" t="n">
        <v>33</v>
      </c>
      <c r="N771" t="inlineStr">
        <is>
          <t xml:space="preserve">N         </t>
        </is>
      </c>
      <c r="O771" t="n">
        <v>72</v>
      </c>
      <c r="P771" t="inlineStr">
        <is>
          <t xml:space="preserve">W         </t>
        </is>
      </c>
      <c r="Q771" t="inlineStr">
        <is>
          <t>WY-192Q-047/NA</t>
        </is>
      </c>
      <c r="R771" t="inlineStr">
        <is>
          <t>WYW188314</t>
        </is>
      </c>
      <c r="S771" t="inlineStr">
        <is>
          <t>CONVERSE (WY)</t>
        </is>
      </c>
      <c r="T771" t="n">
        <v>42.80260615</v>
      </c>
      <c r="U771" t="inlineStr">
        <is>
          <t>POWDER RIVER</t>
        </is>
      </c>
      <c r="V771" t="n">
        <v>-105.48570467</v>
      </c>
      <c r="W771" t="inlineStr">
        <is>
          <t>POINT (460284.4825317842 4739009.306264901)</t>
        </is>
      </c>
      <c r="X771" t="n">
        <v>0.7625135824240031</v>
      </c>
      <c r="Y771" t="inlineStr">
        <is>
          <t>E</t>
        </is>
      </c>
      <c r="Z771" t="n">
        <v>2019</v>
      </c>
      <c r="AA771" t="n">
        <v>105</v>
      </c>
    </row>
    <row r="772">
      <c r="A772" s="1" t="n">
        <v>9140</v>
      </c>
      <c r="B772" t="inlineStr">
        <is>
          <t>WY</t>
        </is>
      </c>
      <c r="C772" s="2" t="n">
        <v>43642</v>
      </c>
      <c r="D772" s="2" t="n">
        <v>43642</v>
      </c>
      <c r="E772" t="inlineStr">
        <is>
          <t>2029-06-26</t>
        </is>
      </c>
      <c r="F772" t="n">
        <v>120</v>
      </c>
      <c r="G772" t="inlineStr">
        <is>
          <t xml:space="preserve">BUREAU OF LAND MANAGEMENT </t>
        </is>
      </c>
      <c r="H772" t="inlineStr">
        <is>
          <t>WHISKEY GULCH</t>
        </is>
      </c>
      <c r="I772" t="n">
        <v>0.125</v>
      </c>
      <c r="J772" t="n">
        <v>83</v>
      </c>
      <c r="K772" t="n">
        <v>640</v>
      </c>
      <c r="L772" t="n">
        <v>22</v>
      </c>
      <c r="M772" t="n">
        <v>33</v>
      </c>
      <c r="N772" t="inlineStr">
        <is>
          <t xml:space="preserve">N         </t>
        </is>
      </c>
      <c r="O772" t="n">
        <v>72</v>
      </c>
      <c r="P772" t="inlineStr">
        <is>
          <t xml:space="preserve">W         </t>
        </is>
      </c>
      <c r="Q772" t="inlineStr">
        <is>
          <t>WY-192Q-047/NA</t>
        </is>
      </c>
      <c r="R772" t="inlineStr">
        <is>
          <t>WYW188314</t>
        </is>
      </c>
      <c r="S772" t="inlineStr">
        <is>
          <t>CONVERSE (WY)</t>
        </is>
      </c>
      <c r="T772" t="n">
        <v>42.81707908</v>
      </c>
      <c r="U772" t="inlineStr">
        <is>
          <t>POWDER RIVER</t>
        </is>
      </c>
      <c r="V772" t="n">
        <v>-105.48576564</v>
      </c>
      <c r="W772" t="inlineStr">
        <is>
          <t>POINT (460288.7568884422 4740616.480181945)</t>
        </is>
      </c>
      <c r="X772" t="n">
        <v>1.257483805123427</v>
      </c>
      <c r="Y772" t="inlineStr">
        <is>
          <t>NE</t>
        </is>
      </c>
      <c r="Z772" t="n">
        <v>2019</v>
      </c>
      <c r="AA772" t="n">
        <v>105</v>
      </c>
    </row>
    <row r="773">
      <c r="A773" s="1" t="n">
        <v>9141</v>
      </c>
      <c r="B773" t="inlineStr">
        <is>
          <t>WY</t>
        </is>
      </c>
      <c r="C773" s="2" t="n">
        <v>43642</v>
      </c>
      <c r="D773" s="2" t="n">
        <v>43642</v>
      </c>
      <c r="E773" t="inlineStr">
        <is>
          <t>2029-06-26</t>
        </is>
      </c>
      <c r="F773" t="n">
        <v>120</v>
      </c>
      <c r="G773" t="inlineStr">
        <is>
          <t xml:space="preserve">BUREAU OF LAND MANAGEMENT </t>
        </is>
      </c>
      <c r="H773" t="inlineStr">
        <is>
          <t>WHISKEY GULCH</t>
        </is>
      </c>
      <c r="I773" t="n">
        <v>0.125</v>
      </c>
      <c r="J773" t="n">
        <v>83</v>
      </c>
      <c r="K773" t="n">
        <v>640</v>
      </c>
      <c r="L773" t="n">
        <v>27</v>
      </c>
      <c r="M773" t="n">
        <v>33</v>
      </c>
      <c r="N773" t="inlineStr">
        <is>
          <t xml:space="preserve">N         </t>
        </is>
      </c>
      <c r="O773" t="n">
        <v>72</v>
      </c>
      <c r="P773" t="inlineStr">
        <is>
          <t xml:space="preserve">W         </t>
        </is>
      </c>
      <c r="Q773" t="inlineStr">
        <is>
          <t>WY-192Q-047/NA</t>
        </is>
      </c>
      <c r="R773" t="inlineStr">
        <is>
          <t>WYW188314</t>
        </is>
      </c>
      <c r="S773" t="inlineStr">
        <is>
          <t>CONVERSE (WY)</t>
        </is>
      </c>
      <c r="T773" t="n">
        <v>42.80260615</v>
      </c>
      <c r="U773" t="inlineStr">
        <is>
          <t>POWDER RIVER</t>
        </is>
      </c>
      <c r="V773" t="n">
        <v>-105.48570467</v>
      </c>
      <c r="W773" t="inlineStr">
        <is>
          <t>POINT (460284.4825317842 4739009.306264901)</t>
        </is>
      </c>
      <c r="X773" t="n">
        <v>0.7625135824240031</v>
      </c>
      <c r="Y773" t="inlineStr">
        <is>
          <t>E</t>
        </is>
      </c>
      <c r="Z773" t="n">
        <v>2019</v>
      </c>
      <c r="AA773" t="n">
        <v>105</v>
      </c>
    </row>
    <row r="774">
      <c r="A774" s="1" t="n">
        <v>9142</v>
      </c>
      <c r="B774" t="inlineStr">
        <is>
          <t>WY</t>
        </is>
      </c>
      <c r="C774" s="2" t="n">
        <v>43642</v>
      </c>
      <c r="D774" s="2" t="n">
        <v>43642</v>
      </c>
      <c r="E774" t="inlineStr">
        <is>
          <t>2029-06-26</t>
        </is>
      </c>
      <c r="F774" t="n">
        <v>120</v>
      </c>
      <c r="G774" t="inlineStr">
        <is>
          <t xml:space="preserve">BUREAU OF LAND MANAGEMENT </t>
        </is>
      </c>
      <c r="H774" t="inlineStr">
        <is>
          <t>WHISKEY GULCH</t>
        </is>
      </c>
      <c r="I774" t="n">
        <v>0.125</v>
      </c>
      <c r="J774" t="n">
        <v>83</v>
      </c>
      <c r="K774" t="n">
        <v>640</v>
      </c>
      <c r="L774" t="n">
        <v>27</v>
      </c>
      <c r="M774" t="n">
        <v>33</v>
      </c>
      <c r="N774" t="inlineStr">
        <is>
          <t xml:space="preserve">N         </t>
        </is>
      </c>
      <c r="O774" t="n">
        <v>72</v>
      </c>
      <c r="P774" t="inlineStr">
        <is>
          <t xml:space="preserve">W         </t>
        </is>
      </c>
      <c r="Q774" t="inlineStr">
        <is>
          <t>WY-192Q-047/NA</t>
        </is>
      </c>
      <c r="R774" t="inlineStr">
        <is>
          <t>WYW188314</t>
        </is>
      </c>
      <c r="S774" t="inlineStr">
        <is>
          <t>CONVERSE (WY)</t>
        </is>
      </c>
      <c r="T774" t="n">
        <v>42.80260615</v>
      </c>
      <c r="U774" t="inlineStr">
        <is>
          <t>POWDER RIVER</t>
        </is>
      </c>
      <c r="V774" t="n">
        <v>-105.48570467</v>
      </c>
      <c r="W774" t="inlineStr">
        <is>
          <t>POINT (460284.4825317842 4739009.306264901)</t>
        </is>
      </c>
      <c r="X774" t="n">
        <v>0.7625135824240031</v>
      </c>
      <c r="Y774" t="inlineStr">
        <is>
          <t>E</t>
        </is>
      </c>
      <c r="Z774" t="n">
        <v>2019</v>
      </c>
      <c r="AA774" t="n">
        <v>105</v>
      </c>
    </row>
    <row r="775">
      <c r="A775" s="1" t="n">
        <v>9143</v>
      </c>
      <c r="B775" t="inlineStr">
        <is>
          <t>WY</t>
        </is>
      </c>
      <c r="C775" s="2" t="n">
        <v>43642</v>
      </c>
      <c r="D775" s="2" t="n">
        <v>43642</v>
      </c>
      <c r="E775" t="inlineStr">
        <is>
          <t>2029-06-26</t>
        </is>
      </c>
      <c r="F775" t="n">
        <v>120</v>
      </c>
      <c r="G775" t="inlineStr">
        <is>
          <t xml:space="preserve">BUREAU OF LAND MANAGEMENT </t>
        </is>
      </c>
      <c r="H775" t="inlineStr">
        <is>
          <t>WHISKEY GULCH</t>
        </is>
      </c>
      <c r="I775" t="n">
        <v>0.125</v>
      </c>
      <c r="J775" t="n">
        <v>83</v>
      </c>
      <c r="K775" t="n">
        <v>640</v>
      </c>
      <c r="L775" t="n">
        <v>27</v>
      </c>
      <c r="M775" t="n">
        <v>33</v>
      </c>
      <c r="N775" t="inlineStr">
        <is>
          <t xml:space="preserve">N         </t>
        </is>
      </c>
      <c r="O775" t="n">
        <v>72</v>
      </c>
      <c r="P775" t="inlineStr">
        <is>
          <t xml:space="preserve">W         </t>
        </is>
      </c>
      <c r="Q775" t="inlineStr">
        <is>
          <t>WY-192Q-047/NA</t>
        </is>
      </c>
      <c r="R775" t="inlineStr">
        <is>
          <t>WYW188314</t>
        </is>
      </c>
      <c r="S775" t="inlineStr">
        <is>
          <t>CONVERSE (WY)</t>
        </is>
      </c>
      <c r="T775" t="n">
        <v>42.80260615</v>
      </c>
      <c r="U775" t="inlineStr">
        <is>
          <t>POWDER RIVER</t>
        </is>
      </c>
      <c r="V775" t="n">
        <v>-105.48570467</v>
      </c>
      <c r="W775" t="inlineStr">
        <is>
          <t>POINT (460284.4825317842 4739009.306264901)</t>
        </is>
      </c>
      <c r="X775" t="n">
        <v>0.7625135824240031</v>
      </c>
      <c r="Y775" t="inlineStr">
        <is>
          <t>E</t>
        </is>
      </c>
      <c r="Z775" t="n">
        <v>2019</v>
      </c>
      <c r="AA775" t="n">
        <v>105</v>
      </c>
    </row>
    <row r="776">
      <c r="A776" s="1" t="n">
        <v>10919</v>
      </c>
      <c r="B776" t="inlineStr">
        <is>
          <t>WY</t>
        </is>
      </c>
      <c r="C776" s="2" t="n">
        <v>43544</v>
      </c>
      <c r="D776" s="2" t="n">
        <v>43602</v>
      </c>
      <c r="E776" t="inlineStr">
        <is>
          <t>2022-03-20</t>
        </is>
      </c>
      <c r="F776" t="n">
        <v>36</v>
      </c>
      <c r="G776" t="inlineStr">
        <is>
          <t xml:space="preserve">HAEFELE WILLIAM R </t>
        </is>
      </c>
      <c r="H776" t="inlineStr">
        <is>
          <t>LINCOLN ENERGY</t>
        </is>
      </c>
      <c r="I776" t="inlineStr"/>
      <c r="J776" t="inlineStr"/>
      <c r="K776" t="n">
        <v>0</v>
      </c>
      <c r="L776" t="n">
        <v>17</v>
      </c>
      <c r="M776" t="n">
        <v>33</v>
      </c>
      <c r="N776" t="inlineStr">
        <is>
          <t xml:space="preserve">N         </t>
        </is>
      </c>
      <c r="O776" t="n">
        <v>72</v>
      </c>
      <c r="P776" t="inlineStr">
        <is>
          <t xml:space="preserve">W         </t>
        </is>
      </c>
      <c r="Q776" t="inlineStr">
        <is>
          <t>1673/0219</t>
        </is>
      </c>
      <c r="R776" t="inlineStr">
        <is>
          <t>1082116</t>
        </is>
      </c>
      <c r="S776" t="inlineStr">
        <is>
          <t>CONVERSE (WY)</t>
        </is>
      </c>
      <c r="T776" t="n">
        <v>42.83132689</v>
      </c>
      <c r="U776" t="inlineStr">
        <is>
          <t>POWDER RIVER</t>
        </is>
      </c>
      <c r="V776" t="n">
        <v>-105.52569939</v>
      </c>
      <c r="W776" t="inlineStr">
        <is>
          <t>POINT (457034.0419090994 4742218.216906734)</t>
        </is>
      </c>
      <c r="X776" t="n">
        <v>2.356546285936093</v>
      </c>
      <c r="Y776" t="inlineStr">
        <is>
          <t>NW</t>
        </is>
      </c>
      <c r="Z776" t="n">
        <v>2019</v>
      </c>
      <c r="AA776" t="n">
        <v>105</v>
      </c>
    </row>
    <row r="777">
      <c r="A777" s="1" t="n">
        <v>10920</v>
      </c>
      <c r="B777" t="inlineStr">
        <is>
          <t>WY</t>
        </is>
      </c>
      <c r="C777" s="2" t="n">
        <v>43544</v>
      </c>
      <c r="D777" s="2" t="n">
        <v>43602</v>
      </c>
      <c r="E777" t="inlineStr">
        <is>
          <t>2022-03-20</t>
        </is>
      </c>
      <c r="F777" t="n">
        <v>36</v>
      </c>
      <c r="G777" t="inlineStr">
        <is>
          <t xml:space="preserve">HAEFELE WILLIAM R </t>
        </is>
      </c>
      <c r="H777" t="inlineStr">
        <is>
          <t>LINCOLN ENERGY</t>
        </is>
      </c>
      <c r="I777" t="inlineStr"/>
      <c r="J777" t="inlineStr"/>
      <c r="K777" t="n">
        <v>0</v>
      </c>
      <c r="L777" t="n">
        <v>17</v>
      </c>
      <c r="M777" t="n">
        <v>33</v>
      </c>
      <c r="N777" t="inlineStr">
        <is>
          <t xml:space="preserve">N         </t>
        </is>
      </c>
      <c r="O777" t="n">
        <v>72</v>
      </c>
      <c r="P777" t="inlineStr">
        <is>
          <t xml:space="preserve">W         </t>
        </is>
      </c>
      <c r="Q777" t="inlineStr">
        <is>
          <t>1673/0219</t>
        </is>
      </c>
      <c r="R777" t="inlineStr">
        <is>
          <t>1082116</t>
        </is>
      </c>
      <c r="S777" t="inlineStr">
        <is>
          <t>CONVERSE (WY)</t>
        </is>
      </c>
      <c r="T777" t="n">
        <v>42.83132689</v>
      </c>
      <c r="U777" t="inlineStr">
        <is>
          <t>POWDER RIVER</t>
        </is>
      </c>
      <c r="V777" t="n">
        <v>-105.52569939</v>
      </c>
      <c r="W777" t="inlineStr">
        <is>
          <t>POINT (457034.0419090994 4742218.216906734)</t>
        </is>
      </c>
      <c r="X777" t="n">
        <v>2.356546285936093</v>
      </c>
      <c r="Y777" t="inlineStr">
        <is>
          <t>NW</t>
        </is>
      </c>
      <c r="Z777" t="n">
        <v>2019</v>
      </c>
      <c r="AA777" t="n">
        <v>105</v>
      </c>
    </row>
    <row r="778">
      <c r="A778" s="1" t="n">
        <v>10923</v>
      </c>
      <c r="B778" t="inlineStr">
        <is>
          <t>WY</t>
        </is>
      </c>
      <c r="C778" s="2" t="n">
        <v>43544</v>
      </c>
      <c r="D778" s="2" t="n">
        <v>43602</v>
      </c>
      <c r="E778" t="inlineStr">
        <is>
          <t>2022-03-20</t>
        </is>
      </c>
      <c r="F778" t="n">
        <v>36</v>
      </c>
      <c r="G778" t="inlineStr">
        <is>
          <t xml:space="preserve">HAEFELE WILLIAM R </t>
        </is>
      </c>
      <c r="H778" t="inlineStr">
        <is>
          <t>LINCOLN ENERGY</t>
        </is>
      </c>
      <c r="I778" t="inlineStr"/>
      <c r="J778" t="inlineStr"/>
      <c r="K778" t="n">
        <v>0</v>
      </c>
      <c r="L778" t="n">
        <v>17</v>
      </c>
      <c r="M778" t="n">
        <v>33</v>
      </c>
      <c r="N778" t="inlineStr">
        <is>
          <t xml:space="preserve">N         </t>
        </is>
      </c>
      <c r="O778" t="n">
        <v>72</v>
      </c>
      <c r="P778" t="inlineStr">
        <is>
          <t xml:space="preserve">W         </t>
        </is>
      </c>
      <c r="Q778" t="inlineStr">
        <is>
          <t>1673/0219</t>
        </is>
      </c>
      <c r="R778" t="inlineStr">
        <is>
          <t>1082116</t>
        </is>
      </c>
      <c r="S778" t="inlineStr">
        <is>
          <t>CONVERSE (WY)</t>
        </is>
      </c>
      <c r="T778" t="n">
        <v>42.83132689</v>
      </c>
      <c r="U778" t="inlineStr">
        <is>
          <t>POWDER RIVER</t>
        </is>
      </c>
      <c r="V778" t="n">
        <v>-105.52569939</v>
      </c>
      <c r="W778" t="inlineStr">
        <is>
          <t>POINT (457034.0419090994 4742218.216906734)</t>
        </is>
      </c>
      <c r="X778" t="n">
        <v>2.356546285936093</v>
      </c>
      <c r="Y778" t="inlineStr">
        <is>
          <t>NW</t>
        </is>
      </c>
      <c r="Z778" t="n">
        <v>2019</v>
      </c>
      <c r="AA778" t="n">
        <v>105</v>
      </c>
    </row>
    <row r="779">
      <c r="A779" s="1" t="n">
        <v>10924</v>
      </c>
      <c r="B779" t="inlineStr">
        <is>
          <t>WY</t>
        </is>
      </c>
      <c r="C779" s="2" t="n">
        <v>43544</v>
      </c>
      <c r="D779" s="2" t="n">
        <v>43602</v>
      </c>
      <c r="E779" t="inlineStr">
        <is>
          <t>2022-03-20</t>
        </is>
      </c>
      <c r="F779" t="n">
        <v>36</v>
      </c>
      <c r="G779" t="inlineStr">
        <is>
          <t xml:space="preserve">HAEFELE WILLIAM R </t>
        </is>
      </c>
      <c r="H779" t="inlineStr">
        <is>
          <t>LINCOLN ENERGY</t>
        </is>
      </c>
      <c r="I779" t="inlineStr"/>
      <c r="J779" t="inlineStr"/>
      <c r="K779" t="n">
        <v>0</v>
      </c>
      <c r="L779" t="n">
        <v>17</v>
      </c>
      <c r="M779" t="n">
        <v>33</v>
      </c>
      <c r="N779" t="inlineStr">
        <is>
          <t xml:space="preserve">N         </t>
        </is>
      </c>
      <c r="O779" t="n">
        <v>72</v>
      </c>
      <c r="P779" t="inlineStr">
        <is>
          <t xml:space="preserve">W         </t>
        </is>
      </c>
      <c r="Q779" t="inlineStr">
        <is>
          <t>1673/0219</t>
        </is>
      </c>
      <c r="R779" t="inlineStr">
        <is>
          <t>1082116</t>
        </is>
      </c>
      <c r="S779" t="inlineStr">
        <is>
          <t>CONVERSE (WY)</t>
        </is>
      </c>
      <c r="T779" t="n">
        <v>42.83132689</v>
      </c>
      <c r="U779" t="inlineStr">
        <is>
          <t>POWDER RIVER</t>
        </is>
      </c>
      <c r="V779" t="n">
        <v>-105.52569939</v>
      </c>
      <c r="W779" t="inlineStr">
        <is>
          <t>POINT (457034.0419090994 4742218.216906734)</t>
        </is>
      </c>
      <c r="X779" t="n">
        <v>2.356546285936093</v>
      </c>
      <c r="Y779" t="inlineStr">
        <is>
          <t>NW</t>
        </is>
      </c>
      <c r="Z779" t="n">
        <v>2019</v>
      </c>
      <c r="AA779" t="n">
        <v>105</v>
      </c>
    </row>
    <row r="780">
      <c r="A780" s="1" t="n">
        <v>10930</v>
      </c>
      <c r="B780" t="inlineStr">
        <is>
          <t>WY</t>
        </is>
      </c>
      <c r="C780" s="2" t="n">
        <v>43476</v>
      </c>
      <c r="D780" s="2" t="n">
        <v>43602</v>
      </c>
      <c r="E780" t="inlineStr">
        <is>
          <t>2022-01-11</t>
        </is>
      </c>
      <c r="F780" t="n">
        <v>36</v>
      </c>
      <c r="G780" t="inlineStr">
        <is>
          <t xml:space="preserve">GLAUSE KARMA J </t>
        </is>
      </c>
      <c r="H780" t="inlineStr">
        <is>
          <t>LINCOLN ENERGY</t>
        </is>
      </c>
      <c r="I780" t="inlineStr"/>
      <c r="J780" t="inlineStr"/>
      <c r="K780" t="n">
        <v>0</v>
      </c>
      <c r="L780" t="n">
        <v>17</v>
      </c>
      <c r="M780" t="n">
        <v>33</v>
      </c>
      <c r="N780" t="inlineStr">
        <is>
          <t xml:space="preserve">N         </t>
        </is>
      </c>
      <c r="O780" t="n">
        <v>72</v>
      </c>
      <c r="P780" t="inlineStr">
        <is>
          <t xml:space="preserve">W         </t>
        </is>
      </c>
      <c r="Q780" t="inlineStr">
        <is>
          <t>1673/0234</t>
        </is>
      </c>
      <c r="R780" t="inlineStr">
        <is>
          <t>1082144</t>
        </is>
      </c>
      <c r="S780" t="inlineStr">
        <is>
          <t>CONVERSE (WY)</t>
        </is>
      </c>
      <c r="T780" t="n">
        <v>42.83132689</v>
      </c>
      <c r="U780" t="inlineStr">
        <is>
          <t>POWDER RIVER</t>
        </is>
      </c>
      <c r="V780" t="n">
        <v>-105.52569939</v>
      </c>
      <c r="W780" t="inlineStr">
        <is>
          <t>POINT (457034.0419090994 4742218.216906734)</t>
        </is>
      </c>
      <c r="X780" t="n">
        <v>2.356546285936093</v>
      </c>
      <c r="Y780" t="inlineStr">
        <is>
          <t>NW</t>
        </is>
      </c>
      <c r="Z780" t="n">
        <v>2019</v>
      </c>
      <c r="AA780" t="n">
        <v>105</v>
      </c>
    </row>
    <row r="781">
      <c r="A781" s="1" t="n">
        <v>10931</v>
      </c>
      <c r="B781" t="inlineStr">
        <is>
          <t>WY</t>
        </is>
      </c>
      <c r="C781" s="2" t="n">
        <v>43476</v>
      </c>
      <c r="D781" s="2" t="n">
        <v>43602</v>
      </c>
      <c r="E781" t="inlineStr">
        <is>
          <t>2022-01-11</t>
        </is>
      </c>
      <c r="F781" t="n">
        <v>36</v>
      </c>
      <c r="G781" t="inlineStr">
        <is>
          <t xml:space="preserve">GLAUSE KARMA J </t>
        </is>
      </c>
      <c r="H781" t="inlineStr">
        <is>
          <t>LINCOLN ENERGY</t>
        </is>
      </c>
      <c r="I781" t="inlineStr"/>
      <c r="J781" t="inlineStr"/>
      <c r="K781" t="n">
        <v>0</v>
      </c>
      <c r="L781" t="n">
        <v>17</v>
      </c>
      <c r="M781" t="n">
        <v>33</v>
      </c>
      <c r="N781" t="inlineStr">
        <is>
          <t xml:space="preserve">N         </t>
        </is>
      </c>
      <c r="O781" t="n">
        <v>72</v>
      </c>
      <c r="P781" t="inlineStr">
        <is>
          <t xml:space="preserve">W         </t>
        </is>
      </c>
      <c r="Q781" t="inlineStr">
        <is>
          <t>1673/0234</t>
        </is>
      </c>
      <c r="R781" t="inlineStr">
        <is>
          <t>1082144</t>
        </is>
      </c>
      <c r="S781" t="inlineStr">
        <is>
          <t>CONVERSE (WY)</t>
        </is>
      </c>
      <c r="T781" t="n">
        <v>42.83132689</v>
      </c>
      <c r="U781" t="inlineStr">
        <is>
          <t>POWDER RIVER</t>
        </is>
      </c>
      <c r="V781" t="n">
        <v>-105.52569939</v>
      </c>
      <c r="W781" t="inlineStr">
        <is>
          <t>POINT (457034.0419090994 4742218.216906734)</t>
        </is>
      </c>
      <c r="X781" t="n">
        <v>2.356546285936093</v>
      </c>
      <c r="Y781" t="inlineStr">
        <is>
          <t>NW</t>
        </is>
      </c>
      <c r="Z781" t="n">
        <v>2019</v>
      </c>
      <c r="AA781" t="n">
        <v>105</v>
      </c>
    </row>
    <row r="782">
      <c r="A782" s="1" t="n">
        <v>10933</v>
      </c>
      <c r="B782" t="inlineStr">
        <is>
          <t>WY</t>
        </is>
      </c>
      <c r="C782" s="2" t="n">
        <v>43476</v>
      </c>
      <c r="D782" s="2" t="n">
        <v>43602</v>
      </c>
      <c r="E782" t="inlineStr">
        <is>
          <t>2022-01-11</t>
        </is>
      </c>
      <c r="F782" t="n">
        <v>36</v>
      </c>
      <c r="G782" t="inlineStr">
        <is>
          <t xml:space="preserve">GLAUSE KARMA J </t>
        </is>
      </c>
      <c r="H782" t="inlineStr">
        <is>
          <t>LINCOLN ENERGY</t>
        </is>
      </c>
      <c r="I782" t="inlineStr"/>
      <c r="J782" t="inlineStr"/>
      <c r="K782" t="n">
        <v>0</v>
      </c>
      <c r="L782" t="n">
        <v>17</v>
      </c>
      <c r="M782" t="n">
        <v>33</v>
      </c>
      <c r="N782" t="inlineStr">
        <is>
          <t xml:space="preserve">N         </t>
        </is>
      </c>
      <c r="O782" t="n">
        <v>72</v>
      </c>
      <c r="P782" t="inlineStr">
        <is>
          <t xml:space="preserve">W         </t>
        </is>
      </c>
      <c r="Q782" t="inlineStr">
        <is>
          <t>1673/0234</t>
        </is>
      </c>
      <c r="R782" t="inlineStr">
        <is>
          <t>1082144</t>
        </is>
      </c>
      <c r="S782" t="inlineStr">
        <is>
          <t>CONVERSE (WY)</t>
        </is>
      </c>
      <c r="T782" t="n">
        <v>42.83132689</v>
      </c>
      <c r="U782" t="inlineStr">
        <is>
          <t>POWDER RIVER</t>
        </is>
      </c>
      <c r="V782" t="n">
        <v>-105.52569939</v>
      </c>
      <c r="W782" t="inlineStr">
        <is>
          <t>POINT (457034.0419090994 4742218.216906734)</t>
        </is>
      </c>
      <c r="X782" t="n">
        <v>2.356546285936093</v>
      </c>
      <c r="Y782" t="inlineStr">
        <is>
          <t>NW</t>
        </is>
      </c>
      <c r="Z782" t="n">
        <v>2019</v>
      </c>
      <c r="AA782" t="n">
        <v>105</v>
      </c>
    </row>
    <row r="783">
      <c r="A783" s="1" t="n">
        <v>10934</v>
      </c>
      <c r="B783" t="inlineStr">
        <is>
          <t>WY</t>
        </is>
      </c>
      <c r="C783" s="2" t="n">
        <v>43476</v>
      </c>
      <c r="D783" s="2" t="n">
        <v>43602</v>
      </c>
      <c r="E783" t="inlineStr">
        <is>
          <t>2022-01-11</t>
        </is>
      </c>
      <c r="F783" t="n">
        <v>36</v>
      </c>
      <c r="G783" t="inlineStr">
        <is>
          <t xml:space="preserve">GLAUSE KARMA J </t>
        </is>
      </c>
      <c r="H783" t="inlineStr">
        <is>
          <t>LINCOLN ENERGY</t>
        </is>
      </c>
      <c r="I783" t="inlineStr"/>
      <c r="J783" t="inlineStr"/>
      <c r="K783" t="n">
        <v>0</v>
      </c>
      <c r="L783" t="n">
        <v>17</v>
      </c>
      <c r="M783" t="n">
        <v>33</v>
      </c>
      <c r="N783" t="inlineStr">
        <is>
          <t xml:space="preserve">N         </t>
        </is>
      </c>
      <c r="O783" t="n">
        <v>72</v>
      </c>
      <c r="P783" t="inlineStr">
        <is>
          <t xml:space="preserve">W         </t>
        </is>
      </c>
      <c r="Q783" t="inlineStr">
        <is>
          <t>1673/0234</t>
        </is>
      </c>
      <c r="R783" t="inlineStr">
        <is>
          <t>1082144</t>
        </is>
      </c>
      <c r="S783" t="inlineStr">
        <is>
          <t>CONVERSE (WY)</t>
        </is>
      </c>
      <c r="T783" t="n">
        <v>42.83132689</v>
      </c>
      <c r="U783" t="inlineStr">
        <is>
          <t>POWDER RIVER</t>
        </is>
      </c>
      <c r="V783" t="n">
        <v>-105.52569939</v>
      </c>
      <c r="W783" t="inlineStr">
        <is>
          <t>POINT (457034.0419090994 4742218.216906734)</t>
        </is>
      </c>
      <c r="X783" t="n">
        <v>2.356546285936093</v>
      </c>
      <c r="Y783" t="inlineStr">
        <is>
          <t>NW</t>
        </is>
      </c>
      <c r="Z783" t="n">
        <v>2019</v>
      </c>
      <c r="AA783" t="n">
        <v>105</v>
      </c>
    </row>
    <row r="784">
      <c r="A784" s="1" t="n">
        <v>10935</v>
      </c>
      <c r="B784" t="inlineStr">
        <is>
          <t>WY</t>
        </is>
      </c>
      <c r="C784" s="2" t="n">
        <v>43488</v>
      </c>
      <c r="D784" s="2" t="n">
        <v>43602</v>
      </c>
      <c r="E784" t="inlineStr">
        <is>
          <t>2022-01-23</t>
        </is>
      </c>
      <c r="F784" t="n">
        <v>36</v>
      </c>
      <c r="G784" t="inlineStr">
        <is>
          <t xml:space="preserve">THE JAMES W STROCK AND CATHERINE M STROCK DECLARATION OF TRUST DATED JANUARY 1 1984 ET AL </t>
        </is>
      </c>
      <c r="H784" t="inlineStr">
        <is>
          <t>LINCOLN ENERGY</t>
        </is>
      </c>
      <c r="I784" t="inlineStr"/>
      <c r="J784" t="inlineStr"/>
      <c r="K784" t="n">
        <v>0</v>
      </c>
      <c r="L784" t="n">
        <v>27</v>
      </c>
      <c r="M784" t="n">
        <v>33</v>
      </c>
      <c r="N784" t="inlineStr">
        <is>
          <t xml:space="preserve">N         </t>
        </is>
      </c>
      <c r="O784" t="n">
        <v>72</v>
      </c>
      <c r="P784" t="inlineStr">
        <is>
          <t xml:space="preserve">W         </t>
        </is>
      </c>
      <c r="Q784" t="inlineStr">
        <is>
          <t>1673/0235</t>
        </is>
      </c>
      <c r="R784" t="inlineStr">
        <is>
          <t>1082145</t>
        </is>
      </c>
      <c r="S784" t="inlineStr">
        <is>
          <t>CONVERSE (WY)</t>
        </is>
      </c>
      <c r="T784" t="n">
        <v>42.80260615</v>
      </c>
      <c r="U784" t="inlineStr">
        <is>
          <t>POWDER RIVER</t>
        </is>
      </c>
      <c r="V784" t="n">
        <v>-105.48570467</v>
      </c>
      <c r="W784" t="inlineStr">
        <is>
          <t>POINT (460284.4825317842 4739009.306264901)</t>
        </is>
      </c>
      <c r="X784" t="n">
        <v>0.7625135824240031</v>
      </c>
      <c r="Y784" t="inlineStr">
        <is>
          <t>E</t>
        </is>
      </c>
      <c r="Z784" t="n">
        <v>2019</v>
      </c>
      <c r="AA784" t="n">
        <v>105</v>
      </c>
    </row>
    <row r="785">
      <c r="A785" s="1" t="n">
        <v>10936</v>
      </c>
      <c r="B785" t="inlineStr">
        <is>
          <t>WY</t>
        </is>
      </c>
      <c r="C785" s="2" t="n">
        <v>43488</v>
      </c>
      <c r="D785" s="2" t="n">
        <v>43602</v>
      </c>
      <c r="E785" t="inlineStr">
        <is>
          <t>2022-01-23</t>
        </is>
      </c>
      <c r="F785" t="n">
        <v>36</v>
      </c>
      <c r="G785" t="inlineStr">
        <is>
          <t xml:space="preserve">THE JAMES W STROCK AND CATHERINE M STROCK DECLARATION OF TRUST DATED JANUARY 1 1984 ET AL </t>
        </is>
      </c>
      <c r="H785" t="inlineStr">
        <is>
          <t>LINCOLN ENERGY</t>
        </is>
      </c>
      <c r="I785" t="inlineStr"/>
      <c r="J785" t="inlineStr"/>
      <c r="K785" t="n">
        <v>0</v>
      </c>
      <c r="L785" t="n">
        <v>30</v>
      </c>
      <c r="M785" t="n">
        <v>33</v>
      </c>
      <c r="N785" t="inlineStr">
        <is>
          <t xml:space="preserve">N         </t>
        </is>
      </c>
      <c r="O785" t="n">
        <v>72</v>
      </c>
      <c r="P785" t="inlineStr">
        <is>
          <t xml:space="preserve">W         </t>
        </is>
      </c>
      <c r="Q785" t="inlineStr">
        <is>
          <t>1673/0235</t>
        </is>
      </c>
      <c r="R785" t="inlineStr">
        <is>
          <t>1082145</t>
        </is>
      </c>
      <c r="S785" t="inlineStr">
        <is>
          <t>CONVERSE (WY)</t>
        </is>
      </c>
      <c r="T785" t="n">
        <v>42.80206436</v>
      </c>
      <c r="U785" t="inlineStr">
        <is>
          <t>POWDER RIVER</t>
        </is>
      </c>
      <c r="V785" t="n">
        <v>-105.54543755</v>
      </c>
      <c r="W785" t="inlineStr">
        <is>
          <t>POINT (455399.7928688574 4738979.007652568)</t>
        </is>
      </c>
      <c r="X785" t="n">
        <v>2.27278423256325</v>
      </c>
      <c r="Y785" t="inlineStr">
        <is>
          <t>W</t>
        </is>
      </c>
      <c r="Z785" t="n">
        <v>2019</v>
      </c>
      <c r="AA785" t="n">
        <v>105</v>
      </c>
    </row>
    <row r="786">
      <c r="A786" s="1" t="n">
        <v>10937</v>
      </c>
      <c r="B786" t="inlineStr">
        <is>
          <t>WY</t>
        </is>
      </c>
      <c r="C786" s="2" t="n">
        <v>43488</v>
      </c>
      <c r="D786" s="2" t="n">
        <v>43602</v>
      </c>
      <c r="E786" t="inlineStr">
        <is>
          <t>2022-01-23</t>
        </is>
      </c>
      <c r="F786" t="n">
        <v>36</v>
      </c>
      <c r="G786" t="inlineStr">
        <is>
          <t xml:space="preserve">THE JAMES W STROCK AND CATHERINE M STROCK DECLARATION OF TRUST DATED JANUARY 1 1984 ET AL </t>
        </is>
      </c>
      <c r="H786" t="inlineStr">
        <is>
          <t>LINCOLN ENERGY</t>
        </is>
      </c>
      <c r="I786" t="inlineStr"/>
      <c r="J786" t="inlineStr"/>
      <c r="K786" t="n">
        <v>0</v>
      </c>
      <c r="L786" t="n">
        <v>29</v>
      </c>
      <c r="M786" t="n">
        <v>33</v>
      </c>
      <c r="N786" t="inlineStr">
        <is>
          <t xml:space="preserve">N         </t>
        </is>
      </c>
      <c r="O786" t="n">
        <v>72</v>
      </c>
      <c r="P786" t="inlineStr">
        <is>
          <t xml:space="preserve">W         </t>
        </is>
      </c>
      <c r="Q786" t="inlineStr">
        <is>
          <t>1673/0235</t>
        </is>
      </c>
      <c r="R786" t="inlineStr">
        <is>
          <t>1082145</t>
        </is>
      </c>
      <c r="S786" t="inlineStr">
        <is>
          <t>CONVERSE (WY)</t>
        </is>
      </c>
      <c r="T786" t="n">
        <v>42.8022742</v>
      </c>
      <c r="U786" t="inlineStr">
        <is>
          <t>POWDER RIVER</t>
        </is>
      </c>
      <c r="V786" t="n">
        <v>-105.52562321</v>
      </c>
      <c r="W786" t="inlineStr">
        <is>
          <t>POINT (457020.1523003784 4738992.019294011)</t>
        </is>
      </c>
      <c r="X786" t="n">
        <v>1.265904911985155</v>
      </c>
      <c r="Y786" t="inlineStr">
        <is>
          <t>W</t>
        </is>
      </c>
      <c r="Z786" t="n">
        <v>2019</v>
      </c>
      <c r="AA786" t="n">
        <v>105</v>
      </c>
    </row>
    <row r="787">
      <c r="A787" s="1" t="n">
        <v>10938</v>
      </c>
      <c r="B787" t="inlineStr">
        <is>
          <t>WY</t>
        </is>
      </c>
      <c r="C787" s="2" t="n">
        <v>43488</v>
      </c>
      <c r="D787" s="2" t="n">
        <v>43602</v>
      </c>
      <c r="E787" t="inlineStr">
        <is>
          <t>2022-01-23</t>
        </is>
      </c>
      <c r="F787" t="n">
        <v>36</v>
      </c>
      <c r="G787" t="inlineStr">
        <is>
          <t xml:space="preserve">THE JAMES W STROCK AND CATHERINE M STROCK DECLARATION OF TRUST DATED JANUARY 1 1984 ET AL </t>
        </is>
      </c>
      <c r="H787" t="inlineStr">
        <is>
          <t>LINCOLN ENERGY</t>
        </is>
      </c>
      <c r="I787" t="inlineStr"/>
      <c r="J787" t="inlineStr"/>
      <c r="K787" t="n">
        <v>0</v>
      </c>
      <c r="L787" t="n">
        <v>27</v>
      </c>
      <c r="M787" t="n">
        <v>33</v>
      </c>
      <c r="N787" t="inlineStr">
        <is>
          <t xml:space="preserve">N         </t>
        </is>
      </c>
      <c r="O787" t="n">
        <v>72</v>
      </c>
      <c r="P787" t="inlineStr">
        <is>
          <t xml:space="preserve">W         </t>
        </is>
      </c>
      <c r="Q787" t="inlineStr">
        <is>
          <t>1673/0235</t>
        </is>
      </c>
      <c r="R787" t="inlineStr">
        <is>
          <t>1082145</t>
        </is>
      </c>
      <c r="S787" t="inlineStr">
        <is>
          <t>CONVERSE (WY)</t>
        </is>
      </c>
      <c r="T787" t="n">
        <v>42.80260615</v>
      </c>
      <c r="U787" t="inlineStr">
        <is>
          <t>POWDER RIVER</t>
        </is>
      </c>
      <c r="V787" t="n">
        <v>-105.48570467</v>
      </c>
      <c r="W787" t="inlineStr">
        <is>
          <t>POINT (460284.4825317842 4739009.306264901)</t>
        </is>
      </c>
      <c r="X787" t="n">
        <v>0.7625135824240031</v>
      </c>
      <c r="Y787" t="inlineStr">
        <is>
          <t>E</t>
        </is>
      </c>
      <c r="Z787" t="n">
        <v>2019</v>
      </c>
      <c r="AA787" t="n">
        <v>105</v>
      </c>
    </row>
    <row r="788">
      <c r="A788" s="1" t="n">
        <v>10939</v>
      </c>
      <c r="B788" t="inlineStr">
        <is>
          <t>WY</t>
        </is>
      </c>
      <c r="C788" s="2" t="n">
        <v>43488</v>
      </c>
      <c r="D788" s="2" t="n">
        <v>43602</v>
      </c>
      <c r="E788" t="inlineStr">
        <is>
          <t>2022-01-23</t>
        </is>
      </c>
      <c r="F788" t="n">
        <v>36</v>
      </c>
      <c r="G788" t="inlineStr">
        <is>
          <t xml:space="preserve">THE JAMES W STROCK AND CATHERINE M STROCK DECLARATION OF TRUST DATED JANUARY 1 1984 ET AL </t>
        </is>
      </c>
      <c r="H788" t="inlineStr">
        <is>
          <t>LINCOLN ENERGY</t>
        </is>
      </c>
      <c r="I788" t="inlineStr"/>
      <c r="J788" t="inlineStr"/>
      <c r="K788" t="n">
        <v>0</v>
      </c>
      <c r="L788" t="n">
        <v>27</v>
      </c>
      <c r="M788" t="n">
        <v>33</v>
      </c>
      <c r="N788" t="inlineStr">
        <is>
          <t xml:space="preserve">N         </t>
        </is>
      </c>
      <c r="O788" t="n">
        <v>72</v>
      </c>
      <c r="P788" t="inlineStr">
        <is>
          <t xml:space="preserve">W         </t>
        </is>
      </c>
      <c r="Q788" t="inlineStr">
        <is>
          <t>1673/0235</t>
        </is>
      </c>
      <c r="R788" t="inlineStr">
        <is>
          <t>1082145</t>
        </is>
      </c>
      <c r="S788" t="inlineStr">
        <is>
          <t>CONVERSE (WY)</t>
        </is>
      </c>
      <c r="T788" t="n">
        <v>42.80260615</v>
      </c>
      <c r="U788" t="inlineStr">
        <is>
          <t>POWDER RIVER</t>
        </is>
      </c>
      <c r="V788" t="n">
        <v>-105.48570467</v>
      </c>
      <c r="W788" t="inlineStr">
        <is>
          <t>POINT (460284.4825317842 4739009.306264901)</t>
        </is>
      </c>
      <c r="X788" t="n">
        <v>0.7625135824240031</v>
      </c>
      <c r="Y788" t="inlineStr">
        <is>
          <t>E</t>
        </is>
      </c>
      <c r="Z788" t="n">
        <v>2019</v>
      </c>
      <c r="AA788" t="n">
        <v>105</v>
      </c>
    </row>
    <row r="789">
      <c r="A789" s="1" t="n">
        <v>10940</v>
      </c>
      <c r="B789" t="inlineStr">
        <is>
          <t>WY</t>
        </is>
      </c>
      <c r="C789" s="2" t="n">
        <v>43488</v>
      </c>
      <c r="D789" s="2" t="n">
        <v>43602</v>
      </c>
      <c r="E789" t="inlineStr">
        <is>
          <t>2022-01-23</t>
        </is>
      </c>
      <c r="F789" t="n">
        <v>36</v>
      </c>
      <c r="G789" t="inlineStr">
        <is>
          <t xml:space="preserve">THE JAMES W STROCK AND CATHERINE M STROCK DECLARATION OF TRUST DATED JANUARY 1 1984 ET AL </t>
        </is>
      </c>
      <c r="H789" t="inlineStr">
        <is>
          <t>LINCOLN ENERGY</t>
        </is>
      </c>
      <c r="I789" t="inlineStr"/>
      <c r="J789" t="inlineStr"/>
      <c r="K789" t="n">
        <v>0</v>
      </c>
      <c r="L789" t="n">
        <v>29</v>
      </c>
      <c r="M789" t="n">
        <v>33</v>
      </c>
      <c r="N789" t="inlineStr">
        <is>
          <t xml:space="preserve">N         </t>
        </is>
      </c>
      <c r="O789" t="n">
        <v>72</v>
      </c>
      <c r="P789" t="inlineStr">
        <is>
          <t xml:space="preserve">W         </t>
        </is>
      </c>
      <c r="Q789" t="inlineStr">
        <is>
          <t>1673/0235</t>
        </is>
      </c>
      <c r="R789" t="inlineStr">
        <is>
          <t>1082145</t>
        </is>
      </c>
      <c r="S789" t="inlineStr">
        <is>
          <t>CONVERSE (WY)</t>
        </is>
      </c>
      <c r="T789" t="n">
        <v>42.8022742</v>
      </c>
      <c r="U789" t="inlineStr">
        <is>
          <t>POWDER RIVER</t>
        </is>
      </c>
      <c r="V789" t="n">
        <v>-105.52562321</v>
      </c>
      <c r="W789" t="inlineStr">
        <is>
          <t>POINT (457020.1523003784 4738992.019294011)</t>
        </is>
      </c>
      <c r="X789" t="n">
        <v>1.265904911985155</v>
      </c>
      <c r="Y789" t="inlineStr">
        <is>
          <t>W</t>
        </is>
      </c>
      <c r="Z789" t="n">
        <v>2019</v>
      </c>
      <c r="AA789" t="n">
        <v>105</v>
      </c>
    </row>
    <row r="790">
      <c r="A790" s="1" t="n">
        <v>10941</v>
      </c>
      <c r="B790" t="inlineStr">
        <is>
          <t>WY</t>
        </is>
      </c>
      <c r="C790" s="2" t="n">
        <v>43488</v>
      </c>
      <c r="D790" s="2" t="n">
        <v>43602</v>
      </c>
      <c r="E790" t="inlineStr">
        <is>
          <t>2022-01-23</t>
        </is>
      </c>
      <c r="F790" t="n">
        <v>36</v>
      </c>
      <c r="G790" t="inlineStr">
        <is>
          <t xml:space="preserve">THE JAMES W STROCK AND CATHERINE M STROCK DECLARATION OF TRUST DATED JANUARY 1 1984 ET AL </t>
        </is>
      </c>
      <c r="H790" t="inlineStr">
        <is>
          <t>LINCOLN ENERGY</t>
        </is>
      </c>
      <c r="I790" t="inlineStr"/>
      <c r="J790" t="inlineStr"/>
      <c r="K790" t="n">
        <v>0</v>
      </c>
      <c r="L790" t="n">
        <v>28</v>
      </c>
      <c r="M790" t="n">
        <v>33</v>
      </c>
      <c r="N790" t="inlineStr">
        <is>
          <t xml:space="preserve">N         </t>
        </is>
      </c>
      <c r="O790" t="n">
        <v>72</v>
      </c>
      <c r="P790" t="inlineStr">
        <is>
          <t xml:space="preserve">W         </t>
        </is>
      </c>
      <c r="Q790" t="inlineStr">
        <is>
          <t>1673/0235</t>
        </is>
      </c>
      <c r="R790" t="inlineStr">
        <is>
          <t>1082145</t>
        </is>
      </c>
      <c r="S790" t="inlineStr">
        <is>
          <t>CONVERSE (WY)</t>
        </is>
      </c>
      <c r="T790" t="n">
        <v>42.80244589</v>
      </c>
      <c r="U790" t="inlineStr">
        <is>
          <t>POWDER RIVER</t>
        </is>
      </c>
      <c r="V790" t="n">
        <v>-105.5056868</v>
      </c>
      <c r="W790" t="inlineStr">
        <is>
          <t>POINT (458650.4565366175 4739001.115446392)</t>
        </is>
      </c>
      <c r="X790" t="n">
        <v>0.2528937928024628</v>
      </c>
      <c r="Y790" t="inlineStr">
        <is>
          <t>W</t>
        </is>
      </c>
      <c r="Z790" t="n">
        <v>2019</v>
      </c>
      <c r="AA790" t="n">
        <v>105</v>
      </c>
    </row>
    <row r="791">
      <c r="A791" s="1" t="n">
        <v>10942</v>
      </c>
      <c r="B791" t="inlineStr">
        <is>
          <t>WY</t>
        </is>
      </c>
      <c r="C791" s="2" t="n">
        <v>43488</v>
      </c>
      <c r="D791" s="2" t="n">
        <v>43602</v>
      </c>
      <c r="E791" t="inlineStr">
        <is>
          <t>2022-01-23</t>
        </is>
      </c>
      <c r="F791" t="n">
        <v>36</v>
      </c>
      <c r="G791" t="inlineStr">
        <is>
          <t xml:space="preserve">THE JAMES W STROCK AND CATHERINE M STROCK DECLARATION OF TRUST DATED JANUARY 1 1984 ET AL </t>
        </is>
      </c>
      <c r="H791" t="inlineStr">
        <is>
          <t>LINCOLN ENERGY</t>
        </is>
      </c>
      <c r="I791" t="inlineStr"/>
      <c r="J791" t="inlineStr"/>
      <c r="K791" t="n">
        <v>0</v>
      </c>
      <c r="L791" t="n">
        <v>28</v>
      </c>
      <c r="M791" t="n">
        <v>33</v>
      </c>
      <c r="N791" t="inlineStr">
        <is>
          <t xml:space="preserve">N         </t>
        </is>
      </c>
      <c r="O791" t="n">
        <v>72</v>
      </c>
      <c r="P791" t="inlineStr">
        <is>
          <t xml:space="preserve">W         </t>
        </is>
      </c>
      <c r="Q791" t="inlineStr">
        <is>
          <t>1673/0235</t>
        </is>
      </c>
      <c r="R791" t="inlineStr">
        <is>
          <t>1082145</t>
        </is>
      </c>
      <c r="S791" t="inlineStr">
        <is>
          <t>CONVERSE (WY)</t>
        </is>
      </c>
      <c r="T791" t="n">
        <v>42.80244589</v>
      </c>
      <c r="U791" t="inlineStr">
        <is>
          <t>POWDER RIVER</t>
        </is>
      </c>
      <c r="V791" t="n">
        <v>-105.5056868</v>
      </c>
      <c r="W791" t="inlineStr">
        <is>
          <t>POINT (458650.4565366175 4739001.115446392)</t>
        </is>
      </c>
      <c r="X791" t="n">
        <v>0.2528937928024628</v>
      </c>
      <c r="Y791" t="inlineStr">
        <is>
          <t>W</t>
        </is>
      </c>
      <c r="Z791" t="n">
        <v>2019</v>
      </c>
      <c r="AA791" t="n">
        <v>105</v>
      </c>
    </row>
    <row r="792">
      <c r="A792" s="1" t="n">
        <v>10943</v>
      </c>
      <c r="B792" t="inlineStr">
        <is>
          <t>WY</t>
        </is>
      </c>
      <c r="C792" s="2" t="n">
        <v>43488</v>
      </c>
      <c r="D792" s="2" t="n">
        <v>43602</v>
      </c>
      <c r="E792" t="inlineStr">
        <is>
          <t>2022-01-23</t>
        </is>
      </c>
      <c r="F792" t="n">
        <v>36</v>
      </c>
      <c r="G792" t="inlineStr">
        <is>
          <t xml:space="preserve">THE JAMES W STROCK AND CATHERINE M STROCK DECLARATION OF TRUST DATED JANUARY 1 1984 ET AL </t>
        </is>
      </c>
      <c r="H792" t="inlineStr">
        <is>
          <t>LINCOLN ENERGY</t>
        </is>
      </c>
      <c r="I792" t="inlineStr"/>
      <c r="J792" t="inlineStr"/>
      <c r="K792" t="n">
        <v>0</v>
      </c>
      <c r="L792" t="n">
        <v>28</v>
      </c>
      <c r="M792" t="n">
        <v>33</v>
      </c>
      <c r="N792" t="inlineStr">
        <is>
          <t xml:space="preserve">N         </t>
        </is>
      </c>
      <c r="O792" t="n">
        <v>72</v>
      </c>
      <c r="P792" t="inlineStr">
        <is>
          <t xml:space="preserve">W         </t>
        </is>
      </c>
      <c r="Q792" t="inlineStr">
        <is>
          <t>1673/0235</t>
        </is>
      </c>
      <c r="R792" t="inlineStr">
        <is>
          <t>1082145</t>
        </is>
      </c>
      <c r="S792" t="inlineStr">
        <is>
          <t>CONVERSE (WY)</t>
        </is>
      </c>
      <c r="T792" t="n">
        <v>42.80244589</v>
      </c>
      <c r="U792" t="inlineStr">
        <is>
          <t>POWDER RIVER</t>
        </is>
      </c>
      <c r="V792" t="n">
        <v>-105.5056868</v>
      </c>
      <c r="W792" t="inlineStr">
        <is>
          <t>POINT (458650.4565366175 4739001.115446392)</t>
        </is>
      </c>
      <c r="X792" t="n">
        <v>0.2528937928024628</v>
      </c>
      <c r="Y792" t="inlineStr">
        <is>
          <t>W</t>
        </is>
      </c>
      <c r="Z792" t="n">
        <v>2019</v>
      </c>
      <c r="AA792" t="n">
        <v>105</v>
      </c>
    </row>
    <row r="793">
      <c r="A793" s="1" t="n">
        <v>10944</v>
      </c>
      <c r="B793" t="inlineStr">
        <is>
          <t>WY</t>
        </is>
      </c>
      <c r="C793" s="2" t="n">
        <v>43488</v>
      </c>
      <c r="D793" s="2" t="n">
        <v>43602</v>
      </c>
      <c r="E793" t="inlineStr">
        <is>
          <t>2022-01-23</t>
        </is>
      </c>
      <c r="F793" t="n">
        <v>36</v>
      </c>
      <c r="G793" t="inlineStr">
        <is>
          <t xml:space="preserve">THE JAMES W STROCK AND CATHERINE M STROCK DECLARATION OF TRUST DATED JANUARY 1 1984 ET AL </t>
        </is>
      </c>
      <c r="H793" t="inlineStr">
        <is>
          <t>LINCOLN ENERGY</t>
        </is>
      </c>
      <c r="I793" t="inlineStr"/>
      <c r="J793" t="inlineStr"/>
      <c r="K793" t="n">
        <v>0</v>
      </c>
      <c r="L793" t="n">
        <v>27</v>
      </c>
      <c r="M793" t="n">
        <v>33</v>
      </c>
      <c r="N793" t="inlineStr">
        <is>
          <t xml:space="preserve">N         </t>
        </is>
      </c>
      <c r="O793" t="n">
        <v>72</v>
      </c>
      <c r="P793" t="inlineStr">
        <is>
          <t xml:space="preserve">W         </t>
        </is>
      </c>
      <c r="Q793" t="inlineStr">
        <is>
          <t>1673/0235</t>
        </is>
      </c>
      <c r="R793" t="inlineStr">
        <is>
          <t>1082145</t>
        </is>
      </c>
      <c r="S793" t="inlineStr">
        <is>
          <t>CONVERSE (WY)</t>
        </is>
      </c>
      <c r="T793" t="n">
        <v>42.80260615</v>
      </c>
      <c r="U793" t="inlineStr">
        <is>
          <t>POWDER RIVER</t>
        </is>
      </c>
      <c r="V793" t="n">
        <v>-105.48570467</v>
      </c>
      <c r="W793" t="inlineStr">
        <is>
          <t>POINT (460284.4825317842 4739009.306264901)</t>
        </is>
      </c>
      <c r="X793" t="n">
        <v>0.7625135824240031</v>
      </c>
      <c r="Y793" t="inlineStr">
        <is>
          <t>E</t>
        </is>
      </c>
      <c r="Z793" t="n">
        <v>2019</v>
      </c>
      <c r="AA793" t="n">
        <v>105</v>
      </c>
    </row>
    <row r="794">
      <c r="A794" s="1" t="n">
        <v>10945</v>
      </c>
      <c r="B794" t="inlineStr">
        <is>
          <t>WY</t>
        </is>
      </c>
      <c r="C794" s="2" t="n">
        <v>43488</v>
      </c>
      <c r="D794" s="2" t="n">
        <v>43602</v>
      </c>
      <c r="E794" t="inlineStr">
        <is>
          <t>2022-01-23</t>
        </is>
      </c>
      <c r="F794" t="n">
        <v>36</v>
      </c>
      <c r="G794" t="inlineStr">
        <is>
          <t xml:space="preserve">THE JAMES W STROCK AND CATHERINE M STROCK DECLARATION OF TRUST DATED JANUARY 1 1984 ET AL </t>
        </is>
      </c>
      <c r="H794" t="inlineStr">
        <is>
          <t>LINCOLN ENERGY</t>
        </is>
      </c>
      <c r="I794" t="inlineStr"/>
      <c r="J794" t="inlineStr"/>
      <c r="K794" t="n">
        <v>0</v>
      </c>
      <c r="L794" t="n">
        <v>20</v>
      </c>
      <c r="M794" t="n">
        <v>33</v>
      </c>
      <c r="N794" t="inlineStr">
        <is>
          <t xml:space="preserve">N         </t>
        </is>
      </c>
      <c r="O794" t="n">
        <v>72</v>
      </c>
      <c r="P794" t="inlineStr">
        <is>
          <t xml:space="preserve">W         </t>
        </is>
      </c>
      <c r="Q794" t="inlineStr">
        <is>
          <t>1673/0235</t>
        </is>
      </c>
      <c r="R794" t="inlineStr">
        <is>
          <t>1082145</t>
        </is>
      </c>
      <c r="S794" t="inlineStr">
        <is>
          <t>CONVERSE (WY)</t>
        </is>
      </c>
      <c r="T794" t="n">
        <v>42.81682725</v>
      </c>
      <c r="U794" t="inlineStr">
        <is>
          <t>POWDER RIVER</t>
        </is>
      </c>
      <c r="V794" t="n">
        <v>-105.52559263</v>
      </c>
      <c r="W794" t="inlineStr">
        <is>
          <t>POINT (457032.7272732936 4740608.046518059)</t>
        </is>
      </c>
      <c r="X794" t="n">
        <v>1.602501840144166</v>
      </c>
      <c r="Y794" t="inlineStr">
        <is>
          <t>NW</t>
        </is>
      </c>
      <c r="Z794" t="n">
        <v>2019</v>
      </c>
      <c r="AA794" t="n">
        <v>105</v>
      </c>
    </row>
    <row r="795">
      <c r="A795" s="1" t="n">
        <v>10946</v>
      </c>
      <c r="B795" t="inlineStr">
        <is>
          <t>WY</t>
        </is>
      </c>
      <c r="C795" s="2" t="n">
        <v>43488</v>
      </c>
      <c r="D795" s="2" t="n">
        <v>43602</v>
      </c>
      <c r="E795" t="inlineStr">
        <is>
          <t>2022-01-23</t>
        </is>
      </c>
      <c r="F795" t="n">
        <v>36</v>
      </c>
      <c r="G795" t="inlineStr">
        <is>
          <t xml:space="preserve">THE JAMES W STROCK AND CATHERINE M STROCK DECLARATION OF TRUST DATED JANUARY 1 1984 ET AL </t>
        </is>
      </c>
      <c r="H795" t="inlineStr">
        <is>
          <t>LINCOLN ENERGY</t>
        </is>
      </c>
      <c r="I795" t="inlineStr"/>
      <c r="J795" t="inlineStr"/>
      <c r="K795" t="n">
        <v>0</v>
      </c>
      <c r="L795" t="n">
        <v>29</v>
      </c>
      <c r="M795" t="n">
        <v>33</v>
      </c>
      <c r="N795" t="inlineStr">
        <is>
          <t xml:space="preserve">N         </t>
        </is>
      </c>
      <c r="O795" t="n">
        <v>72</v>
      </c>
      <c r="P795" t="inlineStr">
        <is>
          <t xml:space="preserve">W         </t>
        </is>
      </c>
      <c r="Q795" t="inlineStr">
        <is>
          <t>1673/0235</t>
        </is>
      </c>
      <c r="R795" t="inlineStr">
        <is>
          <t>1082145</t>
        </is>
      </c>
      <c r="S795" t="inlineStr">
        <is>
          <t>CONVERSE (WY)</t>
        </is>
      </c>
      <c r="T795" t="n">
        <v>42.8022742</v>
      </c>
      <c r="U795" t="inlineStr">
        <is>
          <t>POWDER RIVER</t>
        </is>
      </c>
      <c r="V795" t="n">
        <v>-105.52562321</v>
      </c>
      <c r="W795" t="inlineStr">
        <is>
          <t>POINT (457020.1523003784 4738992.019294011)</t>
        </is>
      </c>
      <c r="X795" t="n">
        <v>1.265904911985155</v>
      </c>
      <c r="Y795" t="inlineStr">
        <is>
          <t>W</t>
        </is>
      </c>
      <c r="Z795" t="n">
        <v>2019</v>
      </c>
      <c r="AA795" t="n">
        <v>105</v>
      </c>
    </row>
    <row r="796">
      <c r="A796" s="1" t="n">
        <v>10947</v>
      </c>
      <c r="B796" t="inlineStr">
        <is>
          <t>WY</t>
        </is>
      </c>
      <c r="C796" s="2" t="n">
        <v>43488</v>
      </c>
      <c r="D796" s="2" t="n">
        <v>43602</v>
      </c>
      <c r="E796" t="inlineStr">
        <is>
          <t>2022-01-23</t>
        </is>
      </c>
      <c r="F796" t="n">
        <v>36</v>
      </c>
      <c r="G796" t="inlineStr">
        <is>
          <t xml:space="preserve">THE JAMES W STROCK AND CATHERINE M STROCK DECLARATION OF TRUST DATED JANUARY 1 1984 ET AL </t>
        </is>
      </c>
      <c r="H796" t="inlineStr">
        <is>
          <t>LINCOLN ENERGY</t>
        </is>
      </c>
      <c r="I796" t="inlineStr"/>
      <c r="J796" t="inlineStr"/>
      <c r="K796" t="n">
        <v>0</v>
      </c>
      <c r="L796" t="n">
        <v>28</v>
      </c>
      <c r="M796" t="n">
        <v>33</v>
      </c>
      <c r="N796" t="inlineStr">
        <is>
          <t xml:space="preserve">N         </t>
        </is>
      </c>
      <c r="O796" t="n">
        <v>72</v>
      </c>
      <c r="P796" t="inlineStr">
        <is>
          <t xml:space="preserve">W         </t>
        </is>
      </c>
      <c r="Q796" t="inlineStr">
        <is>
          <t>1673/0235</t>
        </is>
      </c>
      <c r="R796" t="inlineStr">
        <is>
          <t>1082145</t>
        </is>
      </c>
      <c r="S796" t="inlineStr">
        <is>
          <t>CONVERSE (WY)</t>
        </is>
      </c>
      <c r="T796" t="n">
        <v>42.80244589</v>
      </c>
      <c r="U796" t="inlineStr">
        <is>
          <t>POWDER RIVER</t>
        </is>
      </c>
      <c r="V796" t="n">
        <v>-105.5056868</v>
      </c>
      <c r="W796" t="inlineStr">
        <is>
          <t>POINT (458650.4565366175 4739001.115446392)</t>
        </is>
      </c>
      <c r="X796" t="n">
        <v>0.2528937928024628</v>
      </c>
      <c r="Y796" t="inlineStr">
        <is>
          <t>W</t>
        </is>
      </c>
      <c r="Z796" t="n">
        <v>2019</v>
      </c>
      <c r="AA796" t="n">
        <v>105</v>
      </c>
    </row>
    <row r="797">
      <c r="A797" s="1" t="n">
        <v>10948</v>
      </c>
      <c r="B797" t="inlineStr">
        <is>
          <t>WY</t>
        </is>
      </c>
      <c r="C797" s="2" t="n">
        <v>43579</v>
      </c>
      <c r="D797" s="2" t="n">
        <v>43602</v>
      </c>
      <c r="E797" t="inlineStr">
        <is>
          <t>2022-04-24</t>
        </is>
      </c>
      <c r="F797" t="n">
        <v>36</v>
      </c>
      <c r="G797" t="inlineStr">
        <is>
          <t xml:space="preserve">BOEDEKER FRITZY </t>
        </is>
      </c>
      <c r="H797" t="inlineStr">
        <is>
          <t>LINCOLN ENERGY</t>
        </is>
      </c>
      <c r="I797" t="inlineStr"/>
      <c r="J797" t="inlineStr"/>
      <c r="K797" t="n">
        <v>0</v>
      </c>
      <c r="L797" t="n">
        <v>17</v>
      </c>
      <c r="M797" t="n">
        <v>33</v>
      </c>
      <c r="N797" t="inlineStr">
        <is>
          <t xml:space="preserve">N         </t>
        </is>
      </c>
      <c r="O797" t="n">
        <v>72</v>
      </c>
      <c r="P797" t="inlineStr">
        <is>
          <t xml:space="preserve">W         </t>
        </is>
      </c>
      <c r="Q797" t="inlineStr">
        <is>
          <t>1673/0237</t>
        </is>
      </c>
      <c r="R797" t="inlineStr">
        <is>
          <t>1082147</t>
        </is>
      </c>
      <c r="S797" t="inlineStr">
        <is>
          <t>CONVERSE (WY)</t>
        </is>
      </c>
      <c r="T797" t="n">
        <v>42.83132689</v>
      </c>
      <c r="U797" t="inlineStr">
        <is>
          <t>POWDER RIVER</t>
        </is>
      </c>
      <c r="V797" t="n">
        <v>-105.52569939</v>
      </c>
      <c r="W797" t="inlineStr">
        <is>
          <t>POINT (457034.0419090994 4742218.216906734)</t>
        </is>
      </c>
      <c r="X797" t="n">
        <v>2.356546285936093</v>
      </c>
      <c r="Y797" t="inlineStr">
        <is>
          <t>NW</t>
        </is>
      </c>
      <c r="Z797" t="n">
        <v>2019</v>
      </c>
      <c r="AA797" t="n">
        <v>105</v>
      </c>
    </row>
    <row r="798">
      <c r="A798" s="1" t="n">
        <v>10950</v>
      </c>
      <c r="B798" t="inlineStr">
        <is>
          <t>WY</t>
        </is>
      </c>
      <c r="C798" s="2" t="n">
        <v>43579</v>
      </c>
      <c r="D798" s="2" t="n">
        <v>43602</v>
      </c>
      <c r="E798" t="inlineStr">
        <is>
          <t>2022-04-24</t>
        </is>
      </c>
      <c r="F798" t="n">
        <v>36</v>
      </c>
      <c r="G798" t="inlineStr">
        <is>
          <t xml:space="preserve">BOEDEKER FRITZY </t>
        </is>
      </c>
      <c r="H798" t="inlineStr">
        <is>
          <t>LINCOLN ENERGY</t>
        </is>
      </c>
      <c r="I798" t="inlineStr"/>
      <c r="J798" t="inlineStr"/>
      <c r="K798" t="n">
        <v>0</v>
      </c>
      <c r="L798" t="n">
        <v>17</v>
      </c>
      <c r="M798" t="n">
        <v>33</v>
      </c>
      <c r="N798" t="inlineStr">
        <is>
          <t xml:space="preserve">N         </t>
        </is>
      </c>
      <c r="O798" t="n">
        <v>72</v>
      </c>
      <c r="P798" t="inlineStr">
        <is>
          <t xml:space="preserve">W         </t>
        </is>
      </c>
      <c r="Q798" t="inlineStr">
        <is>
          <t>1673/0237</t>
        </is>
      </c>
      <c r="R798" t="inlineStr">
        <is>
          <t>1082147</t>
        </is>
      </c>
      <c r="S798" t="inlineStr">
        <is>
          <t>CONVERSE (WY)</t>
        </is>
      </c>
      <c r="T798" t="n">
        <v>42.83132689</v>
      </c>
      <c r="U798" t="inlineStr">
        <is>
          <t>POWDER RIVER</t>
        </is>
      </c>
      <c r="V798" t="n">
        <v>-105.52569939</v>
      </c>
      <c r="W798" t="inlineStr">
        <is>
          <t>POINT (457034.0419090994 4742218.216906734)</t>
        </is>
      </c>
      <c r="X798" t="n">
        <v>2.356546285936093</v>
      </c>
      <c r="Y798" t="inlineStr">
        <is>
          <t>NW</t>
        </is>
      </c>
      <c r="Z798" t="n">
        <v>2019</v>
      </c>
      <c r="AA798" t="n">
        <v>105</v>
      </c>
    </row>
    <row r="799">
      <c r="A799" s="1" t="n">
        <v>10953</v>
      </c>
      <c r="B799" t="inlineStr">
        <is>
          <t>WY</t>
        </is>
      </c>
      <c r="C799" s="2" t="n">
        <v>43579</v>
      </c>
      <c r="D799" s="2" t="n">
        <v>43602</v>
      </c>
      <c r="E799" t="inlineStr">
        <is>
          <t>2022-04-24</t>
        </is>
      </c>
      <c r="F799" t="n">
        <v>36</v>
      </c>
      <c r="G799" t="inlineStr">
        <is>
          <t xml:space="preserve">BOEDEKER FRITZY </t>
        </is>
      </c>
      <c r="H799" t="inlineStr">
        <is>
          <t>LINCOLN ENERGY</t>
        </is>
      </c>
      <c r="I799" t="inlineStr"/>
      <c r="J799" t="inlineStr"/>
      <c r="K799" t="n">
        <v>0</v>
      </c>
      <c r="L799" t="n">
        <v>17</v>
      </c>
      <c r="M799" t="n">
        <v>33</v>
      </c>
      <c r="N799" t="inlineStr">
        <is>
          <t xml:space="preserve">N         </t>
        </is>
      </c>
      <c r="O799" t="n">
        <v>72</v>
      </c>
      <c r="P799" t="inlineStr">
        <is>
          <t xml:space="preserve">W         </t>
        </is>
      </c>
      <c r="Q799" t="inlineStr">
        <is>
          <t>1673/0237</t>
        </is>
      </c>
      <c r="R799" t="inlineStr">
        <is>
          <t>1082147</t>
        </is>
      </c>
      <c r="S799" t="inlineStr">
        <is>
          <t>CONVERSE (WY)</t>
        </is>
      </c>
      <c r="T799" t="n">
        <v>42.83132689</v>
      </c>
      <c r="U799" t="inlineStr">
        <is>
          <t>POWDER RIVER</t>
        </is>
      </c>
      <c r="V799" t="n">
        <v>-105.52569939</v>
      </c>
      <c r="W799" t="inlineStr">
        <is>
          <t>POINT (457034.0419090994 4742218.216906734)</t>
        </is>
      </c>
      <c r="X799" t="n">
        <v>2.356546285936093</v>
      </c>
      <c r="Y799" t="inlineStr">
        <is>
          <t>NW</t>
        </is>
      </c>
      <c r="Z799" t="n">
        <v>2019</v>
      </c>
      <c r="AA799" t="n">
        <v>105</v>
      </c>
    </row>
    <row r="800">
      <c r="A800" s="1" t="n">
        <v>10957</v>
      </c>
      <c r="B800" t="inlineStr">
        <is>
          <t>WY</t>
        </is>
      </c>
      <c r="C800" s="2" t="n">
        <v>43579</v>
      </c>
      <c r="D800" s="2" t="n">
        <v>43602</v>
      </c>
      <c r="E800" t="inlineStr">
        <is>
          <t>2022-04-24</t>
        </is>
      </c>
      <c r="F800" t="n">
        <v>36</v>
      </c>
      <c r="G800" t="inlineStr">
        <is>
          <t xml:space="preserve">BOEDEKER FRITZY </t>
        </is>
      </c>
      <c r="H800" t="inlineStr">
        <is>
          <t>LINCOLN ENERGY</t>
        </is>
      </c>
      <c r="I800" t="inlineStr"/>
      <c r="J800" t="inlineStr"/>
      <c r="K800" t="n">
        <v>0</v>
      </c>
      <c r="L800" t="n">
        <v>17</v>
      </c>
      <c r="M800" t="n">
        <v>33</v>
      </c>
      <c r="N800" t="inlineStr">
        <is>
          <t xml:space="preserve">N         </t>
        </is>
      </c>
      <c r="O800" t="n">
        <v>72</v>
      </c>
      <c r="P800" t="inlineStr">
        <is>
          <t xml:space="preserve">W         </t>
        </is>
      </c>
      <c r="Q800" t="inlineStr">
        <is>
          <t>1673/0237</t>
        </is>
      </c>
      <c r="R800" t="inlineStr">
        <is>
          <t>1082147</t>
        </is>
      </c>
      <c r="S800" t="inlineStr">
        <is>
          <t>CONVERSE (WY)</t>
        </is>
      </c>
      <c r="T800" t="n">
        <v>42.83132689</v>
      </c>
      <c r="U800" t="inlineStr">
        <is>
          <t>POWDER RIVER</t>
        </is>
      </c>
      <c r="V800" t="n">
        <v>-105.52569939</v>
      </c>
      <c r="W800" t="inlineStr">
        <is>
          <t>POINT (457034.0419090994 4742218.216906734)</t>
        </is>
      </c>
      <c r="X800" t="n">
        <v>2.356546285936093</v>
      </c>
      <c r="Y800" t="inlineStr">
        <is>
          <t>NW</t>
        </is>
      </c>
      <c r="Z800" t="n">
        <v>2019</v>
      </c>
      <c r="AA800" t="n">
        <v>105</v>
      </c>
    </row>
    <row r="801">
      <c r="A801" s="1" t="n">
        <v>11584</v>
      </c>
      <c r="B801" t="inlineStr">
        <is>
          <t>WY</t>
        </is>
      </c>
      <c r="C801" s="2" t="n">
        <v>43551</v>
      </c>
      <c r="D801" s="2" t="n">
        <v>43587</v>
      </c>
      <c r="E801" t="inlineStr">
        <is>
          <t>2022-03-27</t>
        </is>
      </c>
      <c r="F801" t="n">
        <v>36</v>
      </c>
      <c r="G801" t="inlineStr">
        <is>
          <t xml:space="preserve">HACFELE DORTHEA </t>
        </is>
      </c>
      <c r="H801" t="inlineStr">
        <is>
          <t>LINCOLN ENERGY</t>
        </is>
      </c>
      <c r="I801" t="inlineStr"/>
      <c r="J801" t="inlineStr"/>
      <c r="K801" t="n">
        <v>0</v>
      </c>
      <c r="L801" t="n">
        <v>17</v>
      </c>
      <c r="M801" t="n">
        <v>33</v>
      </c>
      <c r="N801" t="inlineStr">
        <is>
          <t xml:space="preserve">N         </t>
        </is>
      </c>
      <c r="O801" t="n">
        <v>72</v>
      </c>
      <c r="P801" t="inlineStr">
        <is>
          <t xml:space="preserve">W         </t>
        </is>
      </c>
      <c r="Q801" t="inlineStr">
        <is>
          <t>1671/0562</t>
        </is>
      </c>
      <c r="R801" t="inlineStr">
        <is>
          <t>1081658</t>
        </is>
      </c>
      <c r="S801" t="inlineStr">
        <is>
          <t>CONVERSE (WY)</t>
        </is>
      </c>
      <c r="T801" t="n">
        <v>42.83132689</v>
      </c>
      <c r="U801" t="inlineStr">
        <is>
          <t>POWDER RIVER</t>
        </is>
      </c>
      <c r="V801" t="n">
        <v>-105.52569939</v>
      </c>
      <c r="W801" t="inlineStr">
        <is>
          <t>POINT (457034.0419090994 4742218.216906734)</t>
        </is>
      </c>
      <c r="X801" t="n">
        <v>2.356546285936093</v>
      </c>
      <c r="Y801" t="inlineStr">
        <is>
          <t>NW</t>
        </is>
      </c>
      <c r="Z801" t="n">
        <v>2019</v>
      </c>
      <c r="AA801" t="n">
        <v>105</v>
      </c>
    </row>
    <row r="802">
      <c r="A802" s="1" t="n">
        <v>11586</v>
      </c>
      <c r="B802" t="inlineStr">
        <is>
          <t>WY</t>
        </is>
      </c>
      <c r="C802" s="2" t="n">
        <v>43551</v>
      </c>
      <c r="D802" s="2" t="n">
        <v>43587</v>
      </c>
      <c r="E802" t="inlineStr">
        <is>
          <t>2022-03-27</t>
        </is>
      </c>
      <c r="F802" t="n">
        <v>36</v>
      </c>
      <c r="G802" t="inlineStr">
        <is>
          <t xml:space="preserve">HACFELE DORTHEA </t>
        </is>
      </c>
      <c r="H802" t="inlineStr">
        <is>
          <t>LINCOLN ENERGY</t>
        </is>
      </c>
      <c r="I802" t="inlineStr"/>
      <c r="J802" t="inlineStr"/>
      <c r="K802" t="n">
        <v>0</v>
      </c>
      <c r="L802" t="n">
        <v>17</v>
      </c>
      <c r="M802" t="n">
        <v>33</v>
      </c>
      <c r="N802" t="inlineStr">
        <is>
          <t xml:space="preserve">N         </t>
        </is>
      </c>
      <c r="O802" t="n">
        <v>72</v>
      </c>
      <c r="P802" t="inlineStr">
        <is>
          <t xml:space="preserve">W         </t>
        </is>
      </c>
      <c r="Q802" t="inlineStr">
        <is>
          <t>1671/0562</t>
        </is>
      </c>
      <c r="R802" t="inlineStr">
        <is>
          <t>1081658</t>
        </is>
      </c>
      <c r="S802" t="inlineStr">
        <is>
          <t>CONVERSE (WY)</t>
        </is>
      </c>
      <c r="T802" t="n">
        <v>42.83132689</v>
      </c>
      <c r="U802" t="inlineStr">
        <is>
          <t>POWDER RIVER</t>
        </is>
      </c>
      <c r="V802" t="n">
        <v>-105.52569939</v>
      </c>
      <c r="W802" t="inlineStr">
        <is>
          <t>POINT (457034.0419090994 4742218.216906734)</t>
        </is>
      </c>
      <c r="X802" t="n">
        <v>2.356546285936093</v>
      </c>
      <c r="Y802" t="inlineStr">
        <is>
          <t>NW</t>
        </is>
      </c>
      <c r="Z802" t="n">
        <v>2019</v>
      </c>
      <c r="AA802" t="n">
        <v>105</v>
      </c>
    </row>
    <row r="803">
      <c r="A803" s="1" t="n">
        <v>11611</v>
      </c>
      <c r="B803" t="inlineStr">
        <is>
          <t>WY</t>
        </is>
      </c>
      <c r="C803" s="2" t="n">
        <v>43551</v>
      </c>
      <c r="D803" s="2" t="n">
        <v>43587</v>
      </c>
      <c r="E803" t="inlineStr">
        <is>
          <t>2022-03-27</t>
        </is>
      </c>
      <c r="F803" t="n">
        <v>36</v>
      </c>
      <c r="G803" t="inlineStr">
        <is>
          <t xml:space="preserve">HACFELE DORTHEA </t>
        </is>
      </c>
      <c r="H803" t="inlineStr">
        <is>
          <t>LINCOLN ENERGY</t>
        </is>
      </c>
      <c r="I803" t="inlineStr"/>
      <c r="J803" t="inlineStr"/>
      <c r="K803" t="n">
        <v>0</v>
      </c>
      <c r="L803" t="n">
        <v>17</v>
      </c>
      <c r="M803" t="n">
        <v>33</v>
      </c>
      <c r="N803" t="inlineStr">
        <is>
          <t xml:space="preserve">N         </t>
        </is>
      </c>
      <c r="O803" t="n">
        <v>72</v>
      </c>
      <c r="P803" t="inlineStr">
        <is>
          <t xml:space="preserve">W         </t>
        </is>
      </c>
      <c r="Q803" t="inlineStr">
        <is>
          <t>1671/0562</t>
        </is>
      </c>
      <c r="R803" t="inlineStr">
        <is>
          <t>1081658</t>
        </is>
      </c>
      <c r="S803" t="inlineStr">
        <is>
          <t>CONVERSE (WY)</t>
        </is>
      </c>
      <c r="T803" t="n">
        <v>42.83132689</v>
      </c>
      <c r="U803" t="inlineStr">
        <is>
          <t>POWDER RIVER</t>
        </is>
      </c>
      <c r="V803" t="n">
        <v>-105.52569939</v>
      </c>
      <c r="W803" t="inlineStr">
        <is>
          <t>POINT (457034.0419090994 4742218.216906734)</t>
        </is>
      </c>
      <c r="X803" t="n">
        <v>2.356546285936093</v>
      </c>
      <c r="Y803" t="inlineStr">
        <is>
          <t>NW</t>
        </is>
      </c>
      <c r="Z803" t="n">
        <v>2019</v>
      </c>
      <c r="AA803" t="n">
        <v>105</v>
      </c>
    </row>
    <row r="804">
      <c r="A804" s="1" t="n">
        <v>11613</v>
      </c>
      <c r="B804" t="inlineStr">
        <is>
          <t>WY</t>
        </is>
      </c>
      <c r="C804" s="2" t="n">
        <v>43551</v>
      </c>
      <c r="D804" s="2" t="n">
        <v>43587</v>
      </c>
      <c r="E804" t="inlineStr">
        <is>
          <t>2022-03-27</t>
        </is>
      </c>
      <c r="F804" t="n">
        <v>36</v>
      </c>
      <c r="G804" t="inlineStr">
        <is>
          <t xml:space="preserve">HACFELE DORTHEA </t>
        </is>
      </c>
      <c r="H804" t="inlineStr">
        <is>
          <t>LINCOLN ENERGY</t>
        </is>
      </c>
      <c r="I804" t="inlineStr"/>
      <c r="J804" t="inlineStr"/>
      <c r="K804" t="n">
        <v>0</v>
      </c>
      <c r="L804" t="n">
        <v>17</v>
      </c>
      <c r="M804" t="n">
        <v>33</v>
      </c>
      <c r="N804" t="inlineStr">
        <is>
          <t xml:space="preserve">N         </t>
        </is>
      </c>
      <c r="O804" t="n">
        <v>72</v>
      </c>
      <c r="P804" t="inlineStr">
        <is>
          <t xml:space="preserve">W         </t>
        </is>
      </c>
      <c r="Q804" t="inlineStr">
        <is>
          <t>1671/0562</t>
        </is>
      </c>
      <c r="R804" t="inlineStr">
        <is>
          <t>1081658</t>
        </is>
      </c>
      <c r="S804" t="inlineStr">
        <is>
          <t>CONVERSE (WY)</t>
        </is>
      </c>
      <c r="T804" t="n">
        <v>42.83132689</v>
      </c>
      <c r="U804" t="inlineStr">
        <is>
          <t>POWDER RIVER</t>
        </is>
      </c>
      <c r="V804" t="n">
        <v>-105.52569939</v>
      </c>
      <c r="W804" t="inlineStr">
        <is>
          <t>POINT (457034.0419090994 4742218.216906734)</t>
        </is>
      </c>
      <c r="X804" t="n">
        <v>2.356546285936093</v>
      </c>
      <c r="Y804" t="inlineStr">
        <is>
          <t>NW</t>
        </is>
      </c>
      <c r="Z804" t="n">
        <v>2019</v>
      </c>
      <c r="AA804" t="n">
        <v>105</v>
      </c>
    </row>
    <row r="805">
      <c r="A805" s="1" t="n">
        <v>12563</v>
      </c>
      <c r="B805" t="inlineStr">
        <is>
          <t>WY</t>
        </is>
      </c>
      <c r="C805" s="2" t="n">
        <v>43544</v>
      </c>
      <c r="D805" s="2" t="n">
        <v>43544</v>
      </c>
      <c r="E805" t="inlineStr">
        <is>
          <t>2023-03-20</t>
        </is>
      </c>
      <c r="F805" t="n">
        <v>48</v>
      </c>
      <c r="G805" t="inlineStr">
        <is>
          <t xml:space="preserve">LAWRENCE JOHN STEVEN </t>
        </is>
      </c>
      <c r="H805" t="inlineStr">
        <is>
          <t>LINCOLN ENERGY</t>
        </is>
      </c>
      <c r="I805" t="n">
        <v>0.1875</v>
      </c>
      <c r="J805" t="inlineStr"/>
      <c r="K805" t="n">
        <v>0</v>
      </c>
      <c r="L805" t="n">
        <v>35</v>
      </c>
      <c r="M805" t="n">
        <v>33</v>
      </c>
      <c r="N805" t="inlineStr">
        <is>
          <t xml:space="preserve">N         </t>
        </is>
      </c>
      <c r="O805" t="n">
        <v>72</v>
      </c>
      <c r="P805" t="inlineStr">
        <is>
          <t xml:space="preserve">W         </t>
        </is>
      </c>
      <c r="Q805" t="inlineStr">
        <is>
          <t>1665/0771</t>
        </is>
      </c>
      <c r="R805" t="inlineStr">
        <is>
          <t>1080272</t>
        </is>
      </c>
      <c r="S805" t="inlineStr">
        <is>
          <t>CONVERSE (WY)</t>
        </is>
      </c>
      <c r="T805" t="n">
        <v>42.78813326</v>
      </c>
      <c r="U805" t="inlineStr">
        <is>
          <t>POWDER RIVER</t>
        </is>
      </c>
      <c r="V805" t="n">
        <v>-105.46583707</v>
      </c>
      <c r="W805" t="inlineStr">
        <is>
          <t>POINT (461900.1589782707 4737393.003651839)</t>
        </is>
      </c>
      <c r="X805" t="n">
        <v>2.03237716233726</v>
      </c>
      <c r="Y805" t="inlineStr">
        <is>
          <t>SE</t>
        </is>
      </c>
      <c r="Z805" t="n">
        <v>2019</v>
      </c>
      <c r="AA805" t="n">
        <v>105</v>
      </c>
    </row>
    <row r="806">
      <c r="A806" s="1" t="n">
        <v>12564</v>
      </c>
      <c r="B806" t="inlineStr">
        <is>
          <t>WY</t>
        </is>
      </c>
      <c r="C806" s="2" t="n">
        <v>43544</v>
      </c>
      <c r="D806" s="2" t="n">
        <v>43544</v>
      </c>
      <c r="E806" t="inlineStr">
        <is>
          <t>2023-03-20</t>
        </is>
      </c>
      <c r="F806" t="n">
        <v>48</v>
      </c>
      <c r="G806" t="inlineStr">
        <is>
          <t xml:space="preserve">LAWRENCE JOHN STEVEN </t>
        </is>
      </c>
      <c r="H806" t="inlineStr">
        <is>
          <t>LINCOLN ENERGY</t>
        </is>
      </c>
      <c r="I806" t="n">
        <v>0.1875</v>
      </c>
      <c r="J806" t="inlineStr"/>
      <c r="K806" t="n">
        <v>0</v>
      </c>
      <c r="L806" t="n">
        <v>35</v>
      </c>
      <c r="M806" t="n">
        <v>33</v>
      </c>
      <c r="N806" t="inlineStr">
        <is>
          <t xml:space="preserve">N         </t>
        </is>
      </c>
      <c r="O806" t="n">
        <v>72</v>
      </c>
      <c r="P806" t="inlineStr">
        <is>
          <t xml:space="preserve">W         </t>
        </is>
      </c>
      <c r="Q806" t="inlineStr">
        <is>
          <t>1665/0771</t>
        </is>
      </c>
      <c r="R806" t="inlineStr">
        <is>
          <t>1080272</t>
        </is>
      </c>
      <c r="S806" t="inlineStr">
        <is>
          <t>CONVERSE (WY)</t>
        </is>
      </c>
      <c r="T806" t="n">
        <v>42.78813326</v>
      </c>
      <c r="U806" t="inlineStr">
        <is>
          <t>POWDER RIVER</t>
        </is>
      </c>
      <c r="V806" t="n">
        <v>-105.46583707</v>
      </c>
      <c r="W806" t="inlineStr">
        <is>
          <t>POINT (461900.1589782707 4737393.003651839)</t>
        </is>
      </c>
      <c r="X806" t="n">
        <v>2.03237716233726</v>
      </c>
      <c r="Y806" t="inlineStr">
        <is>
          <t>SE</t>
        </is>
      </c>
      <c r="Z806" t="n">
        <v>2019</v>
      </c>
      <c r="AA806" t="n">
        <v>105</v>
      </c>
    </row>
    <row r="807">
      <c r="A807" s="1" t="n">
        <v>12565</v>
      </c>
      <c r="B807" t="inlineStr">
        <is>
          <t>WY</t>
        </is>
      </c>
      <c r="C807" s="2" t="n">
        <v>43544</v>
      </c>
      <c r="D807" s="2" t="n">
        <v>43544</v>
      </c>
      <c r="E807" t="inlineStr">
        <is>
          <t>2023-03-20</t>
        </is>
      </c>
      <c r="F807" t="n">
        <v>48</v>
      </c>
      <c r="G807" t="inlineStr">
        <is>
          <t xml:space="preserve">LAWRENCE JOHN STEVEN </t>
        </is>
      </c>
      <c r="H807" t="inlineStr">
        <is>
          <t>LINCOLN ENERGY</t>
        </is>
      </c>
      <c r="I807" t="n">
        <v>0.1875</v>
      </c>
      <c r="J807" t="inlineStr"/>
      <c r="K807" t="n">
        <v>0</v>
      </c>
      <c r="L807" t="n">
        <v>35</v>
      </c>
      <c r="M807" t="n">
        <v>33</v>
      </c>
      <c r="N807" t="inlineStr">
        <is>
          <t xml:space="preserve">N         </t>
        </is>
      </c>
      <c r="O807" t="n">
        <v>72</v>
      </c>
      <c r="P807" t="inlineStr">
        <is>
          <t xml:space="preserve">W         </t>
        </is>
      </c>
      <c r="Q807" t="inlineStr">
        <is>
          <t>1665/0771</t>
        </is>
      </c>
      <c r="R807" t="inlineStr">
        <is>
          <t>1080272</t>
        </is>
      </c>
      <c r="S807" t="inlineStr">
        <is>
          <t>CONVERSE (WY)</t>
        </is>
      </c>
      <c r="T807" t="n">
        <v>42.78813326</v>
      </c>
      <c r="U807" t="inlineStr">
        <is>
          <t>POWDER RIVER</t>
        </is>
      </c>
      <c r="V807" t="n">
        <v>-105.46583707</v>
      </c>
      <c r="W807" t="inlineStr">
        <is>
          <t>POINT (461900.1589782707 4737393.003651839)</t>
        </is>
      </c>
      <c r="X807" t="n">
        <v>2.03237716233726</v>
      </c>
      <c r="Y807" t="inlineStr">
        <is>
          <t>SE</t>
        </is>
      </c>
      <c r="Z807" t="n">
        <v>2019</v>
      </c>
      <c r="AA807" t="n">
        <v>105</v>
      </c>
    </row>
    <row r="808">
      <c r="A808" s="1" t="n">
        <v>13224</v>
      </c>
      <c r="B808" t="inlineStr">
        <is>
          <t>WY</t>
        </is>
      </c>
      <c r="C808" s="2" t="n">
        <v>43528</v>
      </c>
      <c r="D808" s="2" t="n">
        <v>43542</v>
      </c>
      <c r="E808" t="inlineStr">
        <is>
          <t>2022-03-04</t>
        </is>
      </c>
      <c r="F808" t="n">
        <v>36</v>
      </c>
      <c r="G808" t="inlineStr">
        <is>
          <t xml:space="preserve">MARSHALL &amp; WINSTON INC </t>
        </is>
      </c>
      <c r="H808" t="inlineStr">
        <is>
          <t>LINCOLN ENERGY</t>
        </is>
      </c>
      <c r="I808" t="n">
        <v>0.2</v>
      </c>
      <c r="J808" t="inlineStr"/>
      <c r="K808" t="n">
        <v>1614.82995605</v>
      </c>
      <c r="L808" t="n">
        <v>17</v>
      </c>
      <c r="M808" t="n">
        <v>33</v>
      </c>
      <c r="N808" t="inlineStr">
        <is>
          <t xml:space="preserve">N         </t>
        </is>
      </c>
      <c r="O808" t="n">
        <v>72</v>
      </c>
      <c r="P808" t="inlineStr">
        <is>
          <t xml:space="preserve">W         </t>
        </is>
      </c>
      <c r="Q808" t="inlineStr">
        <is>
          <t>1665/0629</t>
        </is>
      </c>
      <c r="R808" t="inlineStr">
        <is>
          <t>1080156</t>
        </is>
      </c>
      <c r="S808" t="inlineStr">
        <is>
          <t>CONVERSE (WY)</t>
        </is>
      </c>
      <c r="T808" t="n">
        <v>42.83132689</v>
      </c>
      <c r="U808" t="inlineStr">
        <is>
          <t>POWDER RIVER</t>
        </is>
      </c>
      <c r="V808" t="n">
        <v>-105.52569939</v>
      </c>
      <c r="W808" t="inlineStr">
        <is>
          <t>POINT (457034.0419090994 4742218.216906734)</t>
        </is>
      </c>
      <c r="X808" t="n">
        <v>2.356546285936093</v>
      </c>
      <c r="Y808" t="inlineStr">
        <is>
          <t>NW</t>
        </is>
      </c>
      <c r="Z808" t="n">
        <v>2019</v>
      </c>
      <c r="AA808" t="n">
        <v>105</v>
      </c>
    </row>
    <row r="809">
      <c r="A809" s="1" t="n">
        <v>13226</v>
      </c>
      <c r="B809" t="inlineStr">
        <is>
          <t>WY</t>
        </is>
      </c>
      <c r="C809" s="2" t="n">
        <v>43528</v>
      </c>
      <c r="D809" s="2" t="n">
        <v>43542</v>
      </c>
      <c r="E809" t="inlineStr">
        <is>
          <t>2022-03-04</t>
        </is>
      </c>
      <c r="F809" t="n">
        <v>36</v>
      </c>
      <c r="G809" t="inlineStr">
        <is>
          <t xml:space="preserve">MARSHALL &amp; WINSTON INC </t>
        </is>
      </c>
      <c r="H809" t="inlineStr">
        <is>
          <t>LINCOLN ENERGY</t>
        </is>
      </c>
      <c r="I809" t="n">
        <v>0.2</v>
      </c>
      <c r="J809" t="inlineStr"/>
      <c r="K809" t="n">
        <v>1614.82995605</v>
      </c>
      <c r="L809" t="n">
        <v>22</v>
      </c>
      <c r="M809" t="n">
        <v>33</v>
      </c>
      <c r="N809" t="inlineStr">
        <is>
          <t xml:space="preserve">N         </t>
        </is>
      </c>
      <c r="O809" t="n">
        <v>72</v>
      </c>
      <c r="P809" t="inlineStr">
        <is>
          <t xml:space="preserve">W         </t>
        </is>
      </c>
      <c r="Q809" t="inlineStr">
        <is>
          <t>1665/0629</t>
        </is>
      </c>
      <c r="R809" t="inlineStr">
        <is>
          <t>1080156</t>
        </is>
      </c>
      <c r="S809" t="inlineStr">
        <is>
          <t>CONVERSE (WY)</t>
        </is>
      </c>
      <c r="T809" t="n">
        <v>42.81707908</v>
      </c>
      <c r="U809" t="inlineStr">
        <is>
          <t>POWDER RIVER</t>
        </is>
      </c>
      <c r="V809" t="n">
        <v>-105.48576564</v>
      </c>
      <c r="W809" t="inlineStr">
        <is>
          <t>POINT (460288.7568884422 4740616.480181945)</t>
        </is>
      </c>
      <c r="X809" t="n">
        <v>1.257483805123427</v>
      </c>
      <c r="Y809" t="inlineStr">
        <is>
          <t>NE</t>
        </is>
      </c>
      <c r="Z809" t="n">
        <v>2019</v>
      </c>
      <c r="AA809" t="n">
        <v>105</v>
      </c>
    </row>
    <row r="810">
      <c r="A810" s="1" t="n">
        <v>13227</v>
      </c>
      <c r="B810" t="inlineStr">
        <is>
          <t>WY</t>
        </is>
      </c>
      <c r="C810" s="2" t="n">
        <v>43528</v>
      </c>
      <c r="D810" s="2" t="n">
        <v>43542</v>
      </c>
      <c r="E810" t="inlineStr">
        <is>
          <t>2022-03-04</t>
        </is>
      </c>
      <c r="F810" t="n">
        <v>36</v>
      </c>
      <c r="G810" t="inlineStr">
        <is>
          <t xml:space="preserve">MARSHALL &amp; WINSTON INC </t>
        </is>
      </c>
      <c r="H810" t="inlineStr">
        <is>
          <t>LINCOLN ENERGY</t>
        </is>
      </c>
      <c r="I810" t="n">
        <v>0.2</v>
      </c>
      <c r="J810" t="inlineStr"/>
      <c r="K810" t="n">
        <v>1614.82995605</v>
      </c>
      <c r="L810" t="n">
        <v>22</v>
      </c>
      <c r="M810" t="n">
        <v>33</v>
      </c>
      <c r="N810" t="inlineStr">
        <is>
          <t xml:space="preserve">N         </t>
        </is>
      </c>
      <c r="O810" t="n">
        <v>72</v>
      </c>
      <c r="P810" t="inlineStr">
        <is>
          <t xml:space="preserve">W         </t>
        </is>
      </c>
      <c r="Q810" t="inlineStr">
        <is>
          <t>1665/0629</t>
        </is>
      </c>
      <c r="R810" t="inlineStr">
        <is>
          <t>1080156</t>
        </is>
      </c>
      <c r="S810" t="inlineStr">
        <is>
          <t>CONVERSE (WY)</t>
        </is>
      </c>
      <c r="T810" t="n">
        <v>42.81707908</v>
      </c>
      <c r="U810" t="inlineStr">
        <is>
          <t>POWDER RIVER</t>
        </is>
      </c>
      <c r="V810" t="n">
        <v>-105.48576564</v>
      </c>
      <c r="W810" t="inlineStr">
        <is>
          <t>POINT (460288.7568884422 4740616.480181945)</t>
        </is>
      </c>
      <c r="X810" t="n">
        <v>1.257483805123427</v>
      </c>
      <c r="Y810" t="inlineStr">
        <is>
          <t>NE</t>
        </is>
      </c>
      <c r="Z810" t="n">
        <v>2019</v>
      </c>
      <c r="AA810" t="n">
        <v>105</v>
      </c>
    </row>
    <row r="811">
      <c r="A811" s="1" t="n">
        <v>13228</v>
      </c>
      <c r="B811" t="inlineStr">
        <is>
          <t>WY</t>
        </is>
      </c>
      <c r="C811" s="2" t="n">
        <v>43528</v>
      </c>
      <c r="D811" s="2" t="n">
        <v>43542</v>
      </c>
      <c r="E811" t="inlineStr">
        <is>
          <t>2022-03-04</t>
        </is>
      </c>
      <c r="F811" t="n">
        <v>36</v>
      </c>
      <c r="G811" t="inlineStr">
        <is>
          <t xml:space="preserve">MARSHALL &amp; WINSTON INC </t>
        </is>
      </c>
      <c r="H811" t="inlineStr">
        <is>
          <t>LINCOLN ENERGY</t>
        </is>
      </c>
      <c r="I811" t="n">
        <v>0.2</v>
      </c>
      <c r="J811" t="inlineStr"/>
      <c r="K811" t="n">
        <v>1614.82995605</v>
      </c>
      <c r="L811" t="n">
        <v>15</v>
      </c>
      <c r="M811" t="n">
        <v>33</v>
      </c>
      <c r="N811" t="inlineStr">
        <is>
          <t xml:space="preserve">N         </t>
        </is>
      </c>
      <c r="O811" t="n">
        <v>72</v>
      </c>
      <c r="P811" t="inlineStr">
        <is>
          <t xml:space="preserve">W         </t>
        </is>
      </c>
      <c r="Q811" t="inlineStr">
        <is>
          <t>1665/0629</t>
        </is>
      </c>
      <c r="R811" t="inlineStr">
        <is>
          <t>1080156</t>
        </is>
      </c>
      <c r="S811" t="inlineStr">
        <is>
          <t>CONVERSE (WY)</t>
        </is>
      </c>
      <c r="T811" t="n">
        <v>42.83167409</v>
      </c>
      <c r="U811" t="inlineStr">
        <is>
          <t>POWDER RIVER</t>
        </is>
      </c>
      <c r="V811" t="n">
        <v>-105.48570454</v>
      </c>
      <c r="W811" t="inlineStr">
        <is>
          <t>POINT (460303.0911364933 4742237.157059968)</t>
        </is>
      </c>
      <c r="X811" t="n">
        <v>2.14917431426595</v>
      </c>
      <c r="Y811" t="inlineStr">
        <is>
          <t>NE</t>
        </is>
      </c>
      <c r="Z811" t="n">
        <v>2019</v>
      </c>
      <c r="AA811" t="n">
        <v>105</v>
      </c>
    </row>
    <row r="812">
      <c r="A812" s="1" t="n">
        <v>13229</v>
      </c>
      <c r="B812" t="inlineStr">
        <is>
          <t>WY</t>
        </is>
      </c>
      <c r="C812" s="2" t="n">
        <v>43528</v>
      </c>
      <c r="D812" s="2" t="n">
        <v>43542</v>
      </c>
      <c r="E812" t="inlineStr">
        <is>
          <t>2022-03-04</t>
        </is>
      </c>
      <c r="F812" t="n">
        <v>36</v>
      </c>
      <c r="G812" t="inlineStr">
        <is>
          <t xml:space="preserve">MARSHALL &amp; WINSTON INC </t>
        </is>
      </c>
      <c r="H812" t="inlineStr">
        <is>
          <t>LINCOLN ENERGY</t>
        </is>
      </c>
      <c r="I812" t="n">
        <v>0.2</v>
      </c>
      <c r="J812" t="inlineStr"/>
      <c r="K812" t="n">
        <v>1614.82995605</v>
      </c>
      <c r="L812" t="n">
        <v>26</v>
      </c>
      <c r="M812" t="n">
        <v>33</v>
      </c>
      <c r="N812" t="inlineStr">
        <is>
          <t xml:space="preserve">N         </t>
        </is>
      </c>
      <c r="O812" t="n">
        <v>72</v>
      </c>
      <c r="P812" t="inlineStr">
        <is>
          <t xml:space="preserve">W         </t>
        </is>
      </c>
      <c r="Q812" t="inlineStr">
        <is>
          <t>1665/0629</t>
        </is>
      </c>
      <c r="R812" t="inlineStr">
        <is>
          <t>1080156</t>
        </is>
      </c>
      <c r="S812" t="inlineStr">
        <is>
          <t>CONVERSE (WY)</t>
        </is>
      </c>
      <c r="T812" t="n">
        <v>42.8027626</v>
      </c>
      <c r="U812" t="inlineStr">
        <is>
          <t>POWDER RIVER</t>
        </is>
      </c>
      <c r="V812" t="n">
        <v>-105.46577597</v>
      </c>
      <c r="W812" t="inlineStr">
        <is>
          <t>POINT (461914.128469752 4739017.485345917)</t>
        </is>
      </c>
      <c r="X812" t="n">
        <v>1.775136003320536</v>
      </c>
      <c r="Y812" t="inlineStr">
        <is>
          <t>E</t>
        </is>
      </c>
      <c r="Z812" t="n">
        <v>2019</v>
      </c>
      <c r="AA812" t="n">
        <v>105</v>
      </c>
    </row>
    <row r="813">
      <c r="A813" s="1" t="n">
        <v>13230</v>
      </c>
      <c r="B813" t="inlineStr">
        <is>
          <t>WY</t>
        </is>
      </c>
      <c r="C813" s="2" t="n">
        <v>43528</v>
      </c>
      <c r="D813" s="2" t="n">
        <v>43542</v>
      </c>
      <c r="E813" t="inlineStr">
        <is>
          <t>2022-03-04</t>
        </is>
      </c>
      <c r="F813" t="n">
        <v>36</v>
      </c>
      <c r="G813" t="inlineStr">
        <is>
          <t xml:space="preserve">MARSHALL &amp; WINSTON INC </t>
        </is>
      </c>
      <c r="H813" t="inlineStr">
        <is>
          <t>LINCOLN ENERGY</t>
        </is>
      </c>
      <c r="I813" t="n">
        <v>0.2</v>
      </c>
      <c r="J813" t="inlineStr"/>
      <c r="K813" t="n">
        <v>1614.82995605</v>
      </c>
      <c r="L813" t="n">
        <v>16</v>
      </c>
      <c r="M813" t="n">
        <v>33</v>
      </c>
      <c r="N813" t="inlineStr">
        <is>
          <t xml:space="preserve">N         </t>
        </is>
      </c>
      <c r="O813" t="n">
        <v>72</v>
      </c>
      <c r="P813" t="inlineStr">
        <is>
          <t xml:space="preserve">W         </t>
        </is>
      </c>
      <c r="Q813" t="inlineStr">
        <is>
          <t>1665/0629</t>
        </is>
      </c>
      <c r="R813" t="inlineStr">
        <is>
          <t>1080156</t>
        </is>
      </c>
      <c r="S813" t="inlineStr">
        <is>
          <t>CONVERSE (WY)</t>
        </is>
      </c>
      <c r="T813" t="n">
        <v>42.83151002</v>
      </c>
      <c r="U813" t="inlineStr">
        <is>
          <t>POWDER RIVER</t>
        </is>
      </c>
      <c r="V813" t="n">
        <v>-105.50567904</v>
      </c>
      <c r="W813" t="inlineStr">
        <is>
          <t>POINT (458670.4513247116 4742228.540084338)</t>
        </is>
      </c>
      <c r="X813" t="n">
        <v>2.013978129772783</v>
      </c>
      <c r="Y813" t="inlineStr">
        <is>
          <t>N</t>
        </is>
      </c>
      <c r="Z813" t="n">
        <v>2019</v>
      </c>
      <c r="AA813" t="n">
        <v>105</v>
      </c>
    </row>
    <row r="814">
      <c r="A814" s="1" t="n">
        <v>13231</v>
      </c>
      <c r="B814" t="inlineStr">
        <is>
          <t>WY</t>
        </is>
      </c>
      <c r="C814" s="2" t="n">
        <v>43528</v>
      </c>
      <c r="D814" s="2" t="n">
        <v>43542</v>
      </c>
      <c r="E814" t="inlineStr">
        <is>
          <t>2022-03-04</t>
        </is>
      </c>
      <c r="F814" t="n">
        <v>36</v>
      </c>
      <c r="G814" t="inlineStr">
        <is>
          <t xml:space="preserve">MARSHALL &amp; WINSTON INC </t>
        </is>
      </c>
      <c r="H814" t="inlineStr">
        <is>
          <t>LINCOLN ENERGY</t>
        </is>
      </c>
      <c r="I814" t="n">
        <v>0.2</v>
      </c>
      <c r="J814" t="inlineStr"/>
      <c r="K814" t="n">
        <v>1614.82995605</v>
      </c>
      <c r="L814" t="n">
        <v>15</v>
      </c>
      <c r="M814" t="n">
        <v>33</v>
      </c>
      <c r="N814" t="inlineStr">
        <is>
          <t xml:space="preserve">N         </t>
        </is>
      </c>
      <c r="O814" t="n">
        <v>72</v>
      </c>
      <c r="P814" t="inlineStr">
        <is>
          <t xml:space="preserve">W         </t>
        </is>
      </c>
      <c r="Q814" t="inlineStr">
        <is>
          <t>1665/0629</t>
        </is>
      </c>
      <c r="R814" t="inlineStr">
        <is>
          <t>1080156</t>
        </is>
      </c>
      <c r="S814" t="inlineStr">
        <is>
          <t>CONVERSE (WY)</t>
        </is>
      </c>
      <c r="T814" t="n">
        <v>42.83167409</v>
      </c>
      <c r="U814" t="inlineStr">
        <is>
          <t>POWDER RIVER</t>
        </is>
      </c>
      <c r="V814" t="n">
        <v>-105.48570454</v>
      </c>
      <c r="W814" t="inlineStr">
        <is>
          <t>POINT (460303.0911364933 4742237.157059968)</t>
        </is>
      </c>
      <c r="X814" t="n">
        <v>2.14917431426595</v>
      </c>
      <c r="Y814" t="inlineStr">
        <is>
          <t>NE</t>
        </is>
      </c>
      <c r="Z814" t="n">
        <v>2019</v>
      </c>
      <c r="AA814" t="n">
        <v>105</v>
      </c>
    </row>
    <row r="815">
      <c r="A815" s="1" t="n">
        <v>13232</v>
      </c>
      <c r="B815" t="inlineStr">
        <is>
          <t>WY</t>
        </is>
      </c>
      <c r="C815" s="2" t="n">
        <v>43528</v>
      </c>
      <c r="D815" s="2" t="n">
        <v>43542</v>
      </c>
      <c r="E815" t="inlineStr">
        <is>
          <t>2022-03-04</t>
        </is>
      </c>
      <c r="F815" t="n">
        <v>36</v>
      </c>
      <c r="G815" t="inlineStr">
        <is>
          <t xml:space="preserve">MARSHALL &amp; WINSTON INC </t>
        </is>
      </c>
      <c r="H815" t="inlineStr">
        <is>
          <t>LINCOLN ENERGY</t>
        </is>
      </c>
      <c r="I815" t="n">
        <v>0.2</v>
      </c>
      <c r="J815" t="inlineStr"/>
      <c r="K815" t="n">
        <v>1614.82995605</v>
      </c>
      <c r="L815" t="n">
        <v>15</v>
      </c>
      <c r="M815" t="n">
        <v>33</v>
      </c>
      <c r="N815" t="inlineStr">
        <is>
          <t xml:space="preserve">N         </t>
        </is>
      </c>
      <c r="O815" t="n">
        <v>72</v>
      </c>
      <c r="P815" t="inlineStr">
        <is>
          <t xml:space="preserve">W         </t>
        </is>
      </c>
      <c r="Q815" t="inlineStr">
        <is>
          <t>1665/0629</t>
        </is>
      </c>
      <c r="R815" t="inlineStr">
        <is>
          <t>1080156</t>
        </is>
      </c>
      <c r="S815" t="inlineStr">
        <is>
          <t>CONVERSE (WY)</t>
        </is>
      </c>
      <c r="T815" t="n">
        <v>42.83167409</v>
      </c>
      <c r="U815" t="inlineStr">
        <is>
          <t>POWDER RIVER</t>
        </is>
      </c>
      <c r="V815" t="n">
        <v>-105.48570454</v>
      </c>
      <c r="W815" t="inlineStr">
        <is>
          <t>POINT (460303.0911364933 4742237.157059968)</t>
        </is>
      </c>
      <c r="X815" t="n">
        <v>2.14917431426595</v>
      </c>
      <c r="Y815" t="inlineStr">
        <is>
          <t>NE</t>
        </is>
      </c>
      <c r="Z815" t="n">
        <v>2019</v>
      </c>
      <c r="AA815" t="n">
        <v>105</v>
      </c>
    </row>
    <row r="816">
      <c r="A816" s="1" t="n">
        <v>13233</v>
      </c>
      <c r="B816" t="inlineStr">
        <is>
          <t>WY</t>
        </is>
      </c>
      <c r="C816" s="2" t="n">
        <v>43528</v>
      </c>
      <c r="D816" s="2" t="n">
        <v>43542</v>
      </c>
      <c r="E816" t="inlineStr">
        <is>
          <t>2022-03-04</t>
        </is>
      </c>
      <c r="F816" t="n">
        <v>36</v>
      </c>
      <c r="G816" t="inlineStr">
        <is>
          <t xml:space="preserve">MARSHALL &amp; WINSTON INC </t>
        </is>
      </c>
      <c r="H816" t="inlineStr">
        <is>
          <t>LINCOLN ENERGY</t>
        </is>
      </c>
      <c r="I816" t="n">
        <v>0.2</v>
      </c>
      <c r="J816" t="inlineStr"/>
      <c r="K816" t="n">
        <v>1614.82995605</v>
      </c>
      <c r="L816" t="n">
        <v>15</v>
      </c>
      <c r="M816" t="n">
        <v>33</v>
      </c>
      <c r="N816" t="inlineStr">
        <is>
          <t xml:space="preserve">N         </t>
        </is>
      </c>
      <c r="O816" t="n">
        <v>72</v>
      </c>
      <c r="P816" t="inlineStr">
        <is>
          <t xml:space="preserve">W         </t>
        </is>
      </c>
      <c r="Q816" t="inlineStr">
        <is>
          <t>1665/0629</t>
        </is>
      </c>
      <c r="R816" t="inlineStr">
        <is>
          <t>1080156</t>
        </is>
      </c>
      <c r="S816" t="inlineStr">
        <is>
          <t>CONVERSE (WY)</t>
        </is>
      </c>
      <c r="T816" t="n">
        <v>42.83167409</v>
      </c>
      <c r="U816" t="inlineStr">
        <is>
          <t>POWDER RIVER</t>
        </is>
      </c>
      <c r="V816" t="n">
        <v>-105.48570454</v>
      </c>
      <c r="W816" t="inlineStr">
        <is>
          <t>POINT (460303.0911364933 4742237.157059968)</t>
        </is>
      </c>
      <c r="X816" t="n">
        <v>2.14917431426595</v>
      </c>
      <c r="Y816" t="inlineStr">
        <is>
          <t>NE</t>
        </is>
      </c>
      <c r="Z816" t="n">
        <v>2019</v>
      </c>
      <c r="AA816" t="n">
        <v>105</v>
      </c>
    </row>
    <row r="817">
      <c r="A817" s="1" t="n">
        <v>13235</v>
      </c>
      <c r="B817" t="inlineStr">
        <is>
          <t>WY</t>
        </is>
      </c>
      <c r="C817" s="2" t="n">
        <v>43528</v>
      </c>
      <c r="D817" s="2" t="n">
        <v>43542</v>
      </c>
      <c r="E817" t="inlineStr">
        <is>
          <t>2022-03-04</t>
        </is>
      </c>
      <c r="F817" t="n">
        <v>36</v>
      </c>
      <c r="G817" t="inlineStr">
        <is>
          <t xml:space="preserve">MARSHALL &amp; WINSTON INC </t>
        </is>
      </c>
      <c r="H817" t="inlineStr">
        <is>
          <t>LINCOLN ENERGY</t>
        </is>
      </c>
      <c r="I817" t="n">
        <v>0.2</v>
      </c>
      <c r="J817" t="inlineStr"/>
      <c r="K817" t="n">
        <v>1614.82995605</v>
      </c>
      <c r="L817" t="n">
        <v>16</v>
      </c>
      <c r="M817" t="n">
        <v>33</v>
      </c>
      <c r="N817" t="inlineStr">
        <is>
          <t xml:space="preserve">N         </t>
        </is>
      </c>
      <c r="O817" t="n">
        <v>72</v>
      </c>
      <c r="P817" t="inlineStr">
        <is>
          <t xml:space="preserve">W         </t>
        </is>
      </c>
      <c r="Q817" t="inlineStr">
        <is>
          <t>1665/0629</t>
        </is>
      </c>
      <c r="R817" t="inlineStr">
        <is>
          <t>1080156</t>
        </is>
      </c>
      <c r="S817" t="inlineStr">
        <is>
          <t>CONVERSE (WY)</t>
        </is>
      </c>
      <c r="T817" t="n">
        <v>42.83151002</v>
      </c>
      <c r="U817" t="inlineStr">
        <is>
          <t>POWDER RIVER</t>
        </is>
      </c>
      <c r="V817" t="n">
        <v>-105.50567904</v>
      </c>
      <c r="W817" t="inlineStr">
        <is>
          <t>POINT (458670.4513247116 4742228.540084338)</t>
        </is>
      </c>
      <c r="X817" t="n">
        <v>2.013978129772783</v>
      </c>
      <c r="Y817" t="inlineStr">
        <is>
          <t>N</t>
        </is>
      </c>
      <c r="Z817" t="n">
        <v>2019</v>
      </c>
      <c r="AA817" t="n">
        <v>105</v>
      </c>
    </row>
    <row r="818">
      <c r="A818" s="1" t="n">
        <v>13236</v>
      </c>
      <c r="B818" t="inlineStr">
        <is>
          <t>WY</t>
        </is>
      </c>
      <c r="C818" s="2" t="n">
        <v>43528</v>
      </c>
      <c r="D818" s="2" t="n">
        <v>43542</v>
      </c>
      <c r="E818" t="inlineStr">
        <is>
          <t>2022-03-04</t>
        </is>
      </c>
      <c r="F818" t="n">
        <v>36</v>
      </c>
      <c r="G818" t="inlineStr">
        <is>
          <t xml:space="preserve">MARSHALL &amp; WINSTON INC </t>
        </is>
      </c>
      <c r="H818" t="inlineStr">
        <is>
          <t>LINCOLN ENERGY</t>
        </is>
      </c>
      <c r="I818" t="n">
        <v>0.2</v>
      </c>
      <c r="J818" t="inlineStr"/>
      <c r="K818" t="n">
        <v>1614.82995605</v>
      </c>
      <c r="L818" t="n">
        <v>16</v>
      </c>
      <c r="M818" t="n">
        <v>33</v>
      </c>
      <c r="N818" t="inlineStr">
        <is>
          <t xml:space="preserve">N         </t>
        </is>
      </c>
      <c r="O818" t="n">
        <v>72</v>
      </c>
      <c r="P818" t="inlineStr">
        <is>
          <t xml:space="preserve">W         </t>
        </is>
      </c>
      <c r="Q818" t="inlineStr">
        <is>
          <t>1665/0629</t>
        </is>
      </c>
      <c r="R818" t="inlineStr">
        <is>
          <t>1080156</t>
        </is>
      </c>
      <c r="S818" t="inlineStr">
        <is>
          <t>CONVERSE (WY)</t>
        </is>
      </c>
      <c r="T818" t="n">
        <v>42.83151002</v>
      </c>
      <c r="U818" t="inlineStr">
        <is>
          <t>POWDER RIVER</t>
        </is>
      </c>
      <c r="V818" t="n">
        <v>-105.50567904</v>
      </c>
      <c r="W818" t="inlineStr">
        <is>
          <t>POINT (458670.4513247116 4742228.540084338)</t>
        </is>
      </c>
      <c r="X818" t="n">
        <v>2.013978129772783</v>
      </c>
      <c r="Y818" t="inlineStr">
        <is>
          <t>N</t>
        </is>
      </c>
      <c r="Z818" t="n">
        <v>2019</v>
      </c>
      <c r="AA818" t="n">
        <v>105</v>
      </c>
    </row>
    <row r="819">
      <c r="A819" s="1" t="n">
        <v>13237</v>
      </c>
      <c r="B819" t="inlineStr">
        <is>
          <t>WY</t>
        </is>
      </c>
      <c r="C819" s="2" t="n">
        <v>43528</v>
      </c>
      <c r="D819" s="2" t="n">
        <v>43542</v>
      </c>
      <c r="E819" t="inlineStr">
        <is>
          <t>2022-03-04</t>
        </is>
      </c>
      <c r="F819" t="n">
        <v>36</v>
      </c>
      <c r="G819" t="inlineStr">
        <is>
          <t xml:space="preserve">MARSHALL &amp; WINSTON INC </t>
        </is>
      </c>
      <c r="H819" t="inlineStr">
        <is>
          <t>LINCOLN ENERGY</t>
        </is>
      </c>
      <c r="I819" t="n">
        <v>0.2</v>
      </c>
      <c r="J819" t="inlineStr"/>
      <c r="K819" t="n">
        <v>1614.82995605</v>
      </c>
      <c r="L819" t="n">
        <v>16</v>
      </c>
      <c r="M819" t="n">
        <v>33</v>
      </c>
      <c r="N819" t="inlineStr">
        <is>
          <t xml:space="preserve">N         </t>
        </is>
      </c>
      <c r="O819" t="n">
        <v>72</v>
      </c>
      <c r="P819" t="inlineStr">
        <is>
          <t xml:space="preserve">W         </t>
        </is>
      </c>
      <c r="Q819" t="inlineStr">
        <is>
          <t>1665/0629</t>
        </is>
      </c>
      <c r="R819" t="inlineStr">
        <is>
          <t>1080156</t>
        </is>
      </c>
      <c r="S819" t="inlineStr">
        <is>
          <t>CONVERSE (WY)</t>
        </is>
      </c>
      <c r="T819" t="n">
        <v>42.83151002</v>
      </c>
      <c r="U819" t="inlineStr">
        <is>
          <t>POWDER RIVER</t>
        </is>
      </c>
      <c r="V819" t="n">
        <v>-105.50567904</v>
      </c>
      <c r="W819" t="inlineStr">
        <is>
          <t>POINT (458670.4513247116 4742228.540084338)</t>
        </is>
      </c>
      <c r="X819" t="n">
        <v>2.013978129772783</v>
      </c>
      <c r="Y819" t="inlineStr">
        <is>
          <t>N</t>
        </is>
      </c>
      <c r="Z819" t="n">
        <v>2019</v>
      </c>
      <c r="AA819" t="n">
        <v>105</v>
      </c>
    </row>
    <row r="820">
      <c r="A820" s="1" t="n">
        <v>16589</v>
      </c>
      <c r="B820" t="inlineStr">
        <is>
          <t>WY</t>
        </is>
      </c>
      <c r="C820" s="2" t="n">
        <v>43509</v>
      </c>
      <c r="D820" s="2" t="n">
        <v>43521</v>
      </c>
      <c r="E820" t="inlineStr">
        <is>
          <t>2023-02-13</t>
        </is>
      </c>
      <c r="F820" t="n">
        <v>48</v>
      </c>
      <c r="G820" t="inlineStr">
        <is>
          <t xml:space="preserve">MCMOHAN SAM K ET AL </t>
        </is>
      </c>
      <c r="H820" t="inlineStr">
        <is>
          <t>LINCOLN ENERGY</t>
        </is>
      </c>
      <c r="I820" t="n">
        <v>0.1875</v>
      </c>
      <c r="J820" t="inlineStr"/>
      <c r="K820" t="n">
        <v>0</v>
      </c>
      <c r="L820" t="n">
        <v>35</v>
      </c>
      <c r="M820" t="n">
        <v>33</v>
      </c>
      <c r="N820" t="inlineStr">
        <is>
          <t xml:space="preserve">N         </t>
        </is>
      </c>
      <c r="O820" t="n">
        <v>72</v>
      </c>
      <c r="P820" t="inlineStr">
        <is>
          <t xml:space="preserve">W         </t>
        </is>
      </c>
      <c r="Q820" t="inlineStr">
        <is>
          <t>1664/0777</t>
        </is>
      </c>
      <c r="R820" t="inlineStr">
        <is>
          <t>1079633</t>
        </is>
      </c>
      <c r="S820" t="inlineStr">
        <is>
          <t>CONVERSE (WY)</t>
        </is>
      </c>
      <c r="T820" t="n">
        <v>42.78813326</v>
      </c>
      <c r="U820" t="inlineStr">
        <is>
          <t>POWDER RIVER</t>
        </is>
      </c>
      <c r="V820" t="n">
        <v>-105.46583707</v>
      </c>
      <c r="W820" t="inlineStr">
        <is>
          <t>POINT (461900.1589782707 4737393.003651839)</t>
        </is>
      </c>
      <c r="X820" t="n">
        <v>2.03237716233726</v>
      </c>
      <c r="Y820" t="inlineStr">
        <is>
          <t>SE</t>
        </is>
      </c>
      <c r="Z820" t="n">
        <v>2019</v>
      </c>
      <c r="AA820" t="n">
        <v>105</v>
      </c>
    </row>
    <row r="821">
      <c r="A821" s="1" t="n">
        <v>16590</v>
      </c>
      <c r="B821" t="inlineStr">
        <is>
          <t>WY</t>
        </is>
      </c>
      <c r="C821" s="2" t="n">
        <v>43509</v>
      </c>
      <c r="D821" s="2" t="n">
        <v>43521</v>
      </c>
      <c r="E821" t="inlineStr">
        <is>
          <t>2023-02-13</t>
        </is>
      </c>
      <c r="F821" t="n">
        <v>48</v>
      </c>
      <c r="G821" t="inlineStr">
        <is>
          <t xml:space="preserve">MCMOHAN SAM K ET AL </t>
        </is>
      </c>
      <c r="H821" t="inlineStr">
        <is>
          <t>LINCOLN ENERGY</t>
        </is>
      </c>
      <c r="I821" t="n">
        <v>0.1875</v>
      </c>
      <c r="J821" t="inlineStr"/>
      <c r="K821" t="n">
        <v>0</v>
      </c>
      <c r="L821" t="n">
        <v>35</v>
      </c>
      <c r="M821" t="n">
        <v>33</v>
      </c>
      <c r="N821" t="inlineStr">
        <is>
          <t xml:space="preserve">N         </t>
        </is>
      </c>
      <c r="O821" t="n">
        <v>72</v>
      </c>
      <c r="P821" t="inlineStr">
        <is>
          <t xml:space="preserve">W         </t>
        </is>
      </c>
      <c r="Q821" t="inlineStr">
        <is>
          <t>1664/0777</t>
        </is>
      </c>
      <c r="R821" t="inlineStr">
        <is>
          <t>1079633</t>
        </is>
      </c>
      <c r="S821" t="inlineStr">
        <is>
          <t>CONVERSE (WY)</t>
        </is>
      </c>
      <c r="T821" t="n">
        <v>42.78813326</v>
      </c>
      <c r="U821" t="inlineStr">
        <is>
          <t>POWDER RIVER</t>
        </is>
      </c>
      <c r="V821" t="n">
        <v>-105.46583707</v>
      </c>
      <c r="W821" t="inlineStr">
        <is>
          <t>POINT (461900.1589782707 4737393.003651839)</t>
        </is>
      </c>
      <c r="X821" t="n">
        <v>2.03237716233726</v>
      </c>
      <c r="Y821" t="inlineStr">
        <is>
          <t>SE</t>
        </is>
      </c>
      <c r="Z821" t="n">
        <v>2019</v>
      </c>
      <c r="AA821" t="n">
        <v>105</v>
      </c>
    </row>
    <row r="822">
      <c r="A822" s="1" t="n">
        <v>16591</v>
      </c>
      <c r="B822" t="inlineStr">
        <is>
          <t>WY</t>
        </is>
      </c>
      <c r="C822" s="2" t="n">
        <v>43509</v>
      </c>
      <c r="D822" s="2" t="n">
        <v>43521</v>
      </c>
      <c r="E822" t="inlineStr">
        <is>
          <t>2023-02-13</t>
        </is>
      </c>
      <c r="F822" t="n">
        <v>48</v>
      </c>
      <c r="G822" t="inlineStr">
        <is>
          <t xml:space="preserve">MCMOHAN SAM K ET AL </t>
        </is>
      </c>
      <c r="H822" t="inlineStr">
        <is>
          <t>LINCOLN ENERGY</t>
        </is>
      </c>
      <c r="I822" t="n">
        <v>0.1875</v>
      </c>
      <c r="J822" t="inlineStr"/>
      <c r="K822" t="n">
        <v>0</v>
      </c>
      <c r="L822" t="n">
        <v>35</v>
      </c>
      <c r="M822" t="n">
        <v>33</v>
      </c>
      <c r="N822" t="inlineStr">
        <is>
          <t xml:space="preserve">N         </t>
        </is>
      </c>
      <c r="O822" t="n">
        <v>72</v>
      </c>
      <c r="P822" t="inlineStr">
        <is>
          <t xml:space="preserve">W         </t>
        </is>
      </c>
      <c r="Q822" t="inlineStr">
        <is>
          <t>1664/0777</t>
        </is>
      </c>
      <c r="R822" t="inlineStr">
        <is>
          <t>1079633</t>
        </is>
      </c>
      <c r="S822" t="inlineStr">
        <is>
          <t>CONVERSE (WY)</t>
        </is>
      </c>
      <c r="T822" t="n">
        <v>42.78813326</v>
      </c>
      <c r="U822" t="inlineStr">
        <is>
          <t>POWDER RIVER</t>
        </is>
      </c>
      <c r="V822" t="n">
        <v>-105.46583707</v>
      </c>
      <c r="W822" t="inlineStr">
        <is>
          <t>POINT (461900.1589782707 4737393.003651839)</t>
        </is>
      </c>
      <c r="X822" t="n">
        <v>2.03237716233726</v>
      </c>
      <c r="Y822" t="inlineStr">
        <is>
          <t>SE</t>
        </is>
      </c>
      <c r="Z822" t="n">
        <v>2019</v>
      </c>
      <c r="AA822" t="n">
        <v>105</v>
      </c>
    </row>
    <row r="823">
      <c r="A823" s="1" t="n">
        <v>16598</v>
      </c>
      <c r="B823" t="inlineStr">
        <is>
          <t>WY</t>
        </is>
      </c>
      <c r="C823" s="2" t="n">
        <v>43497</v>
      </c>
      <c r="D823" s="2" t="n">
        <v>43521</v>
      </c>
      <c r="E823" t="inlineStr">
        <is>
          <t>2023-02-01</t>
        </is>
      </c>
      <c r="F823" t="n">
        <v>48</v>
      </c>
      <c r="G823" t="inlineStr">
        <is>
          <t xml:space="preserve">ECKMAN PATRICK C </t>
        </is>
      </c>
      <c r="H823" t="inlineStr">
        <is>
          <t>LINCOLN ENERGY</t>
        </is>
      </c>
      <c r="I823" t="n">
        <v>0.1875</v>
      </c>
      <c r="J823" t="inlineStr"/>
      <c r="K823" t="n">
        <v>0</v>
      </c>
      <c r="L823" t="n">
        <v>35</v>
      </c>
      <c r="M823" t="n">
        <v>33</v>
      </c>
      <c r="N823" t="inlineStr">
        <is>
          <t xml:space="preserve">N         </t>
        </is>
      </c>
      <c r="O823" t="n">
        <v>72</v>
      </c>
      <c r="P823" t="inlineStr">
        <is>
          <t xml:space="preserve">W         </t>
        </is>
      </c>
      <c r="Q823" t="inlineStr">
        <is>
          <t>1664/0771</t>
        </is>
      </c>
      <c r="R823" t="inlineStr">
        <is>
          <t>1079631</t>
        </is>
      </c>
      <c r="S823" t="inlineStr">
        <is>
          <t>CONVERSE (WY)</t>
        </is>
      </c>
      <c r="T823" t="n">
        <v>42.78813326</v>
      </c>
      <c r="U823" t="inlineStr">
        <is>
          <t>POWDER RIVER</t>
        </is>
      </c>
      <c r="V823" t="n">
        <v>-105.46583707</v>
      </c>
      <c r="W823" t="inlineStr">
        <is>
          <t>POINT (461900.1589782707 4737393.003651839)</t>
        </is>
      </c>
      <c r="X823" t="n">
        <v>2.03237716233726</v>
      </c>
      <c r="Y823" t="inlineStr">
        <is>
          <t>SE</t>
        </is>
      </c>
      <c r="Z823" t="n">
        <v>2019</v>
      </c>
      <c r="AA823" t="n">
        <v>105</v>
      </c>
    </row>
    <row r="824">
      <c r="A824" s="1" t="n">
        <v>16599</v>
      </c>
      <c r="B824" t="inlineStr">
        <is>
          <t>WY</t>
        </is>
      </c>
      <c r="C824" s="2" t="n">
        <v>43497</v>
      </c>
      <c r="D824" s="2" t="n">
        <v>43521</v>
      </c>
      <c r="E824" t="inlineStr">
        <is>
          <t>2023-02-01</t>
        </is>
      </c>
      <c r="F824" t="n">
        <v>48</v>
      </c>
      <c r="G824" t="inlineStr">
        <is>
          <t xml:space="preserve">ECKMAN PATRICK C </t>
        </is>
      </c>
      <c r="H824" t="inlineStr">
        <is>
          <t>LINCOLN ENERGY</t>
        </is>
      </c>
      <c r="I824" t="n">
        <v>0.1875</v>
      </c>
      <c r="J824" t="inlineStr"/>
      <c r="K824" t="n">
        <v>0</v>
      </c>
      <c r="L824" t="n">
        <v>35</v>
      </c>
      <c r="M824" t="n">
        <v>33</v>
      </c>
      <c r="N824" t="inlineStr">
        <is>
          <t xml:space="preserve">N         </t>
        </is>
      </c>
      <c r="O824" t="n">
        <v>72</v>
      </c>
      <c r="P824" t="inlineStr">
        <is>
          <t xml:space="preserve">W         </t>
        </is>
      </c>
      <c r="Q824" t="inlineStr">
        <is>
          <t>1664/0771</t>
        </is>
      </c>
      <c r="R824" t="inlineStr">
        <is>
          <t>1079631</t>
        </is>
      </c>
      <c r="S824" t="inlineStr">
        <is>
          <t>CONVERSE (WY)</t>
        </is>
      </c>
      <c r="T824" t="n">
        <v>42.78813326</v>
      </c>
      <c r="U824" t="inlineStr">
        <is>
          <t>POWDER RIVER</t>
        </is>
      </c>
      <c r="V824" t="n">
        <v>-105.46583707</v>
      </c>
      <c r="W824" t="inlineStr">
        <is>
          <t>POINT (461900.1589782707 4737393.003651839)</t>
        </is>
      </c>
      <c r="X824" t="n">
        <v>2.03237716233726</v>
      </c>
      <c r="Y824" t="inlineStr">
        <is>
          <t>SE</t>
        </is>
      </c>
      <c r="Z824" t="n">
        <v>2019</v>
      </c>
      <c r="AA824" t="n">
        <v>105</v>
      </c>
    </row>
    <row r="825">
      <c r="A825" s="1" t="n">
        <v>16600</v>
      </c>
      <c r="B825" t="inlineStr">
        <is>
          <t>WY</t>
        </is>
      </c>
      <c r="C825" s="2" t="n">
        <v>43497</v>
      </c>
      <c r="D825" s="2" t="n">
        <v>43521</v>
      </c>
      <c r="E825" t="inlineStr">
        <is>
          <t>2023-02-01</t>
        </is>
      </c>
      <c r="F825" t="n">
        <v>48</v>
      </c>
      <c r="G825" t="inlineStr">
        <is>
          <t xml:space="preserve">ECKMAN PATRICK C </t>
        </is>
      </c>
      <c r="H825" t="inlineStr">
        <is>
          <t>LINCOLN ENERGY</t>
        </is>
      </c>
      <c r="I825" t="n">
        <v>0.1875</v>
      </c>
      <c r="J825" t="inlineStr"/>
      <c r="K825" t="n">
        <v>0</v>
      </c>
      <c r="L825" t="n">
        <v>35</v>
      </c>
      <c r="M825" t="n">
        <v>33</v>
      </c>
      <c r="N825" t="inlineStr">
        <is>
          <t xml:space="preserve">N         </t>
        </is>
      </c>
      <c r="O825" t="n">
        <v>72</v>
      </c>
      <c r="P825" t="inlineStr">
        <is>
          <t xml:space="preserve">W         </t>
        </is>
      </c>
      <c r="Q825" t="inlineStr">
        <is>
          <t>1664/0771</t>
        </is>
      </c>
      <c r="R825" t="inlineStr">
        <is>
          <t>1079631</t>
        </is>
      </c>
      <c r="S825" t="inlineStr">
        <is>
          <t>CONVERSE (WY)</t>
        </is>
      </c>
      <c r="T825" t="n">
        <v>42.78813326</v>
      </c>
      <c r="U825" t="inlineStr">
        <is>
          <t>POWDER RIVER</t>
        </is>
      </c>
      <c r="V825" t="n">
        <v>-105.46583707</v>
      </c>
      <c r="W825" t="inlineStr">
        <is>
          <t>POINT (461900.1589782707 4737393.003651839)</t>
        </is>
      </c>
      <c r="X825" t="n">
        <v>2.03237716233726</v>
      </c>
      <c r="Y825" t="inlineStr">
        <is>
          <t>SE</t>
        </is>
      </c>
      <c r="Z825" t="n">
        <v>2019</v>
      </c>
      <c r="AA825" t="n">
        <v>105</v>
      </c>
    </row>
    <row r="826">
      <c r="A826" s="1" t="n">
        <v>16604</v>
      </c>
      <c r="B826" t="inlineStr">
        <is>
          <t>WY</t>
        </is>
      </c>
      <c r="C826" s="2" t="n">
        <v>43503</v>
      </c>
      <c r="D826" s="2" t="n">
        <v>43521</v>
      </c>
      <c r="E826" t="inlineStr">
        <is>
          <t>2022-02-07</t>
        </is>
      </c>
      <c r="F826" t="n">
        <v>36</v>
      </c>
      <c r="G826" t="inlineStr">
        <is>
          <t xml:space="preserve">MARY SUE VAN NEWKIRK LIVING TRUST DATED DECEMBER 17 2013 ET AL </t>
        </is>
      </c>
      <c r="H826" t="inlineStr">
        <is>
          <t>LINCOLN ENERGY</t>
        </is>
      </c>
      <c r="I826" t="n">
        <v>0.2</v>
      </c>
      <c r="J826" t="inlineStr"/>
      <c r="K826" t="n">
        <v>0</v>
      </c>
      <c r="L826" t="n">
        <v>22</v>
      </c>
      <c r="M826" t="n">
        <v>33</v>
      </c>
      <c r="N826" t="inlineStr">
        <is>
          <t xml:space="preserve">N         </t>
        </is>
      </c>
      <c r="O826" t="n">
        <v>72</v>
      </c>
      <c r="P826" t="inlineStr">
        <is>
          <t xml:space="preserve">W         </t>
        </is>
      </c>
      <c r="Q826" t="inlineStr">
        <is>
          <t>1664/0788</t>
        </is>
      </c>
      <c r="R826" t="inlineStr">
        <is>
          <t>1079637</t>
        </is>
      </c>
      <c r="S826" t="inlineStr">
        <is>
          <t>CONVERSE (WY)</t>
        </is>
      </c>
      <c r="T826" t="n">
        <v>42.81707908</v>
      </c>
      <c r="U826" t="inlineStr">
        <is>
          <t>POWDER RIVER</t>
        </is>
      </c>
      <c r="V826" t="n">
        <v>-105.48576564</v>
      </c>
      <c r="W826" t="inlineStr">
        <is>
          <t>POINT (460288.7568884422 4740616.480181945)</t>
        </is>
      </c>
      <c r="X826" t="n">
        <v>1.257483805123427</v>
      </c>
      <c r="Y826" t="inlineStr">
        <is>
          <t>NE</t>
        </is>
      </c>
      <c r="Z826" t="n">
        <v>2019</v>
      </c>
      <c r="AA826" t="n">
        <v>105</v>
      </c>
    </row>
    <row r="827">
      <c r="A827" s="1" t="n">
        <v>16605</v>
      </c>
      <c r="B827" t="inlineStr">
        <is>
          <t>WY</t>
        </is>
      </c>
      <c r="C827" s="2" t="n">
        <v>43503</v>
      </c>
      <c r="D827" s="2" t="n">
        <v>43521</v>
      </c>
      <c r="E827" t="inlineStr">
        <is>
          <t>2022-02-07</t>
        </is>
      </c>
      <c r="F827" t="n">
        <v>36</v>
      </c>
      <c r="G827" t="inlineStr">
        <is>
          <t xml:space="preserve">MARY SUE VAN NEWKIRK LIVING TRUST DATED DECEMBER 17 2013 ET AL </t>
        </is>
      </c>
      <c r="H827" t="inlineStr">
        <is>
          <t>LINCOLN ENERGY</t>
        </is>
      </c>
      <c r="I827" t="n">
        <v>0.2</v>
      </c>
      <c r="J827" t="inlineStr"/>
      <c r="K827" t="n">
        <v>0</v>
      </c>
      <c r="L827" t="n">
        <v>15</v>
      </c>
      <c r="M827" t="n">
        <v>33</v>
      </c>
      <c r="N827" t="inlineStr">
        <is>
          <t xml:space="preserve">N         </t>
        </is>
      </c>
      <c r="O827" t="n">
        <v>72</v>
      </c>
      <c r="P827" t="inlineStr">
        <is>
          <t xml:space="preserve">W         </t>
        </is>
      </c>
      <c r="Q827" t="inlineStr">
        <is>
          <t>1664/0788</t>
        </is>
      </c>
      <c r="R827" t="inlineStr">
        <is>
          <t>1079637</t>
        </is>
      </c>
      <c r="S827" t="inlineStr">
        <is>
          <t>CONVERSE (WY)</t>
        </is>
      </c>
      <c r="T827" t="n">
        <v>42.83167409</v>
      </c>
      <c r="U827" t="inlineStr">
        <is>
          <t>POWDER RIVER</t>
        </is>
      </c>
      <c r="V827" t="n">
        <v>-105.48570454</v>
      </c>
      <c r="W827" t="inlineStr">
        <is>
          <t>POINT (460303.0911364933 4742237.157059968)</t>
        </is>
      </c>
      <c r="X827" t="n">
        <v>2.14917431426595</v>
      </c>
      <c r="Y827" t="inlineStr">
        <is>
          <t>NE</t>
        </is>
      </c>
      <c r="Z827" t="n">
        <v>2019</v>
      </c>
      <c r="AA827" t="n">
        <v>105</v>
      </c>
    </row>
    <row r="828">
      <c r="A828" s="1" t="n">
        <v>16606</v>
      </c>
      <c r="B828" t="inlineStr">
        <is>
          <t>WY</t>
        </is>
      </c>
      <c r="C828" s="2" t="n">
        <v>43503</v>
      </c>
      <c r="D828" s="2" t="n">
        <v>43521</v>
      </c>
      <c r="E828" t="inlineStr">
        <is>
          <t>2022-02-07</t>
        </is>
      </c>
      <c r="F828" t="n">
        <v>36</v>
      </c>
      <c r="G828" t="inlineStr">
        <is>
          <t xml:space="preserve">MARY SUE VAN NEWKIRK LIVING TRUST DATED DECEMBER 17 2013 ET AL </t>
        </is>
      </c>
      <c r="H828" t="inlineStr">
        <is>
          <t>LINCOLN ENERGY</t>
        </is>
      </c>
      <c r="I828" t="n">
        <v>0.2</v>
      </c>
      <c r="J828" t="inlineStr"/>
      <c r="K828" t="n">
        <v>0</v>
      </c>
      <c r="L828" t="n">
        <v>34</v>
      </c>
      <c r="M828" t="n">
        <v>33</v>
      </c>
      <c r="N828" t="inlineStr">
        <is>
          <t xml:space="preserve">N         </t>
        </is>
      </c>
      <c r="O828" t="n">
        <v>72</v>
      </c>
      <c r="P828" t="inlineStr">
        <is>
          <t xml:space="preserve">W         </t>
        </is>
      </c>
      <c r="Q828" t="inlineStr">
        <is>
          <t>1664/0788</t>
        </is>
      </c>
      <c r="R828" t="inlineStr">
        <is>
          <t>1079637</t>
        </is>
      </c>
      <c r="S828" t="inlineStr">
        <is>
          <t>CONVERSE (WY)</t>
        </is>
      </c>
      <c r="T828" t="n">
        <v>42.78792341</v>
      </c>
      <c r="U828" t="inlineStr">
        <is>
          <t>POWDER RIVER</t>
        </is>
      </c>
      <c r="V828" t="n">
        <v>-105.48571237</v>
      </c>
      <c r="W828" t="inlineStr">
        <is>
          <t>POINT (460274.4624942795 4737378.87049834)</t>
        </is>
      </c>
      <c r="X828" t="n">
        <v>1.264875531087984</v>
      </c>
      <c r="Y828" t="inlineStr">
        <is>
          <t>SE</t>
        </is>
      </c>
      <c r="Z828" t="n">
        <v>2019</v>
      </c>
      <c r="AA828" t="n">
        <v>105</v>
      </c>
    </row>
    <row r="829">
      <c r="A829" s="1" t="n">
        <v>16607</v>
      </c>
      <c r="B829" t="inlineStr">
        <is>
          <t>WY</t>
        </is>
      </c>
      <c r="C829" s="2" t="n">
        <v>43503</v>
      </c>
      <c r="D829" s="2" t="n">
        <v>43521</v>
      </c>
      <c r="E829" t="inlineStr">
        <is>
          <t>2022-02-07</t>
        </is>
      </c>
      <c r="F829" t="n">
        <v>36</v>
      </c>
      <c r="G829" t="inlineStr">
        <is>
          <t xml:space="preserve">MARY SUE VAN NEWKIRK LIVING TRUST DATED DECEMBER 17 2013 ET AL </t>
        </is>
      </c>
      <c r="H829" t="inlineStr">
        <is>
          <t>LINCOLN ENERGY</t>
        </is>
      </c>
      <c r="I829" t="n">
        <v>0.2</v>
      </c>
      <c r="J829" t="inlineStr"/>
      <c r="K829" t="n">
        <v>0</v>
      </c>
      <c r="L829" t="n">
        <v>35</v>
      </c>
      <c r="M829" t="n">
        <v>33</v>
      </c>
      <c r="N829" t="inlineStr">
        <is>
          <t xml:space="preserve">N         </t>
        </is>
      </c>
      <c r="O829" t="n">
        <v>72</v>
      </c>
      <c r="P829" t="inlineStr">
        <is>
          <t xml:space="preserve">W         </t>
        </is>
      </c>
      <c r="Q829" t="inlineStr">
        <is>
          <t>1664/0788</t>
        </is>
      </c>
      <c r="R829" t="inlineStr">
        <is>
          <t>1079637</t>
        </is>
      </c>
      <c r="S829" t="inlineStr">
        <is>
          <t>CONVERSE (WY)</t>
        </is>
      </c>
      <c r="T829" t="n">
        <v>42.78813326</v>
      </c>
      <c r="U829" t="inlineStr">
        <is>
          <t>POWDER RIVER</t>
        </is>
      </c>
      <c r="V829" t="n">
        <v>-105.46583707</v>
      </c>
      <c r="W829" t="inlineStr">
        <is>
          <t>POINT (461900.1589782707 4737393.003651839)</t>
        </is>
      </c>
      <c r="X829" t="n">
        <v>2.03237716233726</v>
      </c>
      <c r="Y829" t="inlineStr">
        <is>
          <t>SE</t>
        </is>
      </c>
      <c r="Z829" t="n">
        <v>2019</v>
      </c>
      <c r="AA829" t="n">
        <v>105</v>
      </c>
    </row>
    <row r="830">
      <c r="A830" s="1" t="n">
        <v>16608</v>
      </c>
      <c r="B830" t="inlineStr">
        <is>
          <t>WY</t>
        </is>
      </c>
      <c r="C830" s="2" t="n">
        <v>43503</v>
      </c>
      <c r="D830" s="2" t="n">
        <v>43521</v>
      </c>
      <c r="E830" t="inlineStr">
        <is>
          <t>2022-02-07</t>
        </is>
      </c>
      <c r="F830" t="n">
        <v>36</v>
      </c>
      <c r="G830" t="inlineStr">
        <is>
          <t xml:space="preserve">MARY SUE VAN NEWKIRK LIVING TRUST DATED DECEMBER 17 2013 ET AL </t>
        </is>
      </c>
      <c r="H830" t="inlineStr">
        <is>
          <t>LINCOLN ENERGY</t>
        </is>
      </c>
      <c r="I830" t="n">
        <v>0.2</v>
      </c>
      <c r="J830" t="inlineStr"/>
      <c r="K830" t="n">
        <v>0</v>
      </c>
      <c r="L830" t="n">
        <v>15</v>
      </c>
      <c r="M830" t="n">
        <v>33</v>
      </c>
      <c r="N830" t="inlineStr">
        <is>
          <t xml:space="preserve">N         </t>
        </is>
      </c>
      <c r="O830" t="n">
        <v>72</v>
      </c>
      <c r="P830" t="inlineStr">
        <is>
          <t xml:space="preserve">W         </t>
        </is>
      </c>
      <c r="Q830" t="inlineStr">
        <is>
          <t>1664/0788</t>
        </is>
      </c>
      <c r="R830" t="inlineStr">
        <is>
          <t>1079637</t>
        </is>
      </c>
      <c r="S830" t="inlineStr">
        <is>
          <t>CONVERSE (WY)</t>
        </is>
      </c>
      <c r="T830" t="n">
        <v>42.83167409</v>
      </c>
      <c r="U830" t="inlineStr">
        <is>
          <t>POWDER RIVER</t>
        </is>
      </c>
      <c r="V830" t="n">
        <v>-105.48570454</v>
      </c>
      <c r="W830" t="inlineStr">
        <is>
          <t>POINT (460303.0911364933 4742237.157059968)</t>
        </is>
      </c>
      <c r="X830" t="n">
        <v>2.14917431426595</v>
      </c>
      <c r="Y830" t="inlineStr">
        <is>
          <t>NE</t>
        </is>
      </c>
      <c r="Z830" t="n">
        <v>2019</v>
      </c>
      <c r="AA830" t="n">
        <v>105</v>
      </c>
    </row>
    <row r="831">
      <c r="A831" s="1" t="n">
        <v>16609</v>
      </c>
      <c r="B831" t="inlineStr">
        <is>
          <t>WY</t>
        </is>
      </c>
      <c r="C831" s="2" t="n">
        <v>43503</v>
      </c>
      <c r="D831" s="2" t="n">
        <v>43521</v>
      </c>
      <c r="E831" t="inlineStr">
        <is>
          <t>2022-02-07</t>
        </is>
      </c>
      <c r="F831" t="n">
        <v>36</v>
      </c>
      <c r="G831" t="inlineStr">
        <is>
          <t xml:space="preserve">MARY SUE VAN NEWKIRK LIVING TRUST DATED DECEMBER 17 2013 ET AL </t>
        </is>
      </c>
      <c r="H831" t="inlineStr">
        <is>
          <t>LINCOLN ENERGY</t>
        </is>
      </c>
      <c r="I831" t="n">
        <v>0.2</v>
      </c>
      <c r="J831" t="inlineStr"/>
      <c r="K831" t="n">
        <v>0</v>
      </c>
      <c r="L831" t="n">
        <v>22</v>
      </c>
      <c r="M831" t="n">
        <v>33</v>
      </c>
      <c r="N831" t="inlineStr">
        <is>
          <t xml:space="preserve">N         </t>
        </is>
      </c>
      <c r="O831" t="n">
        <v>72</v>
      </c>
      <c r="P831" t="inlineStr">
        <is>
          <t xml:space="preserve">W         </t>
        </is>
      </c>
      <c r="Q831" t="inlineStr">
        <is>
          <t>1664/0788</t>
        </is>
      </c>
      <c r="R831" t="inlineStr">
        <is>
          <t>1079637</t>
        </is>
      </c>
      <c r="S831" t="inlineStr">
        <is>
          <t>CONVERSE (WY)</t>
        </is>
      </c>
      <c r="T831" t="n">
        <v>42.81707908</v>
      </c>
      <c r="U831" t="inlineStr">
        <is>
          <t>POWDER RIVER</t>
        </is>
      </c>
      <c r="V831" t="n">
        <v>-105.48576564</v>
      </c>
      <c r="W831" t="inlineStr">
        <is>
          <t>POINT (460288.7568884422 4740616.480181945)</t>
        </is>
      </c>
      <c r="X831" t="n">
        <v>1.257483805123427</v>
      </c>
      <c r="Y831" t="inlineStr">
        <is>
          <t>NE</t>
        </is>
      </c>
      <c r="Z831" t="n">
        <v>2019</v>
      </c>
      <c r="AA831" t="n">
        <v>105</v>
      </c>
    </row>
    <row r="832">
      <c r="A832" s="1" t="n">
        <v>16610</v>
      </c>
      <c r="B832" t="inlineStr">
        <is>
          <t>WY</t>
        </is>
      </c>
      <c r="C832" s="2" t="n">
        <v>43503</v>
      </c>
      <c r="D832" s="2" t="n">
        <v>43521</v>
      </c>
      <c r="E832" t="inlineStr">
        <is>
          <t>2022-02-07</t>
        </is>
      </c>
      <c r="F832" t="n">
        <v>36</v>
      </c>
      <c r="G832" t="inlineStr">
        <is>
          <t xml:space="preserve">MARY SUE VAN NEWKIRK LIVING TRUST DATED DECEMBER 17 2013 ET AL </t>
        </is>
      </c>
      <c r="H832" t="inlineStr">
        <is>
          <t>LINCOLN ENERGY</t>
        </is>
      </c>
      <c r="I832" t="n">
        <v>0.2</v>
      </c>
      <c r="J832" t="inlineStr"/>
      <c r="K832" t="n">
        <v>0</v>
      </c>
      <c r="L832" t="n">
        <v>16</v>
      </c>
      <c r="M832" t="n">
        <v>33</v>
      </c>
      <c r="N832" t="inlineStr">
        <is>
          <t xml:space="preserve">N         </t>
        </is>
      </c>
      <c r="O832" t="n">
        <v>72</v>
      </c>
      <c r="P832" t="inlineStr">
        <is>
          <t xml:space="preserve">W         </t>
        </is>
      </c>
      <c r="Q832" t="inlineStr">
        <is>
          <t>1664/0788</t>
        </is>
      </c>
      <c r="R832" t="inlineStr">
        <is>
          <t>1079637</t>
        </is>
      </c>
      <c r="S832" t="inlineStr">
        <is>
          <t>CONVERSE (WY)</t>
        </is>
      </c>
      <c r="T832" t="n">
        <v>42.83151002</v>
      </c>
      <c r="U832" t="inlineStr">
        <is>
          <t>POWDER RIVER</t>
        </is>
      </c>
      <c r="V832" t="n">
        <v>-105.50567904</v>
      </c>
      <c r="W832" t="inlineStr">
        <is>
          <t>POINT (458670.4513247116 4742228.540084338)</t>
        </is>
      </c>
      <c r="X832" t="n">
        <v>2.013978129772783</v>
      </c>
      <c r="Y832" t="inlineStr">
        <is>
          <t>N</t>
        </is>
      </c>
      <c r="Z832" t="n">
        <v>2019</v>
      </c>
      <c r="AA832" t="n">
        <v>105</v>
      </c>
    </row>
    <row r="833">
      <c r="A833" s="1" t="n">
        <v>16611</v>
      </c>
      <c r="B833" t="inlineStr">
        <is>
          <t>WY</t>
        </is>
      </c>
      <c r="C833" s="2" t="n">
        <v>43503</v>
      </c>
      <c r="D833" s="2" t="n">
        <v>43521</v>
      </c>
      <c r="E833" t="inlineStr">
        <is>
          <t>2022-02-07</t>
        </is>
      </c>
      <c r="F833" t="n">
        <v>36</v>
      </c>
      <c r="G833" t="inlineStr">
        <is>
          <t xml:space="preserve">MARY SUE VAN NEWKIRK LIVING TRUST DATED DECEMBER 17 2013 ET AL </t>
        </is>
      </c>
      <c r="H833" t="inlineStr">
        <is>
          <t>LINCOLN ENERGY</t>
        </is>
      </c>
      <c r="I833" t="n">
        <v>0.2</v>
      </c>
      <c r="J833" t="inlineStr"/>
      <c r="K833" t="n">
        <v>0</v>
      </c>
      <c r="L833" t="n">
        <v>21</v>
      </c>
      <c r="M833" t="n">
        <v>33</v>
      </c>
      <c r="N833" t="inlineStr">
        <is>
          <t xml:space="preserve">N         </t>
        </is>
      </c>
      <c r="O833" t="n">
        <v>72</v>
      </c>
      <c r="P833" t="inlineStr">
        <is>
          <t xml:space="preserve">W         </t>
        </is>
      </c>
      <c r="Q833" t="inlineStr">
        <is>
          <t>1664/0788</t>
        </is>
      </c>
      <c r="R833" t="inlineStr">
        <is>
          <t>1079637</t>
        </is>
      </c>
      <c r="S833" t="inlineStr">
        <is>
          <t>CONVERSE (WY)</t>
        </is>
      </c>
      <c r="T833" t="n">
        <v>42.81694553</v>
      </c>
      <c r="U833" t="inlineStr">
        <is>
          <t>POWDER RIVER</t>
        </is>
      </c>
      <c r="V833" t="n">
        <v>-105.50566384</v>
      </c>
      <c r="W833" t="inlineStr">
        <is>
          <t>POINT (458661.9908614283 4740611.215732983)</t>
        </is>
      </c>
      <c r="X833" t="n">
        <v>1.024505783794284</v>
      </c>
      <c r="Y833" t="inlineStr">
        <is>
          <t>NW</t>
        </is>
      </c>
      <c r="Z833" t="n">
        <v>2019</v>
      </c>
      <c r="AA833" t="n">
        <v>105</v>
      </c>
    </row>
    <row r="834">
      <c r="A834" s="1" t="n">
        <v>16612</v>
      </c>
      <c r="B834" t="inlineStr">
        <is>
          <t>WY</t>
        </is>
      </c>
      <c r="C834" s="2" t="n">
        <v>43503</v>
      </c>
      <c r="D834" s="2" t="n">
        <v>43521</v>
      </c>
      <c r="E834" t="inlineStr">
        <is>
          <t>2022-02-07</t>
        </is>
      </c>
      <c r="F834" t="n">
        <v>36</v>
      </c>
      <c r="G834" t="inlineStr">
        <is>
          <t xml:space="preserve">MARY SUE VAN NEWKIRK LIVING TRUST DATED DECEMBER 17 2013 ET AL </t>
        </is>
      </c>
      <c r="H834" t="inlineStr">
        <is>
          <t>LINCOLN ENERGY</t>
        </is>
      </c>
      <c r="I834" t="n">
        <v>0.2</v>
      </c>
      <c r="J834" t="inlineStr"/>
      <c r="K834" t="n">
        <v>0</v>
      </c>
      <c r="L834" t="n">
        <v>26</v>
      </c>
      <c r="M834" t="n">
        <v>33</v>
      </c>
      <c r="N834" t="inlineStr">
        <is>
          <t xml:space="preserve">N         </t>
        </is>
      </c>
      <c r="O834" t="n">
        <v>72</v>
      </c>
      <c r="P834" t="inlineStr">
        <is>
          <t xml:space="preserve">W         </t>
        </is>
      </c>
      <c r="Q834" t="inlineStr">
        <is>
          <t>1664/0788</t>
        </is>
      </c>
      <c r="R834" t="inlineStr">
        <is>
          <t>1079637</t>
        </is>
      </c>
      <c r="S834" t="inlineStr">
        <is>
          <t>CONVERSE (WY)</t>
        </is>
      </c>
      <c r="T834" t="n">
        <v>42.8027626</v>
      </c>
      <c r="U834" t="inlineStr">
        <is>
          <t>POWDER RIVER</t>
        </is>
      </c>
      <c r="V834" t="n">
        <v>-105.46577597</v>
      </c>
      <c r="W834" t="inlineStr">
        <is>
          <t>POINT (461914.128469752 4739017.485345917)</t>
        </is>
      </c>
      <c r="X834" t="n">
        <v>1.775136003320536</v>
      </c>
      <c r="Y834" t="inlineStr">
        <is>
          <t>E</t>
        </is>
      </c>
      <c r="Z834" t="n">
        <v>2019</v>
      </c>
      <c r="AA834" t="n">
        <v>105</v>
      </c>
    </row>
    <row r="835">
      <c r="A835" s="1" t="n">
        <v>16613</v>
      </c>
      <c r="B835" t="inlineStr">
        <is>
          <t>WY</t>
        </is>
      </c>
      <c r="C835" s="2" t="n">
        <v>43503</v>
      </c>
      <c r="D835" s="2" t="n">
        <v>43521</v>
      </c>
      <c r="E835" t="inlineStr">
        <is>
          <t>2022-02-07</t>
        </is>
      </c>
      <c r="F835" t="n">
        <v>36</v>
      </c>
      <c r="G835" t="inlineStr">
        <is>
          <t xml:space="preserve">MARY SUE VAN NEWKIRK LIVING TRUST DATED DECEMBER 17 2013 ET AL </t>
        </is>
      </c>
      <c r="H835" t="inlineStr">
        <is>
          <t>LINCOLN ENERGY</t>
        </is>
      </c>
      <c r="I835" t="n">
        <v>0.2</v>
      </c>
      <c r="J835" t="inlineStr"/>
      <c r="K835" t="n">
        <v>0</v>
      </c>
      <c r="L835" t="n">
        <v>21</v>
      </c>
      <c r="M835" t="n">
        <v>33</v>
      </c>
      <c r="N835" t="inlineStr">
        <is>
          <t xml:space="preserve">N         </t>
        </is>
      </c>
      <c r="O835" t="n">
        <v>72</v>
      </c>
      <c r="P835" t="inlineStr">
        <is>
          <t xml:space="preserve">W         </t>
        </is>
      </c>
      <c r="Q835" t="inlineStr">
        <is>
          <t>1664/0788</t>
        </is>
      </c>
      <c r="R835" t="inlineStr">
        <is>
          <t>1079637</t>
        </is>
      </c>
      <c r="S835" t="inlineStr">
        <is>
          <t>CONVERSE (WY)</t>
        </is>
      </c>
      <c r="T835" t="n">
        <v>42.81694553</v>
      </c>
      <c r="U835" t="inlineStr">
        <is>
          <t>POWDER RIVER</t>
        </is>
      </c>
      <c r="V835" t="n">
        <v>-105.50566384</v>
      </c>
      <c r="W835" t="inlineStr">
        <is>
          <t>POINT (458661.9908614283 4740611.215732983)</t>
        </is>
      </c>
      <c r="X835" t="n">
        <v>1.024505783794284</v>
      </c>
      <c r="Y835" t="inlineStr">
        <is>
          <t>NW</t>
        </is>
      </c>
      <c r="Z835" t="n">
        <v>2019</v>
      </c>
      <c r="AA835" t="n">
        <v>105</v>
      </c>
    </row>
    <row r="836">
      <c r="A836" s="1" t="n">
        <v>16614</v>
      </c>
      <c r="B836" t="inlineStr">
        <is>
          <t>WY</t>
        </is>
      </c>
      <c r="C836" s="2" t="n">
        <v>43503</v>
      </c>
      <c r="D836" s="2" t="n">
        <v>43521</v>
      </c>
      <c r="E836" t="inlineStr">
        <is>
          <t>2022-02-07</t>
        </is>
      </c>
      <c r="F836" t="n">
        <v>36</v>
      </c>
      <c r="G836" t="inlineStr">
        <is>
          <t xml:space="preserve">MARY SUE VAN NEWKIRK LIVING TRUST DATED DECEMBER 17 2013 ET AL </t>
        </is>
      </c>
      <c r="H836" t="inlineStr">
        <is>
          <t>LINCOLN ENERGY</t>
        </is>
      </c>
      <c r="I836" t="n">
        <v>0.2</v>
      </c>
      <c r="J836" t="inlineStr"/>
      <c r="K836" t="n">
        <v>0</v>
      </c>
      <c r="L836" t="n">
        <v>15</v>
      </c>
      <c r="M836" t="n">
        <v>33</v>
      </c>
      <c r="N836" t="inlineStr">
        <is>
          <t xml:space="preserve">N         </t>
        </is>
      </c>
      <c r="O836" t="n">
        <v>72</v>
      </c>
      <c r="P836" t="inlineStr">
        <is>
          <t xml:space="preserve">W         </t>
        </is>
      </c>
      <c r="Q836" t="inlineStr">
        <is>
          <t>1664/0788</t>
        </is>
      </c>
      <c r="R836" t="inlineStr">
        <is>
          <t>1079637</t>
        </is>
      </c>
      <c r="S836" t="inlineStr">
        <is>
          <t>CONVERSE (WY)</t>
        </is>
      </c>
      <c r="T836" t="n">
        <v>42.83167409</v>
      </c>
      <c r="U836" t="inlineStr">
        <is>
          <t>POWDER RIVER</t>
        </is>
      </c>
      <c r="V836" t="n">
        <v>-105.48570454</v>
      </c>
      <c r="W836" t="inlineStr">
        <is>
          <t>POINT (460303.0911364933 4742237.157059968)</t>
        </is>
      </c>
      <c r="X836" t="n">
        <v>2.14917431426595</v>
      </c>
      <c r="Y836" t="inlineStr">
        <is>
          <t>NE</t>
        </is>
      </c>
      <c r="Z836" t="n">
        <v>2019</v>
      </c>
      <c r="AA836" t="n">
        <v>105</v>
      </c>
    </row>
    <row r="837">
      <c r="A837" s="1" t="n">
        <v>16615</v>
      </c>
      <c r="B837" t="inlineStr">
        <is>
          <t>WY</t>
        </is>
      </c>
      <c r="C837" s="2" t="n">
        <v>43503</v>
      </c>
      <c r="D837" s="2" t="n">
        <v>43521</v>
      </c>
      <c r="E837" t="inlineStr">
        <is>
          <t>2022-02-07</t>
        </is>
      </c>
      <c r="F837" t="n">
        <v>36</v>
      </c>
      <c r="G837" t="inlineStr">
        <is>
          <t xml:space="preserve">MARY SUE VAN NEWKIRK LIVING TRUST DATED DECEMBER 17 2013 ET AL </t>
        </is>
      </c>
      <c r="H837" t="inlineStr">
        <is>
          <t>LINCOLN ENERGY</t>
        </is>
      </c>
      <c r="I837" t="n">
        <v>0.2</v>
      </c>
      <c r="J837" t="inlineStr"/>
      <c r="K837" t="n">
        <v>0</v>
      </c>
      <c r="L837" t="n">
        <v>21</v>
      </c>
      <c r="M837" t="n">
        <v>33</v>
      </c>
      <c r="N837" t="inlineStr">
        <is>
          <t xml:space="preserve">N         </t>
        </is>
      </c>
      <c r="O837" t="n">
        <v>72</v>
      </c>
      <c r="P837" t="inlineStr">
        <is>
          <t xml:space="preserve">W         </t>
        </is>
      </c>
      <c r="Q837" t="inlineStr">
        <is>
          <t>1664/0788</t>
        </is>
      </c>
      <c r="R837" t="inlineStr">
        <is>
          <t>1079637</t>
        </is>
      </c>
      <c r="S837" t="inlineStr">
        <is>
          <t>CONVERSE (WY)</t>
        </is>
      </c>
      <c r="T837" t="n">
        <v>42.81694553</v>
      </c>
      <c r="U837" t="inlineStr">
        <is>
          <t>POWDER RIVER</t>
        </is>
      </c>
      <c r="V837" t="n">
        <v>-105.50566384</v>
      </c>
      <c r="W837" t="inlineStr">
        <is>
          <t>POINT (458661.9908614283 4740611.215732983)</t>
        </is>
      </c>
      <c r="X837" t="n">
        <v>1.024505783794284</v>
      </c>
      <c r="Y837" t="inlineStr">
        <is>
          <t>NW</t>
        </is>
      </c>
      <c r="Z837" t="n">
        <v>2019</v>
      </c>
      <c r="AA837" t="n">
        <v>105</v>
      </c>
    </row>
    <row r="838">
      <c r="A838" s="1" t="n">
        <v>16616</v>
      </c>
      <c r="B838" t="inlineStr">
        <is>
          <t>WY</t>
        </is>
      </c>
      <c r="C838" s="2" t="n">
        <v>43503</v>
      </c>
      <c r="D838" s="2" t="n">
        <v>43521</v>
      </c>
      <c r="E838" t="inlineStr">
        <is>
          <t>2022-02-07</t>
        </is>
      </c>
      <c r="F838" t="n">
        <v>36</v>
      </c>
      <c r="G838" t="inlineStr">
        <is>
          <t xml:space="preserve">MARY SUE VAN NEWKIRK LIVING TRUST DATED DECEMBER 17 2013 ET AL </t>
        </is>
      </c>
      <c r="H838" t="inlineStr">
        <is>
          <t>LINCOLN ENERGY</t>
        </is>
      </c>
      <c r="I838" t="n">
        <v>0.2</v>
      </c>
      <c r="J838" t="inlineStr"/>
      <c r="K838" t="n">
        <v>0</v>
      </c>
      <c r="L838" t="n">
        <v>15</v>
      </c>
      <c r="M838" t="n">
        <v>33</v>
      </c>
      <c r="N838" t="inlineStr">
        <is>
          <t xml:space="preserve">N         </t>
        </is>
      </c>
      <c r="O838" t="n">
        <v>72</v>
      </c>
      <c r="P838" t="inlineStr">
        <is>
          <t xml:space="preserve">W         </t>
        </is>
      </c>
      <c r="Q838" t="inlineStr">
        <is>
          <t>1664/0788</t>
        </is>
      </c>
      <c r="R838" t="inlineStr">
        <is>
          <t>1079637</t>
        </is>
      </c>
      <c r="S838" t="inlineStr">
        <is>
          <t>CONVERSE (WY)</t>
        </is>
      </c>
      <c r="T838" t="n">
        <v>42.83167409</v>
      </c>
      <c r="U838" t="inlineStr">
        <is>
          <t>POWDER RIVER</t>
        </is>
      </c>
      <c r="V838" t="n">
        <v>-105.48570454</v>
      </c>
      <c r="W838" t="inlineStr">
        <is>
          <t>POINT (460303.0911364933 4742237.157059968)</t>
        </is>
      </c>
      <c r="X838" t="n">
        <v>2.14917431426595</v>
      </c>
      <c r="Y838" t="inlineStr">
        <is>
          <t>NE</t>
        </is>
      </c>
      <c r="Z838" t="n">
        <v>2019</v>
      </c>
      <c r="AA838" t="n">
        <v>105</v>
      </c>
    </row>
    <row r="839">
      <c r="A839" s="1" t="n">
        <v>16617</v>
      </c>
      <c r="B839" t="inlineStr">
        <is>
          <t>WY</t>
        </is>
      </c>
      <c r="C839" s="2" t="n">
        <v>43503</v>
      </c>
      <c r="D839" s="2" t="n">
        <v>43521</v>
      </c>
      <c r="E839" t="inlineStr">
        <is>
          <t>2022-02-07</t>
        </is>
      </c>
      <c r="F839" t="n">
        <v>36</v>
      </c>
      <c r="G839" t="inlineStr">
        <is>
          <t xml:space="preserve">MARY SUE VAN NEWKIRK LIVING TRUST DATED DECEMBER 17 2013 ET AL </t>
        </is>
      </c>
      <c r="H839" t="inlineStr">
        <is>
          <t>LINCOLN ENERGY</t>
        </is>
      </c>
      <c r="I839" t="n">
        <v>0.2</v>
      </c>
      <c r="J839" t="inlineStr"/>
      <c r="K839" t="n">
        <v>0</v>
      </c>
      <c r="L839" t="n">
        <v>22</v>
      </c>
      <c r="M839" t="n">
        <v>33</v>
      </c>
      <c r="N839" t="inlineStr">
        <is>
          <t xml:space="preserve">N         </t>
        </is>
      </c>
      <c r="O839" t="n">
        <v>72</v>
      </c>
      <c r="P839" t="inlineStr">
        <is>
          <t xml:space="preserve">W         </t>
        </is>
      </c>
      <c r="Q839" t="inlineStr">
        <is>
          <t>1664/0788</t>
        </is>
      </c>
      <c r="R839" t="inlineStr">
        <is>
          <t>1079637</t>
        </is>
      </c>
      <c r="S839" t="inlineStr">
        <is>
          <t>CONVERSE (WY)</t>
        </is>
      </c>
      <c r="T839" t="n">
        <v>42.81707908</v>
      </c>
      <c r="U839" t="inlineStr">
        <is>
          <t>POWDER RIVER</t>
        </is>
      </c>
      <c r="V839" t="n">
        <v>-105.48576564</v>
      </c>
      <c r="W839" t="inlineStr">
        <is>
          <t>POINT (460288.7568884422 4740616.480181945)</t>
        </is>
      </c>
      <c r="X839" t="n">
        <v>1.257483805123427</v>
      </c>
      <c r="Y839" t="inlineStr">
        <is>
          <t>NE</t>
        </is>
      </c>
      <c r="Z839" t="n">
        <v>2019</v>
      </c>
      <c r="AA839" t="n">
        <v>105</v>
      </c>
    </row>
    <row r="840">
      <c r="A840" s="1" t="n">
        <v>16618</v>
      </c>
      <c r="B840" t="inlineStr">
        <is>
          <t>WY</t>
        </is>
      </c>
      <c r="C840" s="2" t="n">
        <v>43503</v>
      </c>
      <c r="D840" s="2" t="n">
        <v>43521</v>
      </c>
      <c r="E840" t="inlineStr">
        <is>
          <t>2022-02-07</t>
        </is>
      </c>
      <c r="F840" t="n">
        <v>36</v>
      </c>
      <c r="G840" t="inlineStr">
        <is>
          <t xml:space="preserve">MARY SUE VAN NEWKIRK LIVING TRUST DATED DECEMBER 17 2013 ET AL </t>
        </is>
      </c>
      <c r="H840" t="inlineStr">
        <is>
          <t>LINCOLN ENERGY</t>
        </is>
      </c>
      <c r="I840" t="n">
        <v>0.2</v>
      </c>
      <c r="J840" t="inlineStr"/>
      <c r="K840" t="n">
        <v>0</v>
      </c>
      <c r="L840" t="n">
        <v>26</v>
      </c>
      <c r="M840" t="n">
        <v>33</v>
      </c>
      <c r="N840" t="inlineStr">
        <is>
          <t xml:space="preserve">N         </t>
        </is>
      </c>
      <c r="O840" t="n">
        <v>72</v>
      </c>
      <c r="P840" t="inlineStr">
        <is>
          <t xml:space="preserve">W         </t>
        </is>
      </c>
      <c r="Q840" t="inlineStr">
        <is>
          <t>1664/0788</t>
        </is>
      </c>
      <c r="R840" t="inlineStr">
        <is>
          <t>1079637</t>
        </is>
      </c>
      <c r="S840" t="inlineStr">
        <is>
          <t>CONVERSE (WY)</t>
        </is>
      </c>
      <c r="T840" t="n">
        <v>42.8027626</v>
      </c>
      <c r="U840" t="inlineStr">
        <is>
          <t>POWDER RIVER</t>
        </is>
      </c>
      <c r="V840" t="n">
        <v>-105.46577597</v>
      </c>
      <c r="W840" t="inlineStr">
        <is>
          <t>POINT (461914.128469752 4739017.485345917)</t>
        </is>
      </c>
      <c r="X840" t="n">
        <v>1.775136003320536</v>
      </c>
      <c r="Y840" t="inlineStr">
        <is>
          <t>E</t>
        </is>
      </c>
      <c r="Z840" t="n">
        <v>2019</v>
      </c>
      <c r="AA840" t="n">
        <v>105</v>
      </c>
    </row>
    <row r="841">
      <c r="A841" s="1" t="n">
        <v>16619</v>
      </c>
      <c r="B841" t="inlineStr">
        <is>
          <t>WY</t>
        </is>
      </c>
      <c r="C841" s="2" t="n">
        <v>43503</v>
      </c>
      <c r="D841" s="2" t="n">
        <v>43521</v>
      </c>
      <c r="E841" t="inlineStr">
        <is>
          <t>2022-02-07</t>
        </is>
      </c>
      <c r="F841" t="n">
        <v>36</v>
      </c>
      <c r="G841" t="inlineStr">
        <is>
          <t xml:space="preserve">MARY SUE VAN NEWKIRK LIVING TRUST DATED DECEMBER 17 2013 ET AL </t>
        </is>
      </c>
      <c r="H841" t="inlineStr">
        <is>
          <t>LINCOLN ENERGY</t>
        </is>
      </c>
      <c r="I841" t="n">
        <v>0.2</v>
      </c>
      <c r="J841" t="inlineStr"/>
      <c r="K841" t="n">
        <v>0</v>
      </c>
      <c r="L841" t="n">
        <v>21</v>
      </c>
      <c r="M841" t="n">
        <v>33</v>
      </c>
      <c r="N841" t="inlineStr">
        <is>
          <t xml:space="preserve">N         </t>
        </is>
      </c>
      <c r="O841" t="n">
        <v>72</v>
      </c>
      <c r="P841" t="inlineStr">
        <is>
          <t xml:space="preserve">W         </t>
        </is>
      </c>
      <c r="Q841" t="inlineStr">
        <is>
          <t>1664/0788</t>
        </is>
      </c>
      <c r="R841" t="inlineStr">
        <is>
          <t>1079637</t>
        </is>
      </c>
      <c r="S841" t="inlineStr">
        <is>
          <t>CONVERSE (WY)</t>
        </is>
      </c>
      <c r="T841" t="n">
        <v>42.81694553</v>
      </c>
      <c r="U841" t="inlineStr">
        <is>
          <t>POWDER RIVER</t>
        </is>
      </c>
      <c r="V841" t="n">
        <v>-105.50566384</v>
      </c>
      <c r="W841" t="inlineStr">
        <is>
          <t>POINT (458661.9908614283 4740611.215732983)</t>
        </is>
      </c>
      <c r="X841" t="n">
        <v>1.024505783794284</v>
      </c>
      <c r="Y841" t="inlineStr">
        <is>
          <t>NW</t>
        </is>
      </c>
      <c r="Z841" t="n">
        <v>2019</v>
      </c>
      <c r="AA841" t="n">
        <v>105</v>
      </c>
    </row>
    <row r="842">
      <c r="A842" s="1" t="n">
        <v>16620</v>
      </c>
      <c r="B842" t="inlineStr">
        <is>
          <t>WY</t>
        </is>
      </c>
      <c r="C842" s="2" t="n">
        <v>43503</v>
      </c>
      <c r="D842" s="2" t="n">
        <v>43521</v>
      </c>
      <c r="E842" t="inlineStr">
        <is>
          <t>2022-02-07</t>
        </is>
      </c>
      <c r="F842" t="n">
        <v>36</v>
      </c>
      <c r="G842" t="inlineStr">
        <is>
          <t xml:space="preserve">MARY SUE VAN NEWKIRK LIVING TRUST DATED DECEMBER 17 2013 ET AL </t>
        </is>
      </c>
      <c r="H842" t="inlineStr">
        <is>
          <t>LINCOLN ENERGY</t>
        </is>
      </c>
      <c r="I842" t="n">
        <v>0.2</v>
      </c>
      <c r="J842" t="inlineStr"/>
      <c r="K842" t="n">
        <v>0</v>
      </c>
      <c r="L842" t="n">
        <v>36</v>
      </c>
      <c r="M842" t="n">
        <v>33</v>
      </c>
      <c r="N842" t="inlineStr">
        <is>
          <t xml:space="preserve">N         </t>
        </is>
      </c>
      <c r="O842" t="n">
        <v>72</v>
      </c>
      <c r="P842" t="inlineStr">
        <is>
          <t xml:space="preserve">W         </t>
        </is>
      </c>
      <c r="Q842" t="inlineStr">
        <is>
          <t>1664/0788</t>
        </is>
      </c>
      <c r="R842" t="inlineStr">
        <is>
          <t>1079637</t>
        </is>
      </c>
      <c r="S842" t="inlineStr">
        <is>
          <t>CONVERSE (WY)</t>
        </is>
      </c>
      <c r="T842" t="n">
        <v>42.78835074</v>
      </c>
      <c r="U842" t="inlineStr">
        <is>
          <t>POWDER RIVER</t>
        </is>
      </c>
      <c r="V842" t="n">
        <v>-105.44593888</v>
      </c>
      <c r="W842" t="inlineStr">
        <is>
          <t>POINT (463527.7207189639 4737408.357238691)</t>
        </is>
      </c>
      <c r="X842" t="n">
        <v>2.950787286321869</v>
      </c>
      <c r="Y842" t="inlineStr">
        <is>
          <t>SE</t>
        </is>
      </c>
      <c r="Z842" t="n">
        <v>2019</v>
      </c>
      <c r="AA842" t="n">
        <v>105</v>
      </c>
    </row>
    <row r="843">
      <c r="A843" s="1" t="n">
        <v>16739</v>
      </c>
      <c r="B843" t="inlineStr">
        <is>
          <t>WY</t>
        </is>
      </c>
      <c r="C843" s="2" t="n">
        <v>43494</v>
      </c>
      <c r="D843" s="2" t="n">
        <v>43510</v>
      </c>
      <c r="E843" t="inlineStr">
        <is>
          <t>2023-01-29</t>
        </is>
      </c>
      <c r="F843" t="n">
        <v>48</v>
      </c>
      <c r="G843" t="inlineStr">
        <is>
          <t xml:space="preserve">CRAMER EDITH LUCILLE </t>
        </is>
      </c>
      <c r="H843" t="inlineStr">
        <is>
          <t>LINCOLN ENERGY</t>
        </is>
      </c>
      <c r="I843" t="n">
        <v>0.1875</v>
      </c>
      <c r="J843" t="inlineStr"/>
      <c r="K843" t="n">
        <v>0</v>
      </c>
      <c r="L843" t="n">
        <v>28</v>
      </c>
      <c r="M843" t="n">
        <v>33</v>
      </c>
      <c r="N843" t="inlineStr">
        <is>
          <t xml:space="preserve">N         </t>
        </is>
      </c>
      <c r="O843" t="n">
        <v>72</v>
      </c>
      <c r="P843" t="inlineStr">
        <is>
          <t xml:space="preserve">W         </t>
        </is>
      </c>
      <c r="Q843" t="inlineStr">
        <is>
          <t>1664/0409</t>
        </is>
      </c>
      <c r="R843" t="inlineStr">
        <is>
          <t>1079364</t>
        </is>
      </c>
      <c r="S843" t="inlineStr">
        <is>
          <t>CONVERSE (WY)</t>
        </is>
      </c>
      <c r="T843" t="n">
        <v>42.80244589</v>
      </c>
      <c r="U843" t="inlineStr">
        <is>
          <t>POWDER RIVER</t>
        </is>
      </c>
      <c r="V843" t="n">
        <v>-105.5056868</v>
      </c>
      <c r="W843" t="inlineStr">
        <is>
          <t>POINT (458650.4565366175 4739001.115446392)</t>
        </is>
      </c>
      <c r="X843" t="n">
        <v>0.2528937928024628</v>
      </c>
      <c r="Y843" t="inlineStr">
        <is>
          <t>W</t>
        </is>
      </c>
      <c r="Z843" t="n">
        <v>2019</v>
      </c>
      <c r="AA843" t="n">
        <v>105</v>
      </c>
    </row>
    <row r="844">
      <c r="A844" s="1" t="n">
        <v>16740</v>
      </c>
      <c r="B844" t="inlineStr">
        <is>
          <t>WY</t>
        </is>
      </c>
      <c r="C844" s="2" t="n">
        <v>43494</v>
      </c>
      <c r="D844" s="2" t="n">
        <v>43510</v>
      </c>
      <c r="E844" t="inlineStr">
        <is>
          <t>2023-01-29</t>
        </is>
      </c>
      <c r="F844" t="n">
        <v>48</v>
      </c>
      <c r="G844" t="inlineStr">
        <is>
          <t xml:space="preserve">CRAMER EDITH LUCILLE </t>
        </is>
      </c>
      <c r="H844" t="inlineStr">
        <is>
          <t>LINCOLN ENERGY</t>
        </is>
      </c>
      <c r="I844" t="n">
        <v>0.1875</v>
      </c>
      <c r="J844" t="inlineStr"/>
      <c r="K844" t="n">
        <v>0</v>
      </c>
      <c r="L844" t="n">
        <v>28</v>
      </c>
      <c r="M844" t="n">
        <v>33</v>
      </c>
      <c r="N844" t="inlineStr">
        <is>
          <t xml:space="preserve">N         </t>
        </is>
      </c>
      <c r="O844" t="n">
        <v>72</v>
      </c>
      <c r="P844" t="inlineStr">
        <is>
          <t xml:space="preserve">W         </t>
        </is>
      </c>
      <c r="Q844" t="inlineStr">
        <is>
          <t>1664/0409</t>
        </is>
      </c>
      <c r="R844" t="inlineStr">
        <is>
          <t>1079364</t>
        </is>
      </c>
      <c r="S844" t="inlineStr">
        <is>
          <t>CONVERSE (WY)</t>
        </is>
      </c>
      <c r="T844" t="n">
        <v>42.80244589</v>
      </c>
      <c r="U844" t="inlineStr">
        <is>
          <t>POWDER RIVER</t>
        </is>
      </c>
      <c r="V844" t="n">
        <v>-105.5056868</v>
      </c>
      <c r="W844" t="inlineStr">
        <is>
          <t>POINT (458650.4565366175 4739001.115446392)</t>
        </is>
      </c>
      <c r="X844" t="n">
        <v>0.2528937928024628</v>
      </c>
      <c r="Y844" t="inlineStr">
        <is>
          <t>W</t>
        </is>
      </c>
      <c r="Z844" t="n">
        <v>2019</v>
      </c>
      <c r="AA844" t="n">
        <v>105</v>
      </c>
    </row>
    <row r="845">
      <c r="A845" s="1" t="n">
        <v>16741</v>
      </c>
      <c r="B845" t="inlineStr">
        <is>
          <t>WY</t>
        </is>
      </c>
      <c r="C845" s="2" t="n">
        <v>43500</v>
      </c>
      <c r="D845" s="2" t="n">
        <v>43510</v>
      </c>
      <c r="E845" t="inlineStr">
        <is>
          <t>2023-02-04</t>
        </is>
      </c>
      <c r="F845" t="n">
        <v>48</v>
      </c>
      <c r="G845" t="inlineStr">
        <is>
          <t xml:space="preserve">DIXON EVERETT E TRUSTEE ET AL </t>
        </is>
      </c>
      <c r="H845" t="inlineStr">
        <is>
          <t>LINCOLN ENERGY</t>
        </is>
      </c>
      <c r="I845" t="n">
        <v>0.1875</v>
      </c>
      <c r="J845" t="inlineStr"/>
      <c r="K845" t="n">
        <v>0</v>
      </c>
      <c r="L845" t="n">
        <v>28</v>
      </c>
      <c r="M845" t="n">
        <v>33</v>
      </c>
      <c r="N845" t="inlineStr">
        <is>
          <t xml:space="preserve">N         </t>
        </is>
      </c>
      <c r="O845" t="n">
        <v>72</v>
      </c>
      <c r="P845" t="inlineStr">
        <is>
          <t xml:space="preserve">W         </t>
        </is>
      </c>
      <c r="Q845" t="inlineStr">
        <is>
          <t>1664/0412</t>
        </is>
      </c>
      <c r="R845" t="inlineStr">
        <is>
          <t>1079365</t>
        </is>
      </c>
      <c r="S845" t="inlineStr">
        <is>
          <t>CONVERSE (WY)</t>
        </is>
      </c>
      <c r="T845" t="n">
        <v>42.80244589</v>
      </c>
      <c r="U845" t="inlineStr">
        <is>
          <t>POWDER RIVER</t>
        </is>
      </c>
      <c r="V845" t="n">
        <v>-105.5056868</v>
      </c>
      <c r="W845" t="inlineStr">
        <is>
          <t>POINT (458650.4565366175 4739001.115446392)</t>
        </is>
      </c>
      <c r="X845" t="n">
        <v>0.2528937928024628</v>
      </c>
      <c r="Y845" t="inlineStr">
        <is>
          <t>W</t>
        </is>
      </c>
      <c r="Z845" t="n">
        <v>2019</v>
      </c>
      <c r="AA845" t="n">
        <v>105</v>
      </c>
    </row>
    <row r="846">
      <c r="A846" s="1" t="n">
        <v>16742</v>
      </c>
      <c r="B846" t="inlineStr">
        <is>
          <t>WY</t>
        </is>
      </c>
      <c r="C846" s="2" t="n">
        <v>43500</v>
      </c>
      <c r="D846" s="2" t="n">
        <v>43510</v>
      </c>
      <c r="E846" t="inlineStr">
        <is>
          <t>2023-02-04</t>
        </is>
      </c>
      <c r="F846" t="n">
        <v>48</v>
      </c>
      <c r="G846" t="inlineStr">
        <is>
          <t xml:space="preserve">DIXON EVERETT E TRUSTEE ET AL </t>
        </is>
      </c>
      <c r="H846" t="inlineStr">
        <is>
          <t>LINCOLN ENERGY</t>
        </is>
      </c>
      <c r="I846" t="n">
        <v>0.1875</v>
      </c>
      <c r="J846" t="inlineStr"/>
      <c r="K846" t="n">
        <v>0</v>
      </c>
      <c r="L846" t="n">
        <v>28</v>
      </c>
      <c r="M846" t="n">
        <v>33</v>
      </c>
      <c r="N846" t="inlineStr">
        <is>
          <t xml:space="preserve">N         </t>
        </is>
      </c>
      <c r="O846" t="n">
        <v>72</v>
      </c>
      <c r="P846" t="inlineStr">
        <is>
          <t xml:space="preserve">W         </t>
        </is>
      </c>
      <c r="Q846" t="inlineStr">
        <is>
          <t>1664/0412</t>
        </is>
      </c>
      <c r="R846" t="inlineStr">
        <is>
          <t>1079365</t>
        </is>
      </c>
      <c r="S846" t="inlineStr">
        <is>
          <t>CONVERSE (WY)</t>
        </is>
      </c>
      <c r="T846" t="n">
        <v>42.80244589</v>
      </c>
      <c r="U846" t="inlineStr">
        <is>
          <t>POWDER RIVER</t>
        </is>
      </c>
      <c r="V846" t="n">
        <v>-105.5056868</v>
      </c>
      <c r="W846" t="inlineStr">
        <is>
          <t>POINT (458650.4565366175 4739001.115446392)</t>
        </is>
      </c>
      <c r="X846" t="n">
        <v>0.2528937928024628</v>
      </c>
      <c r="Y846" t="inlineStr">
        <is>
          <t>W</t>
        </is>
      </c>
      <c r="Z846" t="n">
        <v>2019</v>
      </c>
      <c r="AA846" t="n">
        <v>105</v>
      </c>
    </row>
    <row r="847">
      <c r="A847" s="1" t="n">
        <v>17355</v>
      </c>
      <c r="B847" t="inlineStr">
        <is>
          <t>WY</t>
        </is>
      </c>
      <c r="C847" s="2" t="n">
        <v>43409</v>
      </c>
      <c r="D847" s="2" t="n">
        <v>43489</v>
      </c>
      <c r="E847" t="inlineStr">
        <is>
          <t>2021-11-05</t>
        </is>
      </c>
      <c r="F847" t="n">
        <v>36</v>
      </c>
      <c r="G847" t="inlineStr">
        <is>
          <t xml:space="preserve">AUFRANCE MARY ANN ET AL </t>
        </is>
      </c>
      <c r="H847" t="inlineStr">
        <is>
          <t>NEW CENTURY PROD</t>
        </is>
      </c>
      <c r="I847" t="n">
        <v>0.1875</v>
      </c>
      <c r="J847" t="inlineStr"/>
      <c r="K847" t="n">
        <v>328.72000122</v>
      </c>
      <c r="L847" t="n">
        <v>29</v>
      </c>
      <c r="M847" t="n">
        <v>33</v>
      </c>
      <c r="N847" t="inlineStr">
        <is>
          <t xml:space="preserve">N         </t>
        </is>
      </c>
      <c r="O847" t="n">
        <v>72</v>
      </c>
      <c r="P847" t="inlineStr">
        <is>
          <t xml:space="preserve">W         </t>
        </is>
      </c>
      <c r="Q847" t="inlineStr">
        <is>
          <t>1663/0319</t>
        </is>
      </c>
      <c r="R847" t="inlineStr">
        <is>
          <t>1078716</t>
        </is>
      </c>
      <c r="S847" t="inlineStr">
        <is>
          <t>CONVERSE (WY)</t>
        </is>
      </c>
      <c r="T847" t="n">
        <v>42.8022742</v>
      </c>
      <c r="U847" t="inlineStr">
        <is>
          <t>POWDER RIVER</t>
        </is>
      </c>
      <c r="V847" t="n">
        <v>-105.52562321</v>
      </c>
      <c r="W847" t="inlineStr">
        <is>
          <t>POINT (457020.1523003784 4738992.019294011)</t>
        </is>
      </c>
      <c r="X847" t="n">
        <v>1.265904911985155</v>
      </c>
      <c r="Y847" t="inlineStr">
        <is>
          <t>W</t>
        </is>
      </c>
      <c r="Z847" t="n">
        <v>2019</v>
      </c>
      <c r="AA847" t="n">
        <v>105</v>
      </c>
    </row>
    <row r="848">
      <c r="A848" s="1" t="n">
        <v>17356</v>
      </c>
      <c r="B848" t="inlineStr">
        <is>
          <t>WY</t>
        </is>
      </c>
      <c r="C848" s="2" t="n">
        <v>43409</v>
      </c>
      <c r="D848" s="2" t="n">
        <v>43489</v>
      </c>
      <c r="E848" t="inlineStr">
        <is>
          <t>2021-11-05</t>
        </is>
      </c>
      <c r="F848" t="n">
        <v>36</v>
      </c>
      <c r="G848" t="inlineStr">
        <is>
          <t xml:space="preserve">AUFRANCE MARY ANN ET AL </t>
        </is>
      </c>
      <c r="H848" t="inlineStr">
        <is>
          <t>NEW CENTURY PROD</t>
        </is>
      </c>
      <c r="I848" t="n">
        <v>0.1875</v>
      </c>
      <c r="J848" t="inlineStr"/>
      <c r="K848" t="n">
        <v>328.72000122</v>
      </c>
      <c r="L848" t="n">
        <v>29</v>
      </c>
      <c r="M848" t="n">
        <v>33</v>
      </c>
      <c r="N848" t="inlineStr">
        <is>
          <t xml:space="preserve">N         </t>
        </is>
      </c>
      <c r="O848" t="n">
        <v>72</v>
      </c>
      <c r="P848" t="inlineStr">
        <is>
          <t xml:space="preserve">W         </t>
        </is>
      </c>
      <c r="Q848" t="inlineStr">
        <is>
          <t>1663/0319</t>
        </is>
      </c>
      <c r="R848" t="inlineStr">
        <is>
          <t>1078716</t>
        </is>
      </c>
      <c r="S848" t="inlineStr">
        <is>
          <t>CONVERSE (WY)</t>
        </is>
      </c>
      <c r="T848" t="n">
        <v>42.8022742</v>
      </c>
      <c r="U848" t="inlineStr">
        <is>
          <t>POWDER RIVER</t>
        </is>
      </c>
      <c r="V848" t="n">
        <v>-105.52562321</v>
      </c>
      <c r="W848" t="inlineStr">
        <is>
          <t>POINT (457020.1523003784 4738992.019294011)</t>
        </is>
      </c>
      <c r="X848" t="n">
        <v>1.265904911985155</v>
      </c>
      <c r="Y848" t="inlineStr">
        <is>
          <t>W</t>
        </is>
      </c>
      <c r="Z848" t="n">
        <v>2019</v>
      </c>
      <c r="AA848" t="n">
        <v>105</v>
      </c>
    </row>
    <row r="849">
      <c r="A849" s="1" t="n">
        <v>17357</v>
      </c>
      <c r="B849" t="inlineStr">
        <is>
          <t>WY</t>
        </is>
      </c>
      <c r="C849" s="2" t="n">
        <v>43409</v>
      </c>
      <c r="D849" s="2" t="n">
        <v>43489</v>
      </c>
      <c r="E849" t="inlineStr">
        <is>
          <t>2021-11-05</t>
        </is>
      </c>
      <c r="F849" t="n">
        <v>36</v>
      </c>
      <c r="G849" t="inlineStr">
        <is>
          <t xml:space="preserve">AUFRANCE MARY ANN ET AL </t>
        </is>
      </c>
      <c r="H849" t="inlineStr">
        <is>
          <t>NEW CENTURY PROD</t>
        </is>
      </c>
      <c r="I849" t="n">
        <v>0.1875</v>
      </c>
      <c r="J849" t="inlineStr"/>
      <c r="K849" t="n">
        <v>328.72000122</v>
      </c>
      <c r="L849" t="n">
        <v>29</v>
      </c>
      <c r="M849" t="n">
        <v>33</v>
      </c>
      <c r="N849" t="inlineStr">
        <is>
          <t xml:space="preserve">N         </t>
        </is>
      </c>
      <c r="O849" t="n">
        <v>72</v>
      </c>
      <c r="P849" t="inlineStr">
        <is>
          <t xml:space="preserve">W         </t>
        </is>
      </c>
      <c r="Q849" t="inlineStr">
        <is>
          <t>1663/0319</t>
        </is>
      </c>
      <c r="R849" t="inlineStr">
        <is>
          <t>1078716</t>
        </is>
      </c>
      <c r="S849" t="inlineStr">
        <is>
          <t>CONVERSE (WY)</t>
        </is>
      </c>
      <c r="T849" t="n">
        <v>42.8022742</v>
      </c>
      <c r="U849" t="inlineStr">
        <is>
          <t>POWDER RIVER</t>
        </is>
      </c>
      <c r="V849" t="n">
        <v>-105.52562321</v>
      </c>
      <c r="W849" t="inlineStr">
        <is>
          <t>POINT (457020.1523003784 4738992.019294011)</t>
        </is>
      </c>
      <c r="X849" t="n">
        <v>1.265904911985155</v>
      </c>
      <c r="Y849" t="inlineStr">
        <is>
          <t>W</t>
        </is>
      </c>
      <c r="Z849" t="n">
        <v>2019</v>
      </c>
      <c r="AA849" t="n">
        <v>105</v>
      </c>
    </row>
    <row r="850">
      <c r="A850" s="1" t="n">
        <v>17360</v>
      </c>
      <c r="B850" t="inlineStr">
        <is>
          <t>WY</t>
        </is>
      </c>
      <c r="C850" s="2" t="n">
        <v>43409</v>
      </c>
      <c r="D850" s="2" t="n">
        <v>43489</v>
      </c>
      <c r="E850" t="inlineStr">
        <is>
          <t>2021-11-05</t>
        </is>
      </c>
      <c r="F850" t="n">
        <v>36</v>
      </c>
      <c r="G850" t="inlineStr">
        <is>
          <t xml:space="preserve">AUFRANCE MARY ANN ET AL </t>
        </is>
      </c>
      <c r="H850" t="inlineStr">
        <is>
          <t>NEW CENTURY PROD</t>
        </is>
      </c>
      <c r="I850" t="n">
        <v>0.1875</v>
      </c>
      <c r="J850" t="inlineStr"/>
      <c r="K850" t="n">
        <v>328.72000122</v>
      </c>
      <c r="L850" t="n">
        <v>29</v>
      </c>
      <c r="M850" t="n">
        <v>33</v>
      </c>
      <c r="N850" t="inlineStr">
        <is>
          <t xml:space="preserve">N         </t>
        </is>
      </c>
      <c r="O850" t="n">
        <v>72</v>
      </c>
      <c r="P850" t="inlineStr">
        <is>
          <t xml:space="preserve">W         </t>
        </is>
      </c>
      <c r="Q850" t="inlineStr">
        <is>
          <t>1663/0319</t>
        </is>
      </c>
      <c r="R850" t="inlineStr">
        <is>
          <t>1078716</t>
        </is>
      </c>
      <c r="S850" t="inlineStr">
        <is>
          <t>CONVERSE (WY)</t>
        </is>
      </c>
      <c r="T850" t="n">
        <v>42.8022742</v>
      </c>
      <c r="U850" t="inlineStr">
        <is>
          <t>POWDER RIVER</t>
        </is>
      </c>
      <c r="V850" t="n">
        <v>-105.52562321</v>
      </c>
      <c r="W850" t="inlineStr">
        <is>
          <t>POINT (457020.1523003784 4738992.019294011)</t>
        </is>
      </c>
      <c r="X850" t="n">
        <v>1.265904911985155</v>
      </c>
      <c r="Y850" t="inlineStr">
        <is>
          <t>W</t>
        </is>
      </c>
      <c r="Z850" t="n">
        <v>2019</v>
      </c>
      <c r="AA850" t="n">
        <v>105</v>
      </c>
    </row>
    <row r="851">
      <c r="A851" s="1" t="n">
        <v>20892</v>
      </c>
      <c r="B851" t="inlineStr">
        <is>
          <t>WY</t>
        </is>
      </c>
      <c r="C851" s="2" t="n">
        <v>43343</v>
      </c>
      <c r="D851" s="2" t="n">
        <v>43406</v>
      </c>
      <c r="E851" t="inlineStr">
        <is>
          <t>2021-08-31</t>
        </is>
      </c>
      <c r="F851" t="n">
        <v>36</v>
      </c>
      <c r="G851" t="inlineStr">
        <is>
          <t xml:space="preserve">AUFRANCE FRED E </t>
        </is>
      </c>
      <c r="H851" t="inlineStr">
        <is>
          <t>NEW CENTURY PROD</t>
        </is>
      </c>
      <c r="I851" t="n">
        <v>0.1875</v>
      </c>
      <c r="J851" t="inlineStr"/>
      <c r="K851" t="n">
        <v>328.35998535</v>
      </c>
      <c r="L851" t="n">
        <v>29</v>
      </c>
      <c r="M851" t="n">
        <v>33</v>
      </c>
      <c r="N851" t="inlineStr">
        <is>
          <t xml:space="preserve">N         </t>
        </is>
      </c>
      <c r="O851" t="n">
        <v>72</v>
      </c>
      <c r="P851" t="inlineStr">
        <is>
          <t xml:space="preserve">W         </t>
        </is>
      </c>
      <c r="Q851" t="inlineStr">
        <is>
          <t>1655/0733</t>
        </is>
      </c>
      <c r="R851" t="inlineStr">
        <is>
          <t>1076411</t>
        </is>
      </c>
      <c r="S851" t="inlineStr">
        <is>
          <t>CONVERSE (WY)</t>
        </is>
      </c>
      <c r="T851" t="n">
        <v>42.8022742</v>
      </c>
      <c r="U851" t="inlineStr">
        <is>
          <t>POWDER RIVER</t>
        </is>
      </c>
      <c r="V851" t="n">
        <v>-105.52562321</v>
      </c>
      <c r="W851" t="inlineStr">
        <is>
          <t>POINT (457020.1523003784 4738992.019294011)</t>
        </is>
      </c>
      <c r="X851" t="n">
        <v>1.265904911985155</v>
      </c>
      <c r="Y851" t="inlineStr">
        <is>
          <t>W</t>
        </is>
      </c>
      <c r="Z851" t="n">
        <v>2018</v>
      </c>
      <c r="AA851" t="n">
        <v>105</v>
      </c>
    </row>
    <row r="852">
      <c r="A852" s="1" t="n">
        <v>20893</v>
      </c>
      <c r="B852" t="inlineStr">
        <is>
          <t>WY</t>
        </is>
      </c>
      <c r="C852" s="2" t="n">
        <v>43343</v>
      </c>
      <c r="D852" s="2" t="n">
        <v>43406</v>
      </c>
      <c r="E852" t="inlineStr">
        <is>
          <t>2021-08-31</t>
        </is>
      </c>
      <c r="F852" t="n">
        <v>36</v>
      </c>
      <c r="G852" t="inlineStr">
        <is>
          <t xml:space="preserve">AUFRANCE FRED E </t>
        </is>
      </c>
      <c r="H852" t="inlineStr">
        <is>
          <t>NEW CENTURY PROD</t>
        </is>
      </c>
      <c r="I852" t="n">
        <v>0.1875</v>
      </c>
      <c r="J852" t="inlineStr"/>
      <c r="K852" t="n">
        <v>328.35998535</v>
      </c>
      <c r="L852" t="n">
        <v>29</v>
      </c>
      <c r="M852" t="n">
        <v>33</v>
      </c>
      <c r="N852" t="inlineStr">
        <is>
          <t xml:space="preserve">N         </t>
        </is>
      </c>
      <c r="O852" t="n">
        <v>72</v>
      </c>
      <c r="P852" t="inlineStr">
        <is>
          <t xml:space="preserve">W         </t>
        </is>
      </c>
      <c r="Q852" t="inlineStr">
        <is>
          <t>1655/0733</t>
        </is>
      </c>
      <c r="R852" t="inlineStr">
        <is>
          <t>1076411</t>
        </is>
      </c>
      <c r="S852" t="inlineStr">
        <is>
          <t>CONVERSE (WY)</t>
        </is>
      </c>
      <c r="T852" t="n">
        <v>42.8022742</v>
      </c>
      <c r="U852" t="inlineStr">
        <is>
          <t>POWDER RIVER</t>
        </is>
      </c>
      <c r="V852" t="n">
        <v>-105.52562321</v>
      </c>
      <c r="W852" t="inlineStr">
        <is>
          <t>POINT (457020.1523003784 4738992.019294011)</t>
        </is>
      </c>
      <c r="X852" t="n">
        <v>1.265904911985155</v>
      </c>
      <c r="Y852" t="inlineStr">
        <is>
          <t>W</t>
        </is>
      </c>
      <c r="Z852" t="n">
        <v>2018</v>
      </c>
      <c r="AA852" t="n">
        <v>105</v>
      </c>
    </row>
    <row r="853">
      <c r="A853" s="1" t="n">
        <v>20894</v>
      </c>
      <c r="B853" t="inlineStr">
        <is>
          <t>WY</t>
        </is>
      </c>
      <c r="C853" s="2" t="n">
        <v>43343</v>
      </c>
      <c r="D853" s="2" t="n">
        <v>43406</v>
      </c>
      <c r="E853" t="inlineStr">
        <is>
          <t>2021-08-31</t>
        </is>
      </c>
      <c r="F853" t="n">
        <v>36</v>
      </c>
      <c r="G853" t="inlineStr">
        <is>
          <t xml:space="preserve">AUFRANCE FRED E </t>
        </is>
      </c>
      <c r="H853" t="inlineStr">
        <is>
          <t>NEW CENTURY PROD</t>
        </is>
      </c>
      <c r="I853" t="n">
        <v>0.1875</v>
      </c>
      <c r="J853" t="inlineStr"/>
      <c r="K853" t="n">
        <v>328.35998535</v>
      </c>
      <c r="L853" t="n">
        <v>29</v>
      </c>
      <c r="M853" t="n">
        <v>33</v>
      </c>
      <c r="N853" t="inlineStr">
        <is>
          <t xml:space="preserve">N         </t>
        </is>
      </c>
      <c r="O853" t="n">
        <v>72</v>
      </c>
      <c r="P853" t="inlineStr">
        <is>
          <t xml:space="preserve">W         </t>
        </is>
      </c>
      <c r="Q853" t="inlineStr">
        <is>
          <t>1655/0733</t>
        </is>
      </c>
      <c r="R853" t="inlineStr">
        <is>
          <t>1076411</t>
        </is>
      </c>
      <c r="S853" t="inlineStr">
        <is>
          <t>CONVERSE (WY)</t>
        </is>
      </c>
      <c r="T853" t="n">
        <v>42.8022742</v>
      </c>
      <c r="U853" t="inlineStr">
        <is>
          <t>POWDER RIVER</t>
        </is>
      </c>
      <c r="V853" t="n">
        <v>-105.52562321</v>
      </c>
      <c r="W853" t="inlineStr">
        <is>
          <t>POINT (457020.1523003784 4738992.019294011)</t>
        </is>
      </c>
      <c r="X853" t="n">
        <v>1.265904911985155</v>
      </c>
      <c r="Y853" t="inlineStr">
        <is>
          <t>W</t>
        </is>
      </c>
      <c r="Z853" t="n">
        <v>2018</v>
      </c>
      <c r="AA853" t="n">
        <v>105</v>
      </c>
    </row>
    <row r="854">
      <c r="A854" s="1" t="n">
        <v>20896</v>
      </c>
      <c r="B854" t="inlineStr">
        <is>
          <t>WY</t>
        </is>
      </c>
      <c r="C854" s="2" t="n">
        <v>43343</v>
      </c>
      <c r="D854" s="2" t="n">
        <v>43406</v>
      </c>
      <c r="E854" t="inlineStr">
        <is>
          <t>2021-08-31</t>
        </is>
      </c>
      <c r="F854" t="n">
        <v>36</v>
      </c>
      <c r="G854" t="inlineStr">
        <is>
          <t xml:space="preserve">AUFRANCE FRED E </t>
        </is>
      </c>
      <c r="H854" t="inlineStr">
        <is>
          <t>NEW CENTURY PROD</t>
        </is>
      </c>
      <c r="I854" t="n">
        <v>0.1875</v>
      </c>
      <c r="J854" t="inlineStr"/>
      <c r="K854" t="n">
        <v>328.35998535</v>
      </c>
      <c r="L854" t="n">
        <v>29</v>
      </c>
      <c r="M854" t="n">
        <v>33</v>
      </c>
      <c r="N854" t="inlineStr">
        <is>
          <t xml:space="preserve">N         </t>
        </is>
      </c>
      <c r="O854" t="n">
        <v>72</v>
      </c>
      <c r="P854" t="inlineStr">
        <is>
          <t xml:space="preserve">W         </t>
        </is>
      </c>
      <c r="Q854" t="inlineStr">
        <is>
          <t>1655/0733</t>
        </is>
      </c>
      <c r="R854" t="inlineStr">
        <is>
          <t>1076411</t>
        </is>
      </c>
      <c r="S854" t="inlineStr">
        <is>
          <t>CONVERSE (WY)</t>
        </is>
      </c>
      <c r="T854" t="n">
        <v>42.8022742</v>
      </c>
      <c r="U854" t="inlineStr">
        <is>
          <t>POWDER RIVER</t>
        </is>
      </c>
      <c r="V854" t="n">
        <v>-105.52562321</v>
      </c>
      <c r="W854" t="inlineStr">
        <is>
          <t>POINT (457020.1523003784 4738992.019294011)</t>
        </is>
      </c>
      <c r="X854" t="n">
        <v>1.265904911985155</v>
      </c>
      <c r="Y854" t="inlineStr">
        <is>
          <t>W</t>
        </is>
      </c>
      <c r="Z854" t="n">
        <v>2018</v>
      </c>
      <c r="AA854" t="n">
        <v>105</v>
      </c>
    </row>
    <row r="855">
      <c r="A855" s="1" t="n">
        <v>46463</v>
      </c>
      <c r="B855" t="inlineStr">
        <is>
          <t>WY</t>
        </is>
      </c>
      <c r="C855" s="2" t="n">
        <v>42271</v>
      </c>
      <c r="D855" s="2" t="n">
        <v>42298</v>
      </c>
      <c r="E855" t="inlineStr">
        <is>
          <t>2020-09-24</t>
        </is>
      </c>
      <c r="F855" t="n">
        <v>60</v>
      </c>
      <c r="G855" t="inlineStr">
        <is>
          <t xml:space="preserve">DRAZICK FAMILY REAL ESTATE TRUST </t>
        </is>
      </c>
      <c r="H855" t="inlineStr">
        <is>
          <t>CHESAPEAKE</t>
        </is>
      </c>
      <c r="I855" t="inlineStr"/>
      <c r="J855" t="inlineStr"/>
      <c r="K855" t="inlineStr"/>
      <c r="L855" t="n">
        <v>30</v>
      </c>
      <c r="M855" t="n">
        <v>33</v>
      </c>
      <c r="N855" t="inlineStr">
        <is>
          <t xml:space="preserve">N         </t>
        </is>
      </c>
      <c r="O855" t="n">
        <v>72</v>
      </c>
      <c r="P855" t="inlineStr">
        <is>
          <t xml:space="preserve">W         </t>
        </is>
      </c>
      <c r="Q855" t="inlineStr">
        <is>
          <t>1567/0476</t>
        </is>
      </c>
      <c r="R855" t="inlineStr">
        <is>
          <t>1044186</t>
        </is>
      </c>
      <c r="S855" t="inlineStr">
        <is>
          <t>CONVERSE (WY)</t>
        </is>
      </c>
      <c r="T855" t="n">
        <v>42.80206436</v>
      </c>
      <c r="U855" t="inlineStr">
        <is>
          <t>POWDER RIVER</t>
        </is>
      </c>
      <c r="V855" t="n">
        <v>-105.54543755</v>
      </c>
      <c r="W855" t="inlineStr">
        <is>
          <t>POINT (455399.7928688574 4738979.007652568)</t>
        </is>
      </c>
      <c r="X855" t="n">
        <v>2.27278423256325</v>
      </c>
      <c r="Y855" t="inlineStr">
        <is>
          <t>W</t>
        </is>
      </c>
      <c r="Z855" t="n">
        <v>2015</v>
      </c>
      <c r="AA855" t="n">
        <v>105</v>
      </c>
    </row>
    <row r="856">
      <c r="A856" s="1" t="n">
        <v>47764</v>
      </c>
      <c r="B856" t="inlineStr">
        <is>
          <t>WY</t>
        </is>
      </c>
      <c r="C856" t="inlineStr"/>
      <c r="D856" s="2" t="n">
        <v>42200</v>
      </c>
      <c r="E856" t="inlineStr">
        <is>
          <t>2020-07-01</t>
        </is>
      </c>
      <c r="F856" t="n">
        <v>60</v>
      </c>
      <c r="G856" t="inlineStr">
        <is>
          <t xml:space="preserve">FISHER FAMILY TRUST </t>
        </is>
      </c>
      <c r="H856" t="inlineStr">
        <is>
          <t>CHESAPEAKE</t>
        </is>
      </c>
      <c r="I856" t="inlineStr"/>
      <c r="J856" t="inlineStr"/>
      <c r="K856" t="inlineStr"/>
      <c r="L856" t="n">
        <v>32</v>
      </c>
      <c r="M856" t="n">
        <v>33</v>
      </c>
      <c r="N856" t="inlineStr">
        <is>
          <t xml:space="preserve">N         </t>
        </is>
      </c>
      <c r="O856" t="n">
        <v>72</v>
      </c>
      <c r="P856" t="inlineStr">
        <is>
          <t xml:space="preserve">W         </t>
        </is>
      </c>
      <c r="Q856" t="inlineStr">
        <is>
          <t>1557/0522</t>
        </is>
      </c>
      <c r="R856" t="inlineStr">
        <is>
          <t>1040870</t>
        </is>
      </c>
      <c r="S856" t="inlineStr">
        <is>
          <t>CONVERSE (WY)</t>
        </is>
      </c>
      <c r="T856" t="n">
        <v>42.78775548</v>
      </c>
      <c r="U856" t="inlineStr">
        <is>
          <t>POWDER RIVER</t>
        </is>
      </c>
      <c r="V856" t="n">
        <v>-105.52556986</v>
      </c>
      <c r="W856" t="inlineStr">
        <is>
          <t>POINT (457014.4672197723 4737379.765538778)</t>
        </is>
      </c>
      <c r="X856" t="n">
        <v>1.624238689250809</v>
      </c>
      <c r="Y856" t="inlineStr">
        <is>
          <t>SW</t>
        </is>
      </c>
      <c r="Z856" t="n">
        <v>2015</v>
      </c>
      <c r="AA856" t="n">
        <v>105</v>
      </c>
    </row>
    <row r="857">
      <c r="A857" s="1" t="n">
        <v>47766</v>
      </c>
      <c r="B857" t="inlineStr">
        <is>
          <t>WY</t>
        </is>
      </c>
      <c r="C857" t="inlineStr"/>
      <c r="D857" s="2" t="n">
        <v>42200</v>
      </c>
      <c r="E857" t="inlineStr">
        <is>
          <t>2020-07-01</t>
        </is>
      </c>
      <c r="F857" t="n">
        <v>60</v>
      </c>
      <c r="G857" t="inlineStr">
        <is>
          <t xml:space="preserve">FISHER FAMILY TRUST </t>
        </is>
      </c>
      <c r="H857" t="inlineStr">
        <is>
          <t>CHESAPEAKE</t>
        </is>
      </c>
      <c r="I857" t="inlineStr"/>
      <c r="J857" t="inlineStr"/>
      <c r="K857" t="inlineStr"/>
      <c r="L857" t="n">
        <v>31</v>
      </c>
      <c r="M857" t="n">
        <v>33</v>
      </c>
      <c r="N857" t="inlineStr">
        <is>
          <t xml:space="preserve">N         </t>
        </is>
      </c>
      <c r="O857" t="n">
        <v>72</v>
      </c>
      <c r="P857" t="inlineStr">
        <is>
          <t xml:space="preserve">W         </t>
        </is>
      </c>
      <c r="Q857" t="inlineStr">
        <is>
          <t>1557/0522</t>
        </is>
      </c>
      <c r="R857" t="inlineStr">
        <is>
          <t>1040870</t>
        </is>
      </c>
      <c r="S857" t="inlineStr">
        <is>
          <t>CONVERSE (WY)</t>
        </is>
      </c>
      <c r="T857" t="n">
        <v>42.78756853</v>
      </c>
      <c r="U857" t="inlineStr">
        <is>
          <t>POWDER RIVER</t>
        </is>
      </c>
      <c r="V857" t="n">
        <v>-105.54547575</v>
      </c>
      <c r="W857" t="inlineStr">
        <is>
          <t>POINT (455386.2576875152 4737369.342751152)</t>
        </is>
      </c>
      <c r="X857" t="n">
        <v>2.498688372800342</v>
      </c>
      <c r="Y857" t="inlineStr">
        <is>
          <t>SW</t>
        </is>
      </c>
      <c r="Z857" t="n">
        <v>2015</v>
      </c>
      <c r="AA857" t="n">
        <v>105</v>
      </c>
    </row>
    <row r="858">
      <c r="A858" s="1" t="n">
        <v>48075</v>
      </c>
      <c r="B858" t="inlineStr">
        <is>
          <t>WY</t>
        </is>
      </c>
      <c r="C858" t="inlineStr"/>
      <c r="D858" s="2" t="n">
        <v>42164</v>
      </c>
      <c r="E858" t="inlineStr">
        <is>
          <t>2020-06-02</t>
        </is>
      </c>
      <c r="F858" t="n">
        <v>60</v>
      </c>
      <c r="G858" t="inlineStr">
        <is>
          <t xml:space="preserve">JEAN ELIZABETH SHAVER ET AL </t>
        </is>
      </c>
      <c r="H858" t="inlineStr">
        <is>
          <t>CHESAPEAKE</t>
        </is>
      </c>
      <c r="I858" t="inlineStr"/>
      <c r="J858" t="inlineStr"/>
      <c r="K858" t="inlineStr"/>
      <c r="L858" t="n">
        <v>31</v>
      </c>
      <c r="M858" t="n">
        <v>33</v>
      </c>
      <c r="N858" t="inlineStr">
        <is>
          <t xml:space="preserve">N         </t>
        </is>
      </c>
      <c r="O858" t="n">
        <v>72</v>
      </c>
      <c r="P858" t="inlineStr">
        <is>
          <t xml:space="preserve">W         </t>
        </is>
      </c>
      <c r="Q858" t="inlineStr">
        <is>
          <t>1555/0394</t>
        </is>
      </c>
      <c r="R858" t="inlineStr">
        <is>
          <t>1039788</t>
        </is>
      </c>
      <c r="S858" t="inlineStr">
        <is>
          <t>CONVERSE (WY)</t>
        </is>
      </c>
      <c r="T858" t="n">
        <v>42.78756853</v>
      </c>
      <c r="U858" t="inlineStr">
        <is>
          <t>POWDER RIVER</t>
        </is>
      </c>
      <c r="V858" t="n">
        <v>-105.54547575</v>
      </c>
      <c r="W858" t="inlineStr">
        <is>
          <t>POINT (455386.2576875152 4737369.342751152)</t>
        </is>
      </c>
      <c r="X858" t="n">
        <v>2.498688372800342</v>
      </c>
      <c r="Y858" t="inlineStr">
        <is>
          <t>SW</t>
        </is>
      </c>
      <c r="Z858" t="n">
        <v>2015</v>
      </c>
      <c r="AA858" t="n">
        <v>105</v>
      </c>
    </row>
    <row r="859">
      <c r="A859" s="1" t="n">
        <v>48076</v>
      </c>
      <c r="B859" t="inlineStr">
        <is>
          <t>WY</t>
        </is>
      </c>
      <c r="C859" t="inlineStr"/>
      <c r="D859" s="2" t="n">
        <v>42164</v>
      </c>
      <c r="E859" t="inlineStr">
        <is>
          <t>2020-06-02</t>
        </is>
      </c>
      <c r="F859" t="n">
        <v>60</v>
      </c>
      <c r="G859" t="inlineStr">
        <is>
          <t xml:space="preserve">JEAN ELIZABETH SHAVER ET AL </t>
        </is>
      </c>
      <c r="H859" t="inlineStr">
        <is>
          <t>CHESAPEAKE</t>
        </is>
      </c>
      <c r="I859" t="inlineStr"/>
      <c r="J859" t="inlineStr"/>
      <c r="K859" t="inlineStr"/>
      <c r="L859" t="n">
        <v>30</v>
      </c>
      <c r="M859" t="n">
        <v>33</v>
      </c>
      <c r="N859" t="inlineStr">
        <is>
          <t xml:space="preserve">N         </t>
        </is>
      </c>
      <c r="O859" t="n">
        <v>72</v>
      </c>
      <c r="P859" t="inlineStr">
        <is>
          <t xml:space="preserve">W         </t>
        </is>
      </c>
      <c r="Q859" t="inlineStr">
        <is>
          <t>1555/0394</t>
        </is>
      </c>
      <c r="R859" t="inlineStr">
        <is>
          <t>1039788</t>
        </is>
      </c>
      <c r="S859" t="inlineStr">
        <is>
          <t>CONVERSE (WY)</t>
        </is>
      </c>
      <c r="T859" t="n">
        <v>42.80206436</v>
      </c>
      <c r="U859" t="inlineStr">
        <is>
          <t>POWDER RIVER</t>
        </is>
      </c>
      <c r="V859" t="n">
        <v>-105.54543755</v>
      </c>
      <c r="W859" t="inlineStr">
        <is>
          <t>POINT (455399.7928688574 4738979.007652568)</t>
        </is>
      </c>
      <c r="X859" t="n">
        <v>2.27278423256325</v>
      </c>
      <c r="Y859" t="inlineStr">
        <is>
          <t>W</t>
        </is>
      </c>
      <c r="Z859" t="n">
        <v>2015</v>
      </c>
      <c r="AA859" t="n">
        <v>105</v>
      </c>
    </row>
    <row r="860">
      <c r="A860" s="1" t="n">
        <v>48341</v>
      </c>
      <c r="B860" t="inlineStr">
        <is>
          <t>WY</t>
        </is>
      </c>
      <c r="C860" t="inlineStr"/>
      <c r="D860" s="2" t="n">
        <v>42124</v>
      </c>
      <c r="E860" t="inlineStr">
        <is>
          <t>2020-04-28</t>
        </is>
      </c>
      <c r="F860" t="n">
        <v>60</v>
      </c>
      <c r="G860" t="inlineStr">
        <is>
          <t xml:space="preserve">DAVID E. MILLER ET AL </t>
        </is>
      </c>
      <c r="H860" t="inlineStr">
        <is>
          <t>CHESAPEAKE</t>
        </is>
      </c>
      <c r="I860" t="inlineStr"/>
      <c r="J860" t="inlineStr"/>
      <c r="K860" t="inlineStr"/>
      <c r="L860" t="n">
        <v>31</v>
      </c>
      <c r="M860" t="n">
        <v>33</v>
      </c>
      <c r="N860" t="inlineStr">
        <is>
          <t xml:space="preserve">N         </t>
        </is>
      </c>
      <c r="O860" t="n">
        <v>72</v>
      </c>
      <c r="P860" t="inlineStr">
        <is>
          <t xml:space="preserve">W         </t>
        </is>
      </c>
      <c r="Q860" t="inlineStr">
        <is>
          <t>1552/0609</t>
        </is>
      </c>
      <c r="R860" t="inlineStr">
        <is>
          <t>1038448</t>
        </is>
      </c>
      <c r="S860" t="inlineStr">
        <is>
          <t>CONVERSE (WY)</t>
        </is>
      </c>
      <c r="T860" t="n">
        <v>42.78756853</v>
      </c>
      <c r="U860" t="inlineStr">
        <is>
          <t>POWDER RIVER</t>
        </is>
      </c>
      <c r="V860" t="n">
        <v>-105.54547575</v>
      </c>
      <c r="W860" t="inlineStr">
        <is>
          <t>POINT (455386.2576875152 4737369.342751152)</t>
        </is>
      </c>
      <c r="X860" t="n">
        <v>2.498688372800342</v>
      </c>
      <c r="Y860" t="inlineStr">
        <is>
          <t>SW</t>
        </is>
      </c>
      <c r="Z860" t="n">
        <v>2015</v>
      </c>
      <c r="AA860" t="n">
        <v>105</v>
      </c>
    </row>
    <row r="861">
      <c r="A861" s="1" t="n">
        <v>48342</v>
      </c>
      <c r="B861" t="inlineStr">
        <is>
          <t>WY</t>
        </is>
      </c>
      <c r="C861" t="inlineStr"/>
      <c r="D861" s="2" t="n">
        <v>42124</v>
      </c>
      <c r="E861" t="inlineStr">
        <is>
          <t>2020-04-28</t>
        </is>
      </c>
      <c r="F861" t="n">
        <v>60</v>
      </c>
      <c r="G861" t="inlineStr">
        <is>
          <t xml:space="preserve">DAVID E. MILLER ET AL </t>
        </is>
      </c>
      <c r="H861" t="inlineStr">
        <is>
          <t>CHESAPEAKE</t>
        </is>
      </c>
      <c r="I861" t="inlineStr"/>
      <c r="J861" t="inlineStr"/>
      <c r="K861" t="inlineStr"/>
      <c r="L861" t="n">
        <v>32</v>
      </c>
      <c r="M861" t="n">
        <v>33</v>
      </c>
      <c r="N861" t="inlineStr">
        <is>
          <t xml:space="preserve">N         </t>
        </is>
      </c>
      <c r="O861" t="n">
        <v>72</v>
      </c>
      <c r="P861" t="inlineStr">
        <is>
          <t xml:space="preserve">W         </t>
        </is>
      </c>
      <c r="Q861" t="inlineStr">
        <is>
          <t>1552/0609</t>
        </is>
      </c>
      <c r="R861" t="inlineStr">
        <is>
          <t>1038448</t>
        </is>
      </c>
      <c r="S861" t="inlineStr">
        <is>
          <t>CONVERSE (WY)</t>
        </is>
      </c>
      <c r="T861" t="n">
        <v>42.78775548</v>
      </c>
      <c r="U861" t="inlineStr">
        <is>
          <t>POWDER RIVER</t>
        </is>
      </c>
      <c r="V861" t="n">
        <v>-105.52556986</v>
      </c>
      <c r="W861" t="inlineStr">
        <is>
          <t>POINT (457014.4672197723 4737379.765538778)</t>
        </is>
      </c>
      <c r="X861" t="n">
        <v>1.624238689250809</v>
      </c>
      <c r="Y861" t="inlineStr">
        <is>
          <t>SW</t>
        </is>
      </c>
      <c r="Z861" t="n">
        <v>2015</v>
      </c>
      <c r="AA861" t="n">
        <v>105</v>
      </c>
    </row>
    <row r="862">
      <c r="A862" s="1" t="n">
        <v>48346</v>
      </c>
      <c r="B862" t="inlineStr">
        <is>
          <t>WY</t>
        </is>
      </c>
      <c r="C862" t="inlineStr"/>
      <c r="D862" s="2" t="n">
        <v>42124</v>
      </c>
      <c r="E862" t="inlineStr">
        <is>
          <t>2020-04-28</t>
        </is>
      </c>
      <c r="F862" t="n">
        <v>60</v>
      </c>
      <c r="G862" t="inlineStr">
        <is>
          <t xml:space="preserve">DAVID E. MILLER ET AL </t>
        </is>
      </c>
      <c r="H862" t="inlineStr">
        <is>
          <t>CHESAPEAKE</t>
        </is>
      </c>
      <c r="I862" t="inlineStr"/>
      <c r="J862" t="inlineStr"/>
      <c r="K862" t="inlineStr"/>
      <c r="L862" t="n">
        <v>30</v>
      </c>
      <c r="M862" t="n">
        <v>33</v>
      </c>
      <c r="N862" t="inlineStr">
        <is>
          <t xml:space="preserve">N         </t>
        </is>
      </c>
      <c r="O862" t="n">
        <v>72</v>
      </c>
      <c r="P862" t="inlineStr">
        <is>
          <t xml:space="preserve">W         </t>
        </is>
      </c>
      <c r="Q862" t="inlineStr">
        <is>
          <t>1552/0609</t>
        </is>
      </c>
      <c r="R862" t="inlineStr">
        <is>
          <t>1038448</t>
        </is>
      </c>
      <c r="S862" t="inlineStr">
        <is>
          <t>CONVERSE (WY)</t>
        </is>
      </c>
      <c r="T862" t="n">
        <v>42.80206436</v>
      </c>
      <c r="U862" t="inlineStr">
        <is>
          <t>POWDER RIVER</t>
        </is>
      </c>
      <c r="V862" t="n">
        <v>-105.54543755</v>
      </c>
      <c r="W862" t="inlineStr">
        <is>
          <t>POINT (455399.7928688574 4738979.007652568)</t>
        </is>
      </c>
      <c r="X862" t="n">
        <v>2.27278423256325</v>
      </c>
      <c r="Y862" t="inlineStr">
        <is>
          <t>W</t>
        </is>
      </c>
      <c r="Z862" t="n">
        <v>2015</v>
      </c>
      <c r="AA862" t="n">
        <v>105</v>
      </c>
    </row>
    <row r="863">
      <c r="A863" s="1" t="n">
        <v>48550</v>
      </c>
      <c r="B863" t="inlineStr">
        <is>
          <t>WY</t>
        </is>
      </c>
      <c r="C863" t="inlineStr"/>
      <c r="D863" s="2" t="n">
        <v>42096</v>
      </c>
      <c r="E863" t="inlineStr">
        <is>
          <t>2020-03-20</t>
        </is>
      </c>
      <c r="F863" t="n">
        <v>60</v>
      </c>
      <c r="G863" t="inlineStr">
        <is>
          <t>JW &amp; CATHERINE M. STROCK TRUST ET AL</t>
        </is>
      </c>
      <c r="H863" t="inlineStr">
        <is>
          <t>CHESAPEAKE</t>
        </is>
      </c>
      <c r="I863" t="inlineStr"/>
      <c r="J863" t="inlineStr"/>
      <c r="K863" t="inlineStr"/>
      <c r="L863" t="n">
        <v>30</v>
      </c>
      <c r="M863" t="n">
        <v>33</v>
      </c>
      <c r="N863" t="inlineStr">
        <is>
          <t xml:space="preserve">N         </t>
        </is>
      </c>
      <c r="O863" t="n">
        <v>72</v>
      </c>
      <c r="P863" t="inlineStr">
        <is>
          <t xml:space="preserve">W         </t>
        </is>
      </c>
      <c r="Q863" t="inlineStr">
        <is>
          <t>1549/0467</t>
        </is>
      </c>
      <c r="R863" t="inlineStr">
        <is>
          <t>1037531</t>
        </is>
      </c>
      <c r="S863" t="inlineStr">
        <is>
          <t>CONVERSE (WY)</t>
        </is>
      </c>
      <c r="T863" t="n">
        <v>42.80206436</v>
      </c>
      <c r="U863" t="inlineStr">
        <is>
          <t>POWDER RIVER</t>
        </is>
      </c>
      <c r="V863" t="n">
        <v>-105.54543755</v>
      </c>
      <c r="W863" t="inlineStr">
        <is>
          <t>POINT (455399.7928688574 4738979.007652568)</t>
        </is>
      </c>
      <c r="X863" t="n">
        <v>2.27278423256325</v>
      </c>
      <c r="Y863" t="inlineStr">
        <is>
          <t>W</t>
        </is>
      </c>
      <c r="Z863" t="n">
        <v>2015</v>
      </c>
      <c r="AA863" t="n">
        <v>105</v>
      </c>
    </row>
    <row r="864">
      <c r="A864" s="1" t="n">
        <v>48551</v>
      </c>
      <c r="B864" t="inlineStr">
        <is>
          <t>WY</t>
        </is>
      </c>
      <c r="C864" t="inlineStr"/>
      <c r="D864" s="2" t="n">
        <v>42096</v>
      </c>
      <c r="E864" t="inlineStr">
        <is>
          <t>2020-03-20</t>
        </is>
      </c>
      <c r="F864" t="n">
        <v>60</v>
      </c>
      <c r="G864" t="inlineStr">
        <is>
          <t>JW &amp; CATHERINE M. STROCK TRUST ET AL</t>
        </is>
      </c>
      <c r="H864" t="inlineStr">
        <is>
          <t>CHESAPEAKE</t>
        </is>
      </c>
      <c r="I864" t="inlineStr"/>
      <c r="J864" t="inlineStr"/>
      <c r="K864" t="inlineStr"/>
      <c r="L864" t="n">
        <v>32</v>
      </c>
      <c r="M864" t="n">
        <v>33</v>
      </c>
      <c r="N864" t="inlineStr">
        <is>
          <t xml:space="preserve">N         </t>
        </is>
      </c>
      <c r="O864" t="n">
        <v>72</v>
      </c>
      <c r="P864" t="inlineStr">
        <is>
          <t xml:space="preserve">W         </t>
        </is>
      </c>
      <c r="Q864" t="inlineStr">
        <is>
          <t>1549/0467</t>
        </is>
      </c>
      <c r="R864" t="inlineStr">
        <is>
          <t>1037531</t>
        </is>
      </c>
      <c r="S864" t="inlineStr">
        <is>
          <t>CONVERSE (WY)</t>
        </is>
      </c>
      <c r="T864" t="n">
        <v>42.78775548</v>
      </c>
      <c r="U864" t="inlineStr">
        <is>
          <t>POWDER RIVER</t>
        </is>
      </c>
      <c r="V864" t="n">
        <v>-105.52556986</v>
      </c>
      <c r="W864" t="inlineStr">
        <is>
          <t>POINT (457014.4672197723 4737379.765538778)</t>
        </is>
      </c>
      <c r="X864" t="n">
        <v>1.624238689250809</v>
      </c>
      <c r="Y864" t="inlineStr">
        <is>
          <t>SW</t>
        </is>
      </c>
      <c r="Z864" t="n">
        <v>2015</v>
      </c>
      <c r="AA864" t="n">
        <v>105</v>
      </c>
    </row>
    <row r="865">
      <c r="A865" s="1" t="n">
        <v>48554</v>
      </c>
      <c r="B865" t="inlineStr">
        <is>
          <t>WY</t>
        </is>
      </c>
      <c r="C865" t="inlineStr"/>
      <c r="D865" s="2" t="n">
        <v>42096</v>
      </c>
      <c r="E865" t="inlineStr">
        <is>
          <t>2020-03-20</t>
        </is>
      </c>
      <c r="F865" t="n">
        <v>60</v>
      </c>
      <c r="G865" t="inlineStr">
        <is>
          <t>JW &amp; CATHERINE M. STROCK TRUST ET AL</t>
        </is>
      </c>
      <c r="H865" t="inlineStr">
        <is>
          <t>CHESAPEAKE</t>
        </is>
      </c>
      <c r="I865" t="inlineStr"/>
      <c r="J865" t="inlineStr"/>
      <c r="K865" t="inlineStr"/>
      <c r="L865" t="n">
        <v>34</v>
      </c>
      <c r="M865" t="n">
        <v>33</v>
      </c>
      <c r="N865" t="inlineStr">
        <is>
          <t xml:space="preserve">N         </t>
        </is>
      </c>
      <c r="O865" t="n">
        <v>72</v>
      </c>
      <c r="P865" t="inlineStr">
        <is>
          <t xml:space="preserve">W         </t>
        </is>
      </c>
      <c r="Q865" t="inlineStr">
        <is>
          <t>1549/0467</t>
        </is>
      </c>
      <c r="R865" t="inlineStr">
        <is>
          <t>1037531</t>
        </is>
      </c>
      <c r="S865" t="inlineStr">
        <is>
          <t>CONVERSE (WY)</t>
        </is>
      </c>
      <c r="T865" t="n">
        <v>42.78792341</v>
      </c>
      <c r="U865" t="inlineStr">
        <is>
          <t>POWDER RIVER</t>
        </is>
      </c>
      <c r="V865" t="n">
        <v>-105.48571237</v>
      </c>
      <c r="W865" t="inlineStr">
        <is>
          <t>POINT (460274.4624942795 4737378.87049834)</t>
        </is>
      </c>
      <c r="X865" t="n">
        <v>1.264875531087984</v>
      </c>
      <c r="Y865" t="inlineStr">
        <is>
          <t>SE</t>
        </is>
      </c>
      <c r="Z865" t="n">
        <v>2015</v>
      </c>
      <c r="AA865" t="n">
        <v>105</v>
      </c>
    </row>
    <row r="866">
      <c r="A866" s="1" t="n">
        <v>49106</v>
      </c>
      <c r="B866" t="inlineStr">
        <is>
          <t>WY</t>
        </is>
      </c>
      <c r="C866" t="inlineStr"/>
      <c r="D866" s="2" t="n">
        <v>42038</v>
      </c>
      <c r="E866" t="inlineStr">
        <is>
          <t>2020-01-29</t>
        </is>
      </c>
      <c r="F866" t="n">
        <v>60</v>
      </c>
      <c r="G866" t="inlineStr">
        <is>
          <t xml:space="preserve">CAROLYN MITCHELL ET AL </t>
        </is>
      </c>
      <c r="H866" t="inlineStr">
        <is>
          <t>CHESAPEAKE</t>
        </is>
      </c>
      <c r="I866" t="inlineStr"/>
      <c r="J866" t="inlineStr"/>
      <c r="K866" t="n">
        <v>0</v>
      </c>
      <c r="L866" t="n">
        <v>33</v>
      </c>
      <c r="M866" t="n">
        <v>33</v>
      </c>
      <c r="N866" t="inlineStr">
        <is>
          <t xml:space="preserve">N         </t>
        </is>
      </c>
      <c r="O866" t="n">
        <v>72</v>
      </c>
      <c r="P866" t="inlineStr">
        <is>
          <t xml:space="preserve">W         </t>
        </is>
      </c>
      <c r="Q866" t="inlineStr">
        <is>
          <t>1542/0909</t>
        </is>
      </c>
      <c r="R866" t="inlineStr">
        <is>
          <t>1035695</t>
        </is>
      </c>
      <c r="S866" t="inlineStr">
        <is>
          <t>CONVERSE (WY)</t>
        </is>
      </c>
      <c r="T866" t="n">
        <v>42.78780892</v>
      </c>
      <c r="U866" t="inlineStr">
        <is>
          <t>POWDER RIVER</t>
        </is>
      </c>
      <c r="V866" t="n">
        <v>-105.50555716</v>
      </c>
      <c r="W866" t="inlineStr">
        <is>
          <t>POINT (458651.3134924287 4737375.69465613)</t>
        </is>
      </c>
      <c r="X866" t="n">
        <v>1.046707927503194</v>
      </c>
      <c r="Y866" t="inlineStr">
        <is>
          <t>SW</t>
        </is>
      </c>
      <c r="Z866" t="n">
        <v>2015</v>
      </c>
      <c r="AA866" t="n">
        <v>105</v>
      </c>
    </row>
    <row r="867">
      <c r="A867" s="1" t="n">
        <v>49427</v>
      </c>
      <c r="B867" t="inlineStr">
        <is>
          <t>WY</t>
        </is>
      </c>
      <c r="C867" t="inlineStr"/>
      <c r="D867" s="2" t="n">
        <v>42024</v>
      </c>
      <c r="E867" t="inlineStr">
        <is>
          <t>2020-01-13</t>
        </is>
      </c>
      <c r="F867" t="n">
        <v>60</v>
      </c>
      <c r="G867" t="inlineStr">
        <is>
          <t>GEORGIA MARIE DORN ET AL</t>
        </is>
      </c>
      <c r="H867" t="inlineStr">
        <is>
          <t>CHESAPEAKE</t>
        </is>
      </c>
      <c r="I867" t="inlineStr"/>
      <c r="J867" t="inlineStr"/>
      <c r="K867" t="inlineStr"/>
      <c r="L867" t="n">
        <v>35</v>
      </c>
      <c r="M867" t="n">
        <v>33</v>
      </c>
      <c r="N867" t="inlineStr">
        <is>
          <t xml:space="preserve">N         </t>
        </is>
      </c>
      <c r="O867" t="n">
        <v>72</v>
      </c>
      <c r="P867" t="inlineStr">
        <is>
          <t xml:space="preserve">W         </t>
        </is>
      </c>
      <c r="Q867" t="inlineStr">
        <is>
          <t>1542/0240</t>
        </is>
      </c>
      <c r="R867" t="inlineStr">
        <is>
          <t>1035161</t>
        </is>
      </c>
      <c r="S867" t="inlineStr">
        <is>
          <t>CONVERSE (WY)</t>
        </is>
      </c>
      <c r="T867" t="n">
        <v>42.78813326</v>
      </c>
      <c r="U867" t="inlineStr">
        <is>
          <t>POWDER RIVER</t>
        </is>
      </c>
      <c r="V867" t="n">
        <v>-105.46583707</v>
      </c>
      <c r="W867" t="inlineStr">
        <is>
          <t>POINT (461900.1589782707 4737393.003651839)</t>
        </is>
      </c>
      <c r="X867" t="n">
        <v>2.03237716233726</v>
      </c>
      <c r="Y867" t="inlineStr">
        <is>
          <t>SE</t>
        </is>
      </c>
      <c r="Z867" t="n">
        <v>2015</v>
      </c>
      <c r="AA867" t="n">
        <v>105</v>
      </c>
    </row>
    <row r="868">
      <c r="A868" s="1" t="n">
        <v>49429</v>
      </c>
      <c r="B868" t="inlineStr">
        <is>
          <t>WY</t>
        </is>
      </c>
      <c r="C868" t="inlineStr"/>
      <c r="D868" s="2" t="n">
        <v>42024</v>
      </c>
      <c r="E868" t="inlineStr">
        <is>
          <t>2020-01-13</t>
        </is>
      </c>
      <c r="F868" t="n">
        <v>60</v>
      </c>
      <c r="G868" t="inlineStr">
        <is>
          <t>GEORGIA MARIE DORN ET AL</t>
        </is>
      </c>
      <c r="H868" t="inlineStr">
        <is>
          <t>CHESAPEAKE</t>
        </is>
      </c>
      <c r="I868" t="inlineStr"/>
      <c r="J868" t="inlineStr"/>
      <c r="K868" t="inlineStr"/>
      <c r="L868" t="n">
        <v>17</v>
      </c>
      <c r="M868" t="n">
        <v>33</v>
      </c>
      <c r="N868" t="inlineStr">
        <is>
          <t xml:space="preserve">N         </t>
        </is>
      </c>
      <c r="O868" t="n">
        <v>72</v>
      </c>
      <c r="P868" t="inlineStr">
        <is>
          <t xml:space="preserve">W         </t>
        </is>
      </c>
      <c r="Q868" t="inlineStr">
        <is>
          <t>1542/0240</t>
        </is>
      </c>
      <c r="R868" t="inlineStr">
        <is>
          <t>1035161</t>
        </is>
      </c>
      <c r="S868" t="inlineStr">
        <is>
          <t>CONVERSE (WY)</t>
        </is>
      </c>
      <c r="T868" t="n">
        <v>42.83132689</v>
      </c>
      <c r="U868" t="inlineStr">
        <is>
          <t>POWDER RIVER</t>
        </is>
      </c>
      <c r="V868" t="n">
        <v>-105.52569939</v>
      </c>
      <c r="W868" t="inlineStr">
        <is>
          <t>POINT (457034.0419090994 4742218.216906734)</t>
        </is>
      </c>
      <c r="X868" t="n">
        <v>2.356546285936093</v>
      </c>
      <c r="Y868" t="inlineStr">
        <is>
          <t>NW</t>
        </is>
      </c>
      <c r="Z868" t="n">
        <v>2015</v>
      </c>
      <c r="AA868" t="n">
        <v>105</v>
      </c>
    </row>
    <row r="869">
      <c r="A869" s="1" t="n">
        <v>49438</v>
      </c>
      <c r="B869" t="inlineStr">
        <is>
          <t>WY</t>
        </is>
      </c>
      <c r="C869" t="inlineStr"/>
      <c r="D869" s="2" t="n">
        <v>42024</v>
      </c>
      <c r="E869" t="inlineStr">
        <is>
          <t>2020-01-13</t>
        </is>
      </c>
      <c r="F869" t="n">
        <v>60</v>
      </c>
      <c r="G869" t="inlineStr">
        <is>
          <t>GEORGIA MARIE DORN ET AL</t>
        </is>
      </c>
      <c r="H869" t="inlineStr">
        <is>
          <t>CHESAPEAKE</t>
        </is>
      </c>
      <c r="I869" t="inlineStr"/>
      <c r="J869" t="inlineStr"/>
      <c r="K869" t="inlineStr"/>
      <c r="L869" t="n">
        <v>29</v>
      </c>
      <c r="M869" t="n">
        <v>33</v>
      </c>
      <c r="N869" t="inlineStr">
        <is>
          <t xml:space="preserve">N         </t>
        </is>
      </c>
      <c r="O869" t="n">
        <v>72</v>
      </c>
      <c r="P869" t="inlineStr">
        <is>
          <t xml:space="preserve">W         </t>
        </is>
      </c>
      <c r="Q869" t="inlineStr">
        <is>
          <t>1542/0240</t>
        </is>
      </c>
      <c r="R869" t="inlineStr">
        <is>
          <t>1035161</t>
        </is>
      </c>
      <c r="S869" t="inlineStr">
        <is>
          <t>CONVERSE (WY)</t>
        </is>
      </c>
      <c r="T869" t="n">
        <v>42.8022742</v>
      </c>
      <c r="U869" t="inlineStr">
        <is>
          <t>POWDER RIVER</t>
        </is>
      </c>
      <c r="V869" t="n">
        <v>-105.52562321</v>
      </c>
      <c r="W869" t="inlineStr">
        <is>
          <t>POINT (457020.1523003784 4738992.019294011)</t>
        </is>
      </c>
      <c r="X869" t="n">
        <v>1.265904911985155</v>
      </c>
      <c r="Y869" t="inlineStr">
        <is>
          <t>W</t>
        </is>
      </c>
      <c r="Z869" t="n">
        <v>2015</v>
      </c>
      <c r="AA869" t="n">
        <v>105</v>
      </c>
    </row>
    <row r="870">
      <c r="A870" s="1" t="n">
        <v>49439</v>
      </c>
      <c r="B870" t="inlineStr">
        <is>
          <t>WY</t>
        </is>
      </c>
      <c r="C870" t="inlineStr"/>
      <c r="D870" s="2" t="n">
        <v>42024</v>
      </c>
      <c r="E870" t="inlineStr">
        <is>
          <t>2020-01-13</t>
        </is>
      </c>
      <c r="F870" t="n">
        <v>60</v>
      </c>
      <c r="G870" t="inlineStr">
        <is>
          <t>GEORGIA MARIE DORN ET AL</t>
        </is>
      </c>
      <c r="H870" t="inlineStr">
        <is>
          <t>CHESAPEAKE</t>
        </is>
      </c>
      <c r="I870" t="inlineStr"/>
      <c r="J870" t="inlineStr"/>
      <c r="K870" t="inlineStr"/>
      <c r="L870" t="n">
        <v>30</v>
      </c>
      <c r="M870" t="n">
        <v>33</v>
      </c>
      <c r="N870" t="inlineStr">
        <is>
          <t xml:space="preserve">N         </t>
        </is>
      </c>
      <c r="O870" t="n">
        <v>72</v>
      </c>
      <c r="P870" t="inlineStr">
        <is>
          <t xml:space="preserve">W         </t>
        </is>
      </c>
      <c r="Q870" t="inlineStr">
        <is>
          <t>1542/0240</t>
        </is>
      </c>
      <c r="R870" t="inlineStr">
        <is>
          <t>1035161</t>
        </is>
      </c>
      <c r="S870" t="inlineStr">
        <is>
          <t>CONVERSE (WY)</t>
        </is>
      </c>
      <c r="T870" t="n">
        <v>42.80206436</v>
      </c>
      <c r="U870" t="inlineStr">
        <is>
          <t>POWDER RIVER</t>
        </is>
      </c>
      <c r="V870" t="n">
        <v>-105.54543755</v>
      </c>
      <c r="W870" t="inlineStr">
        <is>
          <t>POINT (455399.7928688574 4738979.007652568)</t>
        </is>
      </c>
      <c r="X870" t="n">
        <v>2.27278423256325</v>
      </c>
      <c r="Y870" t="inlineStr">
        <is>
          <t>W</t>
        </is>
      </c>
      <c r="Z870" t="n">
        <v>2015</v>
      </c>
      <c r="AA870" t="n">
        <v>105</v>
      </c>
    </row>
    <row r="871">
      <c r="A871" s="1" t="n">
        <v>49443</v>
      </c>
      <c r="B871" t="inlineStr">
        <is>
          <t>WY</t>
        </is>
      </c>
      <c r="C871" t="inlineStr"/>
      <c r="D871" s="2" t="n">
        <v>42024</v>
      </c>
      <c r="E871" t="inlineStr">
        <is>
          <t>2020-01-13</t>
        </is>
      </c>
      <c r="F871" t="n">
        <v>60</v>
      </c>
      <c r="G871" t="inlineStr">
        <is>
          <t>GEORGIA MARIE DORN ET AL</t>
        </is>
      </c>
      <c r="H871" t="inlineStr">
        <is>
          <t>CHESAPEAKE</t>
        </is>
      </c>
      <c r="I871" t="inlineStr"/>
      <c r="J871" t="inlineStr"/>
      <c r="K871" t="inlineStr"/>
      <c r="L871" t="n">
        <v>33</v>
      </c>
      <c r="M871" t="n">
        <v>33</v>
      </c>
      <c r="N871" t="inlineStr">
        <is>
          <t xml:space="preserve">N         </t>
        </is>
      </c>
      <c r="O871" t="n">
        <v>72</v>
      </c>
      <c r="P871" t="inlineStr">
        <is>
          <t xml:space="preserve">W         </t>
        </is>
      </c>
      <c r="Q871" t="inlineStr">
        <is>
          <t>1542/0240</t>
        </is>
      </c>
      <c r="R871" t="inlineStr">
        <is>
          <t>1035161</t>
        </is>
      </c>
      <c r="S871" t="inlineStr">
        <is>
          <t>CONVERSE (WY)</t>
        </is>
      </c>
      <c r="T871" t="n">
        <v>42.78780892</v>
      </c>
      <c r="U871" t="inlineStr">
        <is>
          <t>POWDER RIVER</t>
        </is>
      </c>
      <c r="V871" t="n">
        <v>-105.50555716</v>
      </c>
      <c r="W871" t="inlineStr">
        <is>
          <t>POINT (458651.3134924287 4737375.69465613)</t>
        </is>
      </c>
      <c r="X871" t="n">
        <v>1.046707927503194</v>
      </c>
      <c r="Y871" t="inlineStr">
        <is>
          <t>SW</t>
        </is>
      </c>
      <c r="Z871" t="n">
        <v>2015</v>
      </c>
      <c r="AA871" t="n">
        <v>105</v>
      </c>
    </row>
    <row r="872">
      <c r="A872" s="1" t="n">
        <v>49444</v>
      </c>
      <c r="B872" t="inlineStr">
        <is>
          <t>WY</t>
        </is>
      </c>
      <c r="C872" t="inlineStr"/>
      <c r="D872" s="2" t="n">
        <v>42024</v>
      </c>
      <c r="E872" t="inlineStr">
        <is>
          <t>2020-01-13</t>
        </is>
      </c>
      <c r="F872" t="n">
        <v>60</v>
      </c>
      <c r="G872" t="inlineStr">
        <is>
          <t>GEORGIA MARIE DORN ET AL</t>
        </is>
      </c>
      <c r="H872" t="inlineStr">
        <is>
          <t>CHESAPEAKE</t>
        </is>
      </c>
      <c r="I872" t="inlineStr"/>
      <c r="J872" t="inlineStr"/>
      <c r="K872" t="inlineStr"/>
      <c r="L872" t="n">
        <v>32</v>
      </c>
      <c r="M872" t="n">
        <v>33</v>
      </c>
      <c r="N872" t="inlineStr">
        <is>
          <t xml:space="preserve">N         </t>
        </is>
      </c>
      <c r="O872" t="n">
        <v>72</v>
      </c>
      <c r="P872" t="inlineStr">
        <is>
          <t xml:space="preserve">W         </t>
        </is>
      </c>
      <c r="Q872" t="inlineStr">
        <is>
          <t>1542/0240</t>
        </is>
      </c>
      <c r="R872" t="inlineStr">
        <is>
          <t>1035161</t>
        </is>
      </c>
      <c r="S872" t="inlineStr">
        <is>
          <t>CONVERSE (WY)</t>
        </is>
      </c>
      <c r="T872" t="n">
        <v>42.78775548</v>
      </c>
      <c r="U872" t="inlineStr">
        <is>
          <t>POWDER RIVER</t>
        </is>
      </c>
      <c r="V872" t="n">
        <v>-105.52556986</v>
      </c>
      <c r="W872" t="inlineStr">
        <is>
          <t>POINT (457014.4672197723 4737379.765538778)</t>
        </is>
      </c>
      <c r="X872" t="n">
        <v>1.624238689250809</v>
      </c>
      <c r="Y872" t="inlineStr">
        <is>
          <t>SW</t>
        </is>
      </c>
      <c r="Z872" t="n">
        <v>2015</v>
      </c>
      <c r="AA872" t="n">
        <v>105</v>
      </c>
    </row>
    <row r="873">
      <c r="A873" s="1" t="n">
        <v>49445</v>
      </c>
      <c r="B873" t="inlineStr">
        <is>
          <t>WY</t>
        </is>
      </c>
      <c r="C873" t="inlineStr"/>
      <c r="D873" s="2" t="n">
        <v>42024</v>
      </c>
      <c r="E873" t="inlineStr">
        <is>
          <t>2020-01-13</t>
        </is>
      </c>
      <c r="F873" t="n">
        <v>60</v>
      </c>
      <c r="G873" t="inlineStr">
        <is>
          <t xml:space="preserve">JAN BASHAM ET AL </t>
        </is>
      </c>
      <c r="H873" t="inlineStr">
        <is>
          <t>CHESAPEAKE</t>
        </is>
      </c>
      <c r="I873" t="inlineStr"/>
      <c r="J873" t="inlineStr"/>
      <c r="K873" t="inlineStr"/>
      <c r="L873" t="n">
        <v>35</v>
      </c>
      <c r="M873" t="n">
        <v>33</v>
      </c>
      <c r="N873" t="inlineStr">
        <is>
          <t xml:space="preserve">N         </t>
        </is>
      </c>
      <c r="O873" t="n">
        <v>72</v>
      </c>
      <c r="P873" t="inlineStr">
        <is>
          <t xml:space="preserve">W         </t>
        </is>
      </c>
      <c r="Q873" t="inlineStr">
        <is>
          <t>1542/0250</t>
        </is>
      </c>
      <c r="R873" t="inlineStr">
        <is>
          <t>1035164</t>
        </is>
      </c>
      <c r="S873" t="inlineStr">
        <is>
          <t>CONVERSE (WY)</t>
        </is>
      </c>
      <c r="T873" t="n">
        <v>42.78813326</v>
      </c>
      <c r="U873" t="inlineStr">
        <is>
          <t>POWDER RIVER</t>
        </is>
      </c>
      <c r="V873" t="n">
        <v>-105.46583707</v>
      </c>
      <c r="W873" t="inlineStr">
        <is>
          <t>POINT (461900.1589782707 4737393.003651839)</t>
        </is>
      </c>
      <c r="X873" t="n">
        <v>2.03237716233726</v>
      </c>
      <c r="Y873" t="inlineStr">
        <is>
          <t>SE</t>
        </is>
      </c>
      <c r="Z873" t="n">
        <v>2015</v>
      </c>
      <c r="AA873" t="n">
        <v>105</v>
      </c>
    </row>
    <row r="874">
      <c r="A874" s="1" t="n">
        <v>49448</v>
      </c>
      <c r="B874" t="inlineStr">
        <is>
          <t>WY</t>
        </is>
      </c>
      <c r="C874" t="inlineStr"/>
      <c r="D874" s="2" t="n">
        <v>42024</v>
      </c>
      <c r="E874" t="inlineStr">
        <is>
          <t>2020-01-13</t>
        </is>
      </c>
      <c r="F874" t="n">
        <v>60</v>
      </c>
      <c r="G874" t="inlineStr">
        <is>
          <t xml:space="preserve">JAN BASHAM ET AL </t>
        </is>
      </c>
      <c r="H874" t="inlineStr">
        <is>
          <t>CHESAPEAKE</t>
        </is>
      </c>
      <c r="I874" t="inlineStr"/>
      <c r="J874" t="inlineStr"/>
      <c r="K874" t="inlineStr"/>
      <c r="L874" t="n">
        <v>33</v>
      </c>
      <c r="M874" t="n">
        <v>33</v>
      </c>
      <c r="N874" t="inlineStr">
        <is>
          <t xml:space="preserve">N         </t>
        </is>
      </c>
      <c r="O874" t="n">
        <v>72</v>
      </c>
      <c r="P874" t="inlineStr">
        <is>
          <t xml:space="preserve">W         </t>
        </is>
      </c>
      <c r="Q874" t="inlineStr">
        <is>
          <t>1542/0250</t>
        </is>
      </c>
      <c r="R874" t="inlineStr">
        <is>
          <t>1035164</t>
        </is>
      </c>
      <c r="S874" t="inlineStr">
        <is>
          <t>CONVERSE (WY)</t>
        </is>
      </c>
      <c r="T874" t="n">
        <v>42.78780892</v>
      </c>
      <c r="U874" t="inlineStr">
        <is>
          <t>POWDER RIVER</t>
        </is>
      </c>
      <c r="V874" t="n">
        <v>-105.50555716</v>
      </c>
      <c r="W874" t="inlineStr">
        <is>
          <t>POINT (458651.3134924287 4737375.69465613)</t>
        </is>
      </c>
      <c r="X874" t="n">
        <v>1.046707927503194</v>
      </c>
      <c r="Y874" t="inlineStr">
        <is>
          <t>SW</t>
        </is>
      </c>
      <c r="Z874" t="n">
        <v>2015</v>
      </c>
      <c r="AA874" t="n">
        <v>105</v>
      </c>
    </row>
    <row r="875">
      <c r="A875" s="1" t="n">
        <v>49449</v>
      </c>
      <c r="B875" t="inlineStr">
        <is>
          <t>WY</t>
        </is>
      </c>
      <c r="C875" t="inlineStr"/>
      <c r="D875" s="2" t="n">
        <v>42024</v>
      </c>
      <c r="E875" t="inlineStr">
        <is>
          <t>2020-01-13</t>
        </is>
      </c>
      <c r="F875" t="n">
        <v>60</v>
      </c>
      <c r="G875" t="inlineStr">
        <is>
          <t xml:space="preserve">JAN BASHAM ET AL </t>
        </is>
      </c>
      <c r="H875" t="inlineStr">
        <is>
          <t>CHESAPEAKE</t>
        </is>
      </c>
      <c r="I875" t="inlineStr"/>
      <c r="J875" t="inlineStr"/>
      <c r="K875" t="inlineStr"/>
      <c r="L875" t="n">
        <v>30</v>
      </c>
      <c r="M875" t="n">
        <v>33</v>
      </c>
      <c r="N875" t="inlineStr">
        <is>
          <t xml:space="preserve">N         </t>
        </is>
      </c>
      <c r="O875" t="n">
        <v>72</v>
      </c>
      <c r="P875" t="inlineStr">
        <is>
          <t xml:space="preserve">W         </t>
        </is>
      </c>
      <c r="Q875" t="inlineStr">
        <is>
          <t>1542/0250</t>
        </is>
      </c>
      <c r="R875" t="inlineStr">
        <is>
          <t>1035164</t>
        </is>
      </c>
      <c r="S875" t="inlineStr">
        <is>
          <t>CONVERSE (WY)</t>
        </is>
      </c>
      <c r="T875" t="n">
        <v>42.80206436</v>
      </c>
      <c r="U875" t="inlineStr">
        <is>
          <t>POWDER RIVER</t>
        </is>
      </c>
      <c r="V875" t="n">
        <v>-105.54543755</v>
      </c>
      <c r="W875" t="inlineStr">
        <is>
          <t>POINT (455399.7928688574 4738979.007652568)</t>
        </is>
      </c>
      <c r="X875" t="n">
        <v>2.27278423256325</v>
      </c>
      <c r="Y875" t="inlineStr">
        <is>
          <t>W</t>
        </is>
      </c>
      <c r="Z875" t="n">
        <v>2015</v>
      </c>
      <c r="AA875" t="n">
        <v>105</v>
      </c>
    </row>
    <row r="876">
      <c r="A876" s="1" t="n">
        <v>49450</v>
      </c>
      <c r="B876" t="inlineStr">
        <is>
          <t>WY</t>
        </is>
      </c>
      <c r="C876" t="inlineStr"/>
      <c r="D876" s="2" t="n">
        <v>42024</v>
      </c>
      <c r="E876" t="inlineStr">
        <is>
          <t>2020-01-13</t>
        </is>
      </c>
      <c r="F876" t="n">
        <v>60</v>
      </c>
      <c r="G876" t="inlineStr">
        <is>
          <t xml:space="preserve">JAN BASHAM ET AL </t>
        </is>
      </c>
      <c r="H876" t="inlineStr">
        <is>
          <t>CHESAPEAKE</t>
        </is>
      </c>
      <c r="I876" t="inlineStr"/>
      <c r="J876" t="inlineStr"/>
      <c r="K876" t="inlineStr"/>
      <c r="L876" t="n">
        <v>33</v>
      </c>
      <c r="M876" t="n">
        <v>33</v>
      </c>
      <c r="N876" t="inlineStr">
        <is>
          <t xml:space="preserve">N         </t>
        </is>
      </c>
      <c r="O876" t="n">
        <v>72</v>
      </c>
      <c r="P876" t="inlineStr">
        <is>
          <t xml:space="preserve">W         </t>
        </is>
      </c>
      <c r="Q876" t="inlineStr">
        <is>
          <t>1542/0250</t>
        </is>
      </c>
      <c r="R876" t="inlineStr">
        <is>
          <t>1035164</t>
        </is>
      </c>
      <c r="S876" t="inlineStr">
        <is>
          <t>CONVERSE (WY)</t>
        </is>
      </c>
      <c r="T876" t="n">
        <v>42.78780892</v>
      </c>
      <c r="U876" t="inlineStr">
        <is>
          <t>POWDER RIVER</t>
        </is>
      </c>
      <c r="V876" t="n">
        <v>-105.50555716</v>
      </c>
      <c r="W876" t="inlineStr">
        <is>
          <t>POINT (458651.3134924287 4737375.69465613)</t>
        </is>
      </c>
      <c r="X876" t="n">
        <v>1.046707927503194</v>
      </c>
      <c r="Y876" t="inlineStr">
        <is>
          <t>SW</t>
        </is>
      </c>
      <c r="Z876" t="n">
        <v>2015</v>
      </c>
      <c r="AA876" t="n">
        <v>105</v>
      </c>
    </row>
    <row r="877">
      <c r="A877" s="1" t="n">
        <v>1516</v>
      </c>
      <c r="B877" t="inlineStr">
        <is>
          <t>WY</t>
        </is>
      </c>
      <c r="C877" t="inlineStr"/>
      <c r="D877" s="2" t="n">
        <v>43810</v>
      </c>
      <c r="E877" t="inlineStr">
        <is>
          <t>2029-12-11</t>
        </is>
      </c>
      <c r="F877" t="n">
        <v>120</v>
      </c>
      <c r="G877" t="inlineStr">
        <is>
          <t xml:space="preserve">BUREAU OF LAND MANAGEMENT </t>
        </is>
      </c>
      <c r="H877" t="inlineStr">
        <is>
          <t>BASELINE MINERALS</t>
        </is>
      </c>
      <c r="I877" t="n">
        <v>0.125</v>
      </c>
      <c r="J877" t="n">
        <v>1101</v>
      </c>
      <c r="K877" t="n">
        <v>160</v>
      </c>
      <c r="L877" t="n">
        <v>12</v>
      </c>
      <c r="M877" t="n">
        <v>36</v>
      </c>
      <c r="N877" t="inlineStr">
        <is>
          <t xml:space="preserve">N         </t>
        </is>
      </c>
      <c r="O877" t="n">
        <v>72</v>
      </c>
      <c r="P877" t="inlineStr">
        <is>
          <t xml:space="preserve">W         </t>
        </is>
      </c>
      <c r="Q877" t="inlineStr">
        <is>
          <t>WY-194Q-022/NA</t>
        </is>
      </c>
      <c r="R877" t="inlineStr">
        <is>
          <t>WYW189580</t>
        </is>
      </c>
      <c r="S877" t="inlineStr">
        <is>
          <t>CONVERSE (WY)</t>
        </is>
      </c>
      <c r="T877" t="n">
        <v>43.1082357</v>
      </c>
      <c r="U877" t="inlineStr">
        <is>
          <t>POWDER RIVER</t>
        </is>
      </c>
      <c r="V877" t="n">
        <v>-105.44491583</v>
      </c>
      <c r="W877" t="inlineStr">
        <is>
          <t>POINT (463799.3378495054 4772930.352736806)</t>
        </is>
      </c>
      <c r="X877" t="n">
        <v>1.951586484553581</v>
      </c>
      <c r="Y877" t="inlineStr">
        <is>
          <t>NE</t>
        </is>
      </c>
      <c r="Z877" t="n">
        <v>2019</v>
      </c>
      <c r="AA877" t="n">
        <v>73</v>
      </c>
    </row>
    <row r="878">
      <c r="A878" s="1" t="n">
        <v>1526</v>
      </c>
      <c r="B878" t="inlineStr">
        <is>
          <t>WY</t>
        </is>
      </c>
      <c r="C878" t="inlineStr"/>
      <c r="D878" s="2" t="n">
        <v>43810</v>
      </c>
      <c r="E878" t="inlineStr">
        <is>
          <t>2029-12-11</t>
        </is>
      </c>
      <c r="F878" t="n">
        <v>120</v>
      </c>
      <c r="G878" t="inlineStr">
        <is>
          <t xml:space="preserve">BUREAU OF LAND MANAGEMENT </t>
        </is>
      </c>
      <c r="H878" t="inlineStr">
        <is>
          <t>DEVON ENERGY</t>
        </is>
      </c>
      <c r="I878" t="n">
        <v>0.125</v>
      </c>
      <c r="J878" t="n">
        <v>530</v>
      </c>
      <c r="K878" t="n">
        <v>968.51000976</v>
      </c>
      <c r="L878" t="n">
        <v>10</v>
      </c>
      <c r="M878" t="n">
        <v>36</v>
      </c>
      <c r="N878" t="inlineStr">
        <is>
          <t xml:space="preserve">N         </t>
        </is>
      </c>
      <c r="O878" t="n">
        <v>72</v>
      </c>
      <c r="P878" t="inlineStr">
        <is>
          <t xml:space="preserve">W         </t>
        </is>
      </c>
      <c r="Q878" t="inlineStr">
        <is>
          <t>WY-194Q-020/NA</t>
        </is>
      </c>
      <c r="R878" t="inlineStr">
        <is>
          <t>WYW189578</t>
        </is>
      </c>
      <c r="S878" t="inlineStr">
        <is>
          <t>CONVERSE (WY)</t>
        </is>
      </c>
      <c r="T878" t="n">
        <v>43.10823945</v>
      </c>
      <c r="U878" t="inlineStr">
        <is>
          <t>POWDER RIVER</t>
        </is>
      </c>
      <c r="V878" t="n">
        <v>-105.48504785</v>
      </c>
      <c r="W878" t="inlineStr">
        <is>
          <t>POINT (460533.9856501664 4772948.879023391)</t>
        </is>
      </c>
      <c r="X878" t="n">
        <v>2.528926446925029</v>
      </c>
      <c r="Y878" t="inlineStr">
        <is>
          <t>NW</t>
        </is>
      </c>
      <c r="Z878" t="n">
        <v>2019</v>
      </c>
      <c r="AA878" t="n">
        <v>73</v>
      </c>
    </row>
    <row r="879">
      <c r="A879" s="1" t="n">
        <v>1736</v>
      </c>
      <c r="B879" t="inlineStr">
        <is>
          <t>WY</t>
        </is>
      </c>
      <c r="C879" t="inlineStr"/>
      <c r="D879" s="2" t="n">
        <v>43810</v>
      </c>
      <c r="E879" t="inlineStr">
        <is>
          <t>2029-12-11</t>
        </is>
      </c>
      <c r="F879" t="n">
        <v>120</v>
      </c>
      <c r="G879" t="inlineStr">
        <is>
          <t xml:space="preserve">BUREAU OF LAND MANAGEMENT </t>
        </is>
      </c>
      <c r="H879" t="inlineStr">
        <is>
          <t>RENOS L&amp;M</t>
        </is>
      </c>
      <c r="I879" t="n">
        <v>0.125</v>
      </c>
      <c r="J879" t="n">
        <v>506</v>
      </c>
      <c r="K879" t="n">
        <v>920</v>
      </c>
      <c r="L879" t="n">
        <v>11</v>
      </c>
      <c r="M879" t="n">
        <v>36</v>
      </c>
      <c r="N879" t="inlineStr">
        <is>
          <t xml:space="preserve">N         </t>
        </is>
      </c>
      <c r="O879" t="n">
        <v>72</v>
      </c>
      <c r="P879" t="inlineStr">
        <is>
          <t xml:space="preserve">W         </t>
        </is>
      </c>
      <c r="Q879" t="inlineStr">
        <is>
          <t>WY-194Q-021/NA</t>
        </is>
      </c>
      <c r="R879" t="inlineStr">
        <is>
          <t>WYW189579</t>
        </is>
      </c>
      <c r="S879" t="inlineStr">
        <is>
          <t>CONVERSE (WY)</t>
        </is>
      </c>
      <c r="T879" t="n">
        <v>43.10831959</v>
      </c>
      <c r="U879" t="inlineStr">
        <is>
          <t>POWDER RIVER</t>
        </is>
      </c>
      <c r="V879" t="n">
        <v>-105.46516495</v>
      </c>
      <c r="W879" t="inlineStr">
        <is>
          <t>POINT (462151.8135868006 4772948.610956194)</t>
        </is>
      </c>
      <c r="X879" t="n">
        <v>2.026316419709677</v>
      </c>
      <c r="Y879" t="inlineStr">
        <is>
          <t>NW</t>
        </is>
      </c>
      <c r="Z879" t="n">
        <v>2019</v>
      </c>
      <c r="AA879" t="n">
        <v>73</v>
      </c>
    </row>
    <row r="880">
      <c r="A880" s="1" t="n">
        <v>1737</v>
      </c>
      <c r="B880" t="inlineStr">
        <is>
          <t>WY</t>
        </is>
      </c>
      <c r="C880" t="inlineStr"/>
      <c r="D880" s="2" t="n">
        <v>43810</v>
      </c>
      <c r="E880" t="inlineStr">
        <is>
          <t>2029-12-11</t>
        </is>
      </c>
      <c r="F880" t="n">
        <v>120</v>
      </c>
      <c r="G880" t="inlineStr">
        <is>
          <t xml:space="preserve">BUREAU OF LAND MANAGEMENT </t>
        </is>
      </c>
      <c r="H880" t="inlineStr">
        <is>
          <t>RENOS L&amp;M</t>
        </is>
      </c>
      <c r="I880" t="n">
        <v>0.125</v>
      </c>
      <c r="J880" t="n">
        <v>506</v>
      </c>
      <c r="K880" t="n">
        <v>920</v>
      </c>
      <c r="L880" t="n">
        <v>14</v>
      </c>
      <c r="M880" t="n">
        <v>36</v>
      </c>
      <c r="N880" t="inlineStr">
        <is>
          <t xml:space="preserve">N         </t>
        </is>
      </c>
      <c r="O880" t="n">
        <v>72</v>
      </c>
      <c r="P880" t="inlineStr">
        <is>
          <t xml:space="preserve">W         </t>
        </is>
      </c>
      <c r="Q880" t="inlineStr">
        <is>
          <t>WY-194Q-021/NA</t>
        </is>
      </c>
      <c r="R880" t="inlineStr">
        <is>
          <t>WYW189579</t>
        </is>
      </c>
      <c r="S880" t="inlineStr">
        <is>
          <t>CONVERSE (WY)</t>
        </is>
      </c>
      <c r="T880" t="n">
        <v>43.09374362</v>
      </c>
      <c r="U880" t="inlineStr">
        <is>
          <t>POWDER RIVER</t>
        </is>
      </c>
      <c r="V880" t="n">
        <v>-105.46538618</v>
      </c>
      <c r="W880" t="inlineStr">
        <is>
          <t>POINT (462124.8293300628 4771330.041852264)</t>
        </is>
      </c>
      <c r="X880" t="n">
        <v>1.126508904018827</v>
      </c>
      <c r="Y880" t="inlineStr">
        <is>
          <t>NW</t>
        </is>
      </c>
      <c r="Z880" t="n">
        <v>2019</v>
      </c>
      <c r="AA880" t="n">
        <v>73</v>
      </c>
    </row>
    <row r="881">
      <c r="A881" s="1" t="n">
        <v>1738</v>
      </c>
      <c r="B881" t="inlineStr">
        <is>
          <t>WY</t>
        </is>
      </c>
      <c r="C881" t="inlineStr"/>
      <c r="D881" s="2" t="n">
        <v>43810</v>
      </c>
      <c r="E881" t="inlineStr">
        <is>
          <t>2029-12-11</t>
        </is>
      </c>
      <c r="F881" t="n">
        <v>120</v>
      </c>
      <c r="G881" t="inlineStr">
        <is>
          <t xml:space="preserve">BUREAU OF LAND MANAGEMENT </t>
        </is>
      </c>
      <c r="H881" t="inlineStr">
        <is>
          <t>RENOS L&amp;M</t>
        </is>
      </c>
      <c r="I881" t="n">
        <v>0.125</v>
      </c>
      <c r="J881" t="n">
        <v>506</v>
      </c>
      <c r="K881" t="n">
        <v>920</v>
      </c>
      <c r="L881" t="n">
        <v>14</v>
      </c>
      <c r="M881" t="n">
        <v>36</v>
      </c>
      <c r="N881" t="inlineStr">
        <is>
          <t xml:space="preserve">N         </t>
        </is>
      </c>
      <c r="O881" t="n">
        <v>72</v>
      </c>
      <c r="P881" t="inlineStr">
        <is>
          <t xml:space="preserve">W         </t>
        </is>
      </c>
      <c r="Q881" t="inlineStr">
        <is>
          <t>WY-194Q-021/NA</t>
        </is>
      </c>
      <c r="R881" t="inlineStr">
        <is>
          <t>WYW189579</t>
        </is>
      </c>
      <c r="S881" t="inlineStr">
        <is>
          <t>CONVERSE (WY)</t>
        </is>
      </c>
      <c r="T881" t="n">
        <v>43.09374362</v>
      </c>
      <c r="U881" t="inlineStr">
        <is>
          <t>POWDER RIVER</t>
        </is>
      </c>
      <c r="V881" t="n">
        <v>-105.46538618</v>
      </c>
      <c r="W881" t="inlineStr">
        <is>
          <t>POINT (462124.8293300628 4771330.041852264)</t>
        </is>
      </c>
      <c r="X881" t="n">
        <v>1.126508904018827</v>
      </c>
      <c r="Y881" t="inlineStr">
        <is>
          <t>NW</t>
        </is>
      </c>
      <c r="Z881" t="n">
        <v>2019</v>
      </c>
      <c r="AA881" t="n">
        <v>73</v>
      </c>
    </row>
    <row r="882">
      <c r="A882" s="1" t="n">
        <v>1739</v>
      </c>
      <c r="B882" t="inlineStr">
        <is>
          <t>WY</t>
        </is>
      </c>
      <c r="C882" t="inlineStr"/>
      <c r="D882" s="2" t="n">
        <v>43810</v>
      </c>
      <c r="E882" t="inlineStr">
        <is>
          <t>2029-12-11</t>
        </is>
      </c>
      <c r="F882" t="n">
        <v>120</v>
      </c>
      <c r="G882" t="inlineStr">
        <is>
          <t xml:space="preserve">BUREAU OF LAND MANAGEMENT </t>
        </is>
      </c>
      <c r="H882" t="inlineStr">
        <is>
          <t>RENOS L&amp;M</t>
        </is>
      </c>
      <c r="I882" t="n">
        <v>0.125</v>
      </c>
      <c r="J882" t="n">
        <v>506</v>
      </c>
      <c r="K882" t="n">
        <v>920</v>
      </c>
      <c r="L882" t="n">
        <v>15</v>
      </c>
      <c r="M882" t="n">
        <v>36</v>
      </c>
      <c r="N882" t="inlineStr">
        <is>
          <t xml:space="preserve">N         </t>
        </is>
      </c>
      <c r="O882" t="n">
        <v>72</v>
      </c>
      <c r="P882" t="inlineStr">
        <is>
          <t xml:space="preserve">W         </t>
        </is>
      </c>
      <c r="Q882" t="inlineStr">
        <is>
          <t>WY-194Q-021/NA</t>
        </is>
      </c>
      <c r="R882" t="inlineStr">
        <is>
          <t>WYW189579</t>
        </is>
      </c>
      <c r="S882" t="inlineStr">
        <is>
          <t>CONVERSE (WY)</t>
        </is>
      </c>
      <c r="T882" t="n">
        <v>43.09358718</v>
      </c>
      <c r="U882" t="inlineStr">
        <is>
          <t>POWDER RIVER</t>
        </is>
      </c>
      <c r="V882" t="n">
        <v>-105.48500967</v>
      </c>
      <c r="W882" t="inlineStr">
        <is>
          <t>POINT (460527.6805252276 4771321.718617271)</t>
        </is>
      </c>
      <c r="X882" t="n">
        <v>1.881407115765591</v>
      </c>
      <c r="Y882" t="inlineStr">
        <is>
          <t>NW</t>
        </is>
      </c>
      <c r="Z882" t="n">
        <v>2019</v>
      </c>
      <c r="AA882" t="n">
        <v>73</v>
      </c>
    </row>
    <row r="883">
      <c r="A883" s="1" t="n">
        <v>1740</v>
      </c>
      <c r="B883" t="inlineStr">
        <is>
          <t>WY</t>
        </is>
      </c>
      <c r="C883" t="inlineStr"/>
      <c r="D883" s="2" t="n">
        <v>43810</v>
      </c>
      <c r="E883" t="inlineStr">
        <is>
          <t>2029-12-11</t>
        </is>
      </c>
      <c r="F883" t="n">
        <v>120</v>
      </c>
      <c r="G883" t="inlineStr">
        <is>
          <t xml:space="preserve">BUREAU OF LAND MANAGEMENT </t>
        </is>
      </c>
      <c r="H883" t="inlineStr">
        <is>
          <t>RENOS L&amp;M</t>
        </is>
      </c>
      <c r="I883" t="n">
        <v>0.125</v>
      </c>
      <c r="J883" t="n">
        <v>506</v>
      </c>
      <c r="K883" t="n">
        <v>920</v>
      </c>
      <c r="L883" t="n">
        <v>15</v>
      </c>
      <c r="M883" t="n">
        <v>36</v>
      </c>
      <c r="N883" t="inlineStr">
        <is>
          <t xml:space="preserve">N         </t>
        </is>
      </c>
      <c r="O883" t="n">
        <v>72</v>
      </c>
      <c r="P883" t="inlineStr">
        <is>
          <t xml:space="preserve">W         </t>
        </is>
      </c>
      <c r="Q883" t="inlineStr">
        <is>
          <t>WY-194Q-021/NA</t>
        </is>
      </c>
      <c r="R883" t="inlineStr">
        <is>
          <t>WYW189579</t>
        </is>
      </c>
      <c r="S883" t="inlineStr">
        <is>
          <t>CONVERSE (WY)</t>
        </is>
      </c>
      <c r="T883" t="n">
        <v>43.09358718</v>
      </c>
      <c r="U883" t="inlineStr">
        <is>
          <t>POWDER RIVER</t>
        </is>
      </c>
      <c r="V883" t="n">
        <v>-105.48500967</v>
      </c>
      <c r="W883" t="inlineStr">
        <is>
          <t>POINT (460527.6805252276 4771321.718617271)</t>
        </is>
      </c>
      <c r="X883" t="n">
        <v>1.881407115765591</v>
      </c>
      <c r="Y883" t="inlineStr">
        <is>
          <t>NW</t>
        </is>
      </c>
      <c r="Z883" t="n">
        <v>2019</v>
      </c>
      <c r="AA883" t="n">
        <v>73</v>
      </c>
    </row>
    <row r="884">
      <c r="A884" s="1" t="n">
        <v>1741</v>
      </c>
      <c r="B884" t="inlineStr">
        <is>
          <t>WY</t>
        </is>
      </c>
      <c r="C884" t="inlineStr"/>
      <c r="D884" s="2" t="n">
        <v>43810</v>
      </c>
      <c r="E884" t="inlineStr">
        <is>
          <t>2029-12-11</t>
        </is>
      </c>
      <c r="F884" t="n">
        <v>120</v>
      </c>
      <c r="G884" t="inlineStr">
        <is>
          <t xml:space="preserve">BUREAU OF LAND MANAGEMENT </t>
        </is>
      </c>
      <c r="H884" t="inlineStr">
        <is>
          <t>RENOS L&amp;M</t>
        </is>
      </c>
      <c r="I884" t="n">
        <v>0.125</v>
      </c>
      <c r="J884" t="n">
        <v>506</v>
      </c>
      <c r="K884" t="n">
        <v>920</v>
      </c>
      <c r="L884" t="n">
        <v>15</v>
      </c>
      <c r="M884" t="n">
        <v>36</v>
      </c>
      <c r="N884" t="inlineStr">
        <is>
          <t xml:space="preserve">N         </t>
        </is>
      </c>
      <c r="O884" t="n">
        <v>72</v>
      </c>
      <c r="P884" t="inlineStr">
        <is>
          <t xml:space="preserve">W         </t>
        </is>
      </c>
      <c r="Q884" t="inlineStr">
        <is>
          <t>WY-194Q-021/NA</t>
        </is>
      </c>
      <c r="R884" t="inlineStr">
        <is>
          <t>WYW189579</t>
        </is>
      </c>
      <c r="S884" t="inlineStr">
        <is>
          <t>CONVERSE (WY)</t>
        </is>
      </c>
      <c r="T884" t="n">
        <v>43.09358718</v>
      </c>
      <c r="U884" t="inlineStr">
        <is>
          <t>POWDER RIVER</t>
        </is>
      </c>
      <c r="V884" t="n">
        <v>-105.48500967</v>
      </c>
      <c r="W884" t="inlineStr">
        <is>
          <t>POINT (460527.6805252276 4771321.718617271)</t>
        </is>
      </c>
      <c r="X884" t="n">
        <v>1.881407115765591</v>
      </c>
      <c r="Y884" t="inlineStr">
        <is>
          <t>NW</t>
        </is>
      </c>
      <c r="Z884" t="n">
        <v>2019</v>
      </c>
      <c r="AA884" t="n">
        <v>73</v>
      </c>
    </row>
    <row r="885">
      <c r="A885" s="1" t="n">
        <v>1742</v>
      </c>
      <c r="B885" t="inlineStr">
        <is>
          <t>WY</t>
        </is>
      </c>
      <c r="C885" t="inlineStr"/>
      <c r="D885" s="2" t="n">
        <v>43810</v>
      </c>
      <c r="E885" t="inlineStr">
        <is>
          <t>2029-12-11</t>
        </is>
      </c>
      <c r="F885" t="n">
        <v>120</v>
      </c>
      <c r="G885" t="inlineStr">
        <is>
          <t xml:space="preserve">BUREAU OF LAND MANAGEMENT </t>
        </is>
      </c>
      <c r="H885" t="inlineStr">
        <is>
          <t>RENOS L&amp;M</t>
        </is>
      </c>
      <c r="I885" t="n">
        <v>0.125</v>
      </c>
      <c r="J885" t="n">
        <v>506</v>
      </c>
      <c r="K885" t="n">
        <v>920</v>
      </c>
      <c r="L885" t="n">
        <v>11</v>
      </c>
      <c r="M885" t="n">
        <v>36</v>
      </c>
      <c r="N885" t="inlineStr">
        <is>
          <t xml:space="preserve">N         </t>
        </is>
      </c>
      <c r="O885" t="n">
        <v>72</v>
      </c>
      <c r="P885" t="inlineStr">
        <is>
          <t xml:space="preserve">W         </t>
        </is>
      </c>
      <c r="Q885" t="inlineStr">
        <is>
          <t>WY-194Q-021/NA</t>
        </is>
      </c>
      <c r="R885" t="inlineStr">
        <is>
          <t>WYW189579</t>
        </is>
      </c>
      <c r="S885" t="inlineStr">
        <is>
          <t>CONVERSE (WY)</t>
        </is>
      </c>
      <c r="T885" t="n">
        <v>43.10831959</v>
      </c>
      <c r="U885" t="inlineStr">
        <is>
          <t>POWDER RIVER</t>
        </is>
      </c>
      <c r="V885" t="n">
        <v>-105.46516495</v>
      </c>
      <c r="W885" t="inlineStr">
        <is>
          <t>POINT (462151.8135868006 4772948.610956194)</t>
        </is>
      </c>
      <c r="X885" t="n">
        <v>2.026316419709677</v>
      </c>
      <c r="Y885" t="inlineStr">
        <is>
          <t>NW</t>
        </is>
      </c>
      <c r="Z885" t="n">
        <v>2019</v>
      </c>
      <c r="AA885" t="n">
        <v>73</v>
      </c>
    </row>
    <row r="886">
      <c r="A886" s="1" t="n">
        <v>1743</v>
      </c>
      <c r="B886" t="inlineStr">
        <is>
          <t>WY</t>
        </is>
      </c>
      <c r="C886" t="inlineStr"/>
      <c r="D886" s="2" t="n">
        <v>43810</v>
      </c>
      <c r="E886" t="inlineStr">
        <is>
          <t>2029-12-11</t>
        </is>
      </c>
      <c r="F886" t="n">
        <v>120</v>
      </c>
      <c r="G886" t="inlineStr">
        <is>
          <t xml:space="preserve">BUREAU OF LAND MANAGEMENT </t>
        </is>
      </c>
      <c r="H886" t="inlineStr">
        <is>
          <t>RENOS L&amp;M</t>
        </is>
      </c>
      <c r="I886" t="n">
        <v>0.125</v>
      </c>
      <c r="J886" t="n">
        <v>506</v>
      </c>
      <c r="K886" t="n">
        <v>920</v>
      </c>
      <c r="L886" t="n">
        <v>14</v>
      </c>
      <c r="M886" t="n">
        <v>36</v>
      </c>
      <c r="N886" t="inlineStr">
        <is>
          <t xml:space="preserve">N         </t>
        </is>
      </c>
      <c r="O886" t="n">
        <v>72</v>
      </c>
      <c r="P886" t="inlineStr">
        <is>
          <t xml:space="preserve">W         </t>
        </is>
      </c>
      <c r="Q886" t="inlineStr">
        <is>
          <t>WY-194Q-021/NA</t>
        </is>
      </c>
      <c r="R886" t="inlineStr">
        <is>
          <t>WYW189579</t>
        </is>
      </c>
      <c r="S886" t="inlineStr">
        <is>
          <t>CONVERSE (WY)</t>
        </is>
      </c>
      <c r="T886" t="n">
        <v>43.09374362</v>
      </c>
      <c r="U886" t="inlineStr">
        <is>
          <t>POWDER RIVER</t>
        </is>
      </c>
      <c r="V886" t="n">
        <v>-105.46538618</v>
      </c>
      <c r="W886" t="inlineStr">
        <is>
          <t>POINT (462124.8293300628 4771330.041852264)</t>
        </is>
      </c>
      <c r="X886" t="n">
        <v>1.126508904018827</v>
      </c>
      <c r="Y886" t="inlineStr">
        <is>
          <t>NW</t>
        </is>
      </c>
      <c r="Z886" t="n">
        <v>2019</v>
      </c>
      <c r="AA886" t="n">
        <v>73</v>
      </c>
    </row>
    <row r="887">
      <c r="A887" s="1" t="n">
        <v>1744</v>
      </c>
      <c r="B887" t="inlineStr">
        <is>
          <t>WY</t>
        </is>
      </c>
      <c r="C887" t="inlineStr"/>
      <c r="D887" s="2" t="n">
        <v>43810</v>
      </c>
      <c r="E887" t="inlineStr">
        <is>
          <t>2029-12-11</t>
        </is>
      </c>
      <c r="F887" t="n">
        <v>120</v>
      </c>
      <c r="G887" t="inlineStr">
        <is>
          <t xml:space="preserve">BUREAU OF LAND MANAGEMENT </t>
        </is>
      </c>
      <c r="H887" t="inlineStr">
        <is>
          <t>RENOS L&amp;M</t>
        </is>
      </c>
      <c r="I887" t="n">
        <v>0.125</v>
      </c>
      <c r="J887" t="n">
        <v>506</v>
      </c>
      <c r="K887" t="n">
        <v>920</v>
      </c>
      <c r="L887" t="n">
        <v>11</v>
      </c>
      <c r="M887" t="n">
        <v>36</v>
      </c>
      <c r="N887" t="inlineStr">
        <is>
          <t xml:space="preserve">N         </t>
        </is>
      </c>
      <c r="O887" t="n">
        <v>72</v>
      </c>
      <c r="P887" t="inlineStr">
        <is>
          <t xml:space="preserve">W         </t>
        </is>
      </c>
      <c r="Q887" t="inlineStr">
        <is>
          <t>WY-194Q-021/NA</t>
        </is>
      </c>
      <c r="R887" t="inlineStr">
        <is>
          <t>WYW189579</t>
        </is>
      </c>
      <c r="S887" t="inlineStr">
        <is>
          <t>CONVERSE (WY)</t>
        </is>
      </c>
      <c r="T887" t="n">
        <v>43.10831959</v>
      </c>
      <c r="U887" t="inlineStr">
        <is>
          <t>POWDER RIVER</t>
        </is>
      </c>
      <c r="V887" t="n">
        <v>-105.46516495</v>
      </c>
      <c r="W887" t="inlineStr">
        <is>
          <t>POINT (462151.8135868006 4772948.610956194)</t>
        </is>
      </c>
      <c r="X887" t="n">
        <v>2.026316419709677</v>
      </c>
      <c r="Y887" t="inlineStr">
        <is>
          <t>NW</t>
        </is>
      </c>
      <c r="Z887" t="n">
        <v>2019</v>
      </c>
      <c r="AA887" t="n">
        <v>73</v>
      </c>
    </row>
    <row r="888">
      <c r="A888" s="1" t="n">
        <v>1745</v>
      </c>
      <c r="B888" t="inlineStr">
        <is>
          <t>WY</t>
        </is>
      </c>
      <c r="C888" t="inlineStr"/>
      <c r="D888" s="2" t="n">
        <v>43810</v>
      </c>
      <c r="E888" t="inlineStr">
        <is>
          <t>2029-12-11</t>
        </is>
      </c>
      <c r="F888" t="n">
        <v>120</v>
      </c>
      <c r="G888" t="inlineStr">
        <is>
          <t xml:space="preserve">BUREAU OF LAND MANAGEMENT </t>
        </is>
      </c>
      <c r="H888" t="inlineStr">
        <is>
          <t>RENOS L&amp;M</t>
        </is>
      </c>
      <c r="I888" t="n">
        <v>0.125</v>
      </c>
      <c r="J888" t="n">
        <v>506</v>
      </c>
      <c r="K888" t="n">
        <v>920</v>
      </c>
      <c r="L888" t="n">
        <v>14</v>
      </c>
      <c r="M888" t="n">
        <v>36</v>
      </c>
      <c r="N888" t="inlineStr">
        <is>
          <t xml:space="preserve">N         </t>
        </is>
      </c>
      <c r="O888" t="n">
        <v>72</v>
      </c>
      <c r="P888" t="inlineStr">
        <is>
          <t xml:space="preserve">W         </t>
        </is>
      </c>
      <c r="Q888" t="inlineStr">
        <is>
          <t>WY-194Q-021/NA</t>
        </is>
      </c>
      <c r="R888" t="inlineStr">
        <is>
          <t>WYW189579</t>
        </is>
      </c>
      <c r="S888" t="inlineStr">
        <is>
          <t>CONVERSE (WY)</t>
        </is>
      </c>
      <c r="T888" t="n">
        <v>43.09374362</v>
      </c>
      <c r="U888" t="inlineStr">
        <is>
          <t>POWDER RIVER</t>
        </is>
      </c>
      <c r="V888" t="n">
        <v>-105.46538618</v>
      </c>
      <c r="W888" t="inlineStr">
        <is>
          <t>POINT (462124.8293300628 4771330.041852264)</t>
        </is>
      </c>
      <c r="X888" t="n">
        <v>1.126508904018827</v>
      </c>
      <c r="Y888" t="inlineStr">
        <is>
          <t>NW</t>
        </is>
      </c>
      <c r="Z888" t="n">
        <v>2019</v>
      </c>
      <c r="AA888" t="n">
        <v>73</v>
      </c>
    </row>
    <row r="889">
      <c r="A889" s="1" t="n">
        <v>1853</v>
      </c>
      <c r="B889" t="inlineStr">
        <is>
          <t>WY</t>
        </is>
      </c>
      <c r="C889" t="inlineStr"/>
      <c r="D889" s="2" t="n">
        <v>43810</v>
      </c>
      <c r="E889" t="inlineStr">
        <is>
          <t>2029-12-11</t>
        </is>
      </c>
      <c r="F889" t="n">
        <v>120</v>
      </c>
      <c r="G889" t="inlineStr">
        <is>
          <t xml:space="preserve">BUREAU OF LAND MANAGEMENT </t>
        </is>
      </c>
      <c r="H889" t="inlineStr">
        <is>
          <t>BASELINE MINERALS</t>
        </is>
      </c>
      <c r="I889" t="n">
        <v>0.125</v>
      </c>
      <c r="J889" t="n">
        <v>1514</v>
      </c>
      <c r="K889" t="n">
        <v>454.82998657</v>
      </c>
      <c r="L889" t="n">
        <v>1</v>
      </c>
      <c r="M889" t="n">
        <v>36</v>
      </c>
      <c r="N889" t="inlineStr">
        <is>
          <t xml:space="preserve">N         </t>
        </is>
      </c>
      <c r="O889" t="n">
        <v>72</v>
      </c>
      <c r="P889" t="inlineStr">
        <is>
          <t xml:space="preserve">W         </t>
        </is>
      </c>
      <c r="Q889" t="inlineStr">
        <is>
          <t>WY-194Q-019/NA</t>
        </is>
      </c>
      <c r="R889" t="inlineStr">
        <is>
          <t>WYW189577</t>
        </is>
      </c>
      <c r="S889" t="inlineStr">
        <is>
          <t>CONVERSE (WY)</t>
        </is>
      </c>
      <c r="T889" t="n">
        <v>43.1228956</v>
      </c>
      <c r="U889" t="inlineStr">
        <is>
          <t>POWDER RIVER</t>
        </is>
      </c>
      <c r="V889" t="n">
        <v>-105.44539652</v>
      </c>
      <c r="W889" t="inlineStr">
        <is>
          <t>POINT (463768.876168195 4774558.553688973)</t>
        </is>
      </c>
      <c r="X889" t="n">
        <v>2.94755039641108</v>
      </c>
      <c r="Y889" t="inlineStr">
        <is>
          <t>N</t>
        </is>
      </c>
      <c r="Z889" t="n">
        <v>2019</v>
      </c>
      <c r="AA889" t="n">
        <v>73</v>
      </c>
    </row>
    <row r="890">
      <c r="A890" s="1" t="n">
        <v>1854</v>
      </c>
      <c r="B890" t="inlineStr">
        <is>
          <t>WY</t>
        </is>
      </c>
      <c r="C890" t="inlineStr"/>
      <c r="D890" s="2" t="n">
        <v>43810</v>
      </c>
      <c r="E890" t="inlineStr">
        <is>
          <t>2029-12-11</t>
        </is>
      </c>
      <c r="F890" t="n">
        <v>120</v>
      </c>
      <c r="G890" t="inlineStr">
        <is>
          <t xml:space="preserve">BUREAU OF LAND MANAGEMENT </t>
        </is>
      </c>
      <c r="H890" t="inlineStr">
        <is>
          <t>BASELINE MINERALS</t>
        </is>
      </c>
      <c r="I890" t="n">
        <v>0.125</v>
      </c>
      <c r="J890" t="n">
        <v>1514</v>
      </c>
      <c r="K890" t="n">
        <v>454.82998657</v>
      </c>
      <c r="L890" t="n">
        <v>1</v>
      </c>
      <c r="M890" t="n">
        <v>36</v>
      </c>
      <c r="N890" t="inlineStr">
        <is>
          <t xml:space="preserve">N         </t>
        </is>
      </c>
      <c r="O890" t="n">
        <v>72</v>
      </c>
      <c r="P890" t="inlineStr">
        <is>
          <t xml:space="preserve">W         </t>
        </is>
      </c>
      <c r="Q890" t="inlineStr">
        <is>
          <t>WY-194Q-019/NA</t>
        </is>
      </c>
      <c r="R890" t="inlineStr">
        <is>
          <t>WYW189577</t>
        </is>
      </c>
      <c r="S890" t="inlineStr">
        <is>
          <t>CONVERSE (WY)</t>
        </is>
      </c>
      <c r="T890" t="n">
        <v>43.1228956</v>
      </c>
      <c r="U890" t="inlineStr">
        <is>
          <t>POWDER RIVER</t>
        </is>
      </c>
      <c r="V890" t="n">
        <v>-105.44539652</v>
      </c>
      <c r="W890" t="inlineStr">
        <is>
          <t>POINT (463768.876168195 4774558.553688973)</t>
        </is>
      </c>
      <c r="X890" t="n">
        <v>2.94755039641108</v>
      </c>
      <c r="Y890" t="inlineStr">
        <is>
          <t>N</t>
        </is>
      </c>
      <c r="Z890" t="n">
        <v>2019</v>
      </c>
      <c r="AA890" t="n">
        <v>73</v>
      </c>
    </row>
    <row r="891">
      <c r="A891" s="1" t="n">
        <v>1855</v>
      </c>
      <c r="B891" t="inlineStr">
        <is>
          <t>WY</t>
        </is>
      </c>
      <c r="C891" t="inlineStr"/>
      <c r="D891" s="2" t="n">
        <v>43810</v>
      </c>
      <c r="E891" t="inlineStr">
        <is>
          <t>2029-12-11</t>
        </is>
      </c>
      <c r="F891" t="n">
        <v>120</v>
      </c>
      <c r="G891" t="inlineStr">
        <is>
          <t xml:space="preserve">BUREAU OF LAND MANAGEMENT </t>
        </is>
      </c>
      <c r="H891" t="inlineStr">
        <is>
          <t>BASELINE MINERALS</t>
        </is>
      </c>
      <c r="I891" t="n">
        <v>0.125</v>
      </c>
      <c r="J891" t="n">
        <v>1514</v>
      </c>
      <c r="K891" t="n">
        <v>454.82998657</v>
      </c>
      <c r="L891" t="n">
        <v>1</v>
      </c>
      <c r="M891" t="n">
        <v>36</v>
      </c>
      <c r="N891" t="inlineStr">
        <is>
          <t xml:space="preserve">N         </t>
        </is>
      </c>
      <c r="O891" t="n">
        <v>72</v>
      </c>
      <c r="P891" t="inlineStr">
        <is>
          <t xml:space="preserve">W         </t>
        </is>
      </c>
      <c r="Q891" t="inlineStr">
        <is>
          <t>WY-194Q-019/NA</t>
        </is>
      </c>
      <c r="R891" t="inlineStr">
        <is>
          <t>WYW189577</t>
        </is>
      </c>
      <c r="S891" t="inlineStr">
        <is>
          <t>CONVERSE (WY)</t>
        </is>
      </c>
      <c r="T891" t="n">
        <v>43.1228956</v>
      </c>
      <c r="U891" t="inlineStr">
        <is>
          <t>POWDER RIVER</t>
        </is>
      </c>
      <c r="V891" t="n">
        <v>-105.44539652</v>
      </c>
      <c r="W891" t="inlineStr">
        <is>
          <t>POINT (463768.876168195 4774558.553688973)</t>
        </is>
      </c>
      <c r="X891" t="n">
        <v>2.94755039641108</v>
      </c>
      <c r="Y891" t="inlineStr">
        <is>
          <t>N</t>
        </is>
      </c>
      <c r="Z891" t="n">
        <v>2019</v>
      </c>
      <c r="AA891" t="n">
        <v>73</v>
      </c>
    </row>
    <row r="892">
      <c r="A892" s="1" t="n">
        <v>1856</v>
      </c>
      <c r="B892" t="inlineStr">
        <is>
          <t>WY</t>
        </is>
      </c>
      <c r="C892" t="inlineStr"/>
      <c r="D892" s="2" t="n">
        <v>43810</v>
      </c>
      <c r="E892" t="inlineStr">
        <is>
          <t>2029-12-11</t>
        </is>
      </c>
      <c r="F892" t="n">
        <v>120</v>
      </c>
      <c r="G892" t="inlineStr">
        <is>
          <t xml:space="preserve">BUREAU OF LAND MANAGEMENT </t>
        </is>
      </c>
      <c r="H892" t="inlineStr">
        <is>
          <t>BASELINE MINERALS</t>
        </is>
      </c>
      <c r="I892" t="n">
        <v>0.125</v>
      </c>
      <c r="J892" t="n">
        <v>1514</v>
      </c>
      <c r="K892" t="n">
        <v>454.82998657</v>
      </c>
      <c r="L892" t="n">
        <v>1</v>
      </c>
      <c r="M892" t="n">
        <v>36</v>
      </c>
      <c r="N892" t="inlineStr">
        <is>
          <t xml:space="preserve">N         </t>
        </is>
      </c>
      <c r="O892" t="n">
        <v>72</v>
      </c>
      <c r="P892" t="inlineStr">
        <is>
          <t xml:space="preserve">W         </t>
        </is>
      </c>
      <c r="Q892" t="inlineStr">
        <is>
          <t>WY-194Q-019/NA</t>
        </is>
      </c>
      <c r="R892" t="inlineStr">
        <is>
          <t>WYW189577</t>
        </is>
      </c>
      <c r="S892" t="inlineStr">
        <is>
          <t>CONVERSE (WY)</t>
        </is>
      </c>
      <c r="T892" t="n">
        <v>43.1228956</v>
      </c>
      <c r="U892" t="inlineStr">
        <is>
          <t>POWDER RIVER</t>
        </is>
      </c>
      <c r="V892" t="n">
        <v>-105.44539652</v>
      </c>
      <c r="W892" t="inlineStr">
        <is>
          <t>POINT (463768.876168195 4774558.553688973)</t>
        </is>
      </c>
      <c r="X892" t="n">
        <v>2.94755039641108</v>
      </c>
      <c r="Y892" t="inlineStr">
        <is>
          <t>N</t>
        </is>
      </c>
      <c r="Z892" t="n">
        <v>2019</v>
      </c>
      <c r="AA892" t="n">
        <v>73</v>
      </c>
    </row>
    <row r="893">
      <c r="A893" s="1" t="n">
        <v>9337</v>
      </c>
      <c r="B893" t="inlineStr">
        <is>
          <t>WY</t>
        </is>
      </c>
      <c r="C893" s="2" t="n">
        <v>43605</v>
      </c>
      <c r="D893" s="2" t="n">
        <v>43634</v>
      </c>
      <c r="E893" t="inlineStr">
        <is>
          <t>2022-05-20</t>
        </is>
      </c>
      <c r="F893" t="n">
        <v>36</v>
      </c>
      <c r="G893" t="inlineStr">
        <is>
          <t xml:space="preserve">BOX CREEK MINERAL LIMITED PARTNERSHIP ET AL </t>
        </is>
      </c>
      <c r="H893" t="inlineStr">
        <is>
          <t>ANSCHUTZ EXPL</t>
        </is>
      </c>
      <c r="I893" t="inlineStr"/>
      <c r="J893" t="inlineStr"/>
      <c r="K893" t="n">
        <v>40</v>
      </c>
      <c r="L893" t="n">
        <v>24</v>
      </c>
      <c r="M893" t="n">
        <v>36</v>
      </c>
      <c r="N893" t="inlineStr">
        <is>
          <t xml:space="preserve">N         </t>
        </is>
      </c>
      <c r="O893" t="n">
        <v>72</v>
      </c>
      <c r="P893" t="inlineStr">
        <is>
          <t xml:space="preserve">W         </t>
        </is>
      </c>
      <c r="Q893" t="inlineStr">
        <is>
          <t>1677/0604</t>
        </is>
      </c>
      <c r="R893" t="inlineStr">
        <is>
          <t>1083317</t>
        </is>
      </c>
      <c r="S893" t="inlineStr">
        <is>
          <t>CONVERSE (WY)</t>
        </is>
      </c>
      <c r="T893" t="n">
        <v>43.07916004</v>
      </c>
      <c r="U893" t="inlineStr">
        <is>
          <t>POWDER RIVER</t>
        </is>
      </c>
      <c r="V893" t="n">
        <v>-105.44593816</v>
      </c>
      <c r="W893" t="inlineStr">
        <is>
          <t>POINT (463698.9863006743 4769701.932326701)</t>
        </is>
      </c>
      <c r="X893" t="n">
        <v>0.3387126441780879</v>
      </c>
      <c r="Y893" t="inlineStr">
        <is>
          <t>SE</t>
        </is>
      </c>
      <c r="Z893" t="n">
        <v>2019</v>
      </c>
      <c r="AA893" t="n">
        <v>73</v>
      </c>
    </row>
    <row r="894">
      <c r="A894" s="1" t="n">
        <v>19460</v>
      </c>
      <c r="B894" t="inlineStr">
        <is>
          <t>WY</t>
        </is>
      </c>
      <c r="C894" s="2" t="n">
        <v>39350</v>
      </c>
      <c r="D894" s="2" t="n">
        <v>43452</v>
      </c>
      <c r="E894" t="inlineStr">
        <is>
          <t>2021-09-25</t>
        </is>
      </c>
      <c r="F894" t="n">
        <v>168</v>
      </c>
      <c r="G894" t="inlineStr">
        <is>
          <t xml:space="preserve">SCOTT TROY ET AL </t>
        </is>
      </c>
      <c r="H894" t="inlineStr">
        <is>
          <t>RENOS L&amp;M</t>
        </is>
      </c>
      <c r="I894" t="inlineStr"/>
      <c r="J894" t="inlineStr"/>
      <c r="K894" t="n">
        <v>0</v>
      </c>
      <c r="L894" t="n">
        <v>10</v>
      </c>
      <c r="M894" t="n">
        <v>36</v>
      </c>
      <c r="N894" t="inlineStr">
        <is>
          <t xml:space="preserve">N         </t>
        </is>
      </c>
      <c r="O894" t="n">
        <v>72</v>
      </c>
      <c r="P894" t="inlineStr">
        <is>
          <t xml:space="preserve">W         </t>
        </is>
      </c>
      <c r="Q894" t="inlineStr">
        <is>
          <t>1659/0724</t>
        </is>
      </c>
      <c r="R894" t="inlineStr">
        <is>
          <t>1077674</t>
        </is>
      </c>
      <c r="S894" t="inlineStr">
        <is>
          <t>CONVERSE (WY)</t>
        </is>
      </c>
      <c r="T894" t="n">
        <v>43.10823945</v>
      </c>
      <c r="U894" t="inlineStr">
        <is>
          <t>POWDER RIVER</t>
        </is>
      </c>
      <c r="V894" t="n">
        <v>-105.48504785</v>
      </c>
      <c r="W894" t="inlineStr">
        <is>
          <t>POINT (460533.9856501664 4772948.879023391)</t>
        </is>
      </c>
      <c r="X894" t="n">
        <v>2.528926446925029</v>
      </c>
      <c r="Y894" t="inlineStr">
        <is>
          <t>NW</t>
        </is>
      </c>
      <c r="Z894" t="n">
        <v>2018</v>
      </c>
      <c r="AA894" t="n">
        <v>73</v>
      </c>
    </row>
    <row r="895">
      <c r="A895" s="1" t="n">
        <v>19462</v>
      </c>
      <c r="B895" t="inlineStr">
        <is>
          <t>WY</t>
        </is>
      </c>
      <c r="C895" s="2" t="n">
        <v>39350</v>
      </c>
      <c r="D895" s="2" t="n">
        <v>43452</v>
      </c>
      <c r="E895" t="inlineStr">
        <is>
          <t>2021-09-25</t>
        </is>
      </c>
      <c r="F895" t="n">
        <v>168</v>
      </c>
      <c r="G895" t="inlineStr">
        <is>
          <t xml:space="preserve">SCOTT TROY ET AL </t>
        </is>
      </c>
      <c r="H895" t="inlineStr">
        <is>
          <t>RENOS L&amp;M</t>
        </is>
      </c>
      <c r="I895" t="inlineStr"/>
      <c r="J895" t="inlineStr"/>
      <c r="K895" t="n">
        <v>0</v>
      </c>
      <c r="L895" t="n">
        <v>10</v>
      </c>
      <c r="M895" t="n">
        <v>36</v>
      </c>
      <c r="N895" t="inlineStr">
        <is>
          <t xml:space="preserve">N         </t>
        </is>
      </c>
      <c r="O895" t="n">
        <v>72</v>
      </c>
      <c r="P895" t="inlineStr">
        <is>
          <t xml:space="preserve">W         </t>
        </is>
      </c>
      <c r="Q895" t="inlineStr">
        <is>
          <t>1659/0724</t>
        </is>
      </c>
      <c r="R895" t="inlineStr">
        <is>
          <t>1077674</t>
        </is>
      </c>
      <c r="S895" t="inlineStr">
        <is>
          <t>CONVERSE (WY)</t>
        </is>
      </c>
      <c r="T895" t="n">
        <v>43.10823945</v>
      </c>
      <c r="U895" t="inlineStr">
        <is>
          <t>POWDER RIVER</t>
        </is>
      </c>
      <c r="V895" t="n">
        <v>-105.48504785</v>
      </c>
      <c r="W895" t="inlineStr">
        <is>
          <t>POINT (460533.9856501664 4772948.879023391)</t>
        </is>
      </c>
      <c r="X895" t="n">
        <v>2.528926446925029</v>
      </c>
      <c r="Y895" t="inlineStr">
        <is>
          <t>NW</t>
        </is>
      </c>
      <c r="Z895" t="n">
        <v>2018</v>
      </c>
      <c r="AA895" t="n">
        <v>73</v>
      </c>
    </row>
    <row r="896">
      <c r="A896" s="1" t="n">
        <v>19464</v>
      </c>
      <c r="B896" t="inlineStr">
        <is>
          <t>WY</t>
        </is>
      </c>
      <c r="C896" s="2" t="n">
        <v>39350</v>
      </c>
      <c r="D896" s="2" t="n">
        <v>43452</v>
      </c>
      <c r="E896" t="inlineStr">
        <is>
          <t>2021-09-25</t>
        </is>
      </c>
      <c r="F896" t="n">
        <v>168</v>
      </c>
      <c r="G896" t="inlineStr">
        <is>
          <t xml:space="preserve">SCOTT TROY ET AL </t>
        </is>
      </c>
      <c r="H896" t="inlineStr">
        <is>
          <t>RENOS L&amp;M</t>
        </is>
      </c>
      <c r="I896" t="inlineStr"/>
      <c r="J896" t="inlineStr"/>
      <c r="K896" t="n">
        <v>0</v>
      </c>
      <c r="L896" t="n">
        <v>10</v>
      </c>
      <c r="M896" t="n">
        <v>36</v>
      </c>
      <c r="N896" t="inlineStr">
        <is>
          <t xml:space="preserve">N         </t>
        </is>
      </c>
      <c r="O896" t="n">
        <v>72</v>
      </c>
      <c r="P896" t="inlineStr">
        <is>
          <t xml:space="preserve">W         </t>
        </is>
      </c>
      <c r="Q896" t="inlineStr">
        <is>
          <t>1659/0724</t>
        </is>
      </c>
      <c r="R896" t="inlineStr">
        <is>
          <t>1077674</t>
        </is>
      </c>
      <c r="S896" t="inlineStr">
        <is>
          <t>CONVERSE (WY)</t>
        </is>
      </c>
      <c r="T896" t="n">
        <v>43.10823945</v>
      </c>
      <c r="U896" t="inlineStr">
        <is>
          <t>POWDER RIVER</t>
        </is>
      </c>
      <c r="V896" t="n">
        <v>-105.48504785</v>
      </c>
      <c r="W896" t="inlineStr">
        <is>
          <t>POINT (460533.9856501664 4772948.879023391)</t>
        </is>
      </c>
      <c r="X896" t="n">
        <v>2.528926446925029</v>
      </c>
      <c r="Y896" t="inlineStr">
        <is>
          <t>NW</t>
        </is>
      </c>
      <c r="Z896" t="n">
        <v>2018</v>
      </c>
      <c r="AA896" t="n">
        <v>73</v>
      </c>
    </row>
    <row r="897">
      <c r="A897" s="1" t="n">
        <v>19465</v>
      </c>
      <c r="B897" t="inlineStr">
        <is>
          <t>WY</t>
        </is>
      </c>
      <c r="C897" s="2" t="n">
        <v>39350</v>
      </c>
      <c r="D897" s="2" t="n">
        <v>43452</v>
      </c>
      <c r="E897" t="inlineStr">
        <is>
          <t>2021-09-25</t>
        </is>
      </c>
      <c r="F897" t="n">
        <v>168</v>
      </c>
      <c r="G897" t="inlineStr">
        <is>
          <t xml:space="preserve">SCOTT TROY ET AL </t>
        </is>
      </c>
      <c r="H897" t="inlineStr">
        <is>
          <t>RENOS L&amp;M</t>
        </is>
      </c>
      <c r="I897" t="inlineStr"/>
      <c r="J897" t="inlineStr"/>
      <c r="K897" t="n">
        <v>0</v>
      </c>
      <c r="L897" t="n">
        <v>10</v>
      </c>
      <c r="M897" t="n">
        <v>36</v>
      </c>
      <c r="N897" t="inlineStr">
        <is>
          <t xml:space="preserve">N         </t>
        </is>
      </c>
      <c r="O897" t="n">
        <v>72</v>
      </c>
      <c r="P897" t="inlineStr">
        <is>
          <t xml:space="preserve">W         </t>
        </is>
      </c>
      <c r="Q897" t="inlineStr">
        <is>
          <t>1659/0724</t>
        </is>
      </c>
      <c r="R897" t="inlineStr">
        <is>
          <t>1077674</t>
        </is>
      </c>
      <c r="S897" t="inlineStr">
        <is>
          <t>CONVERSE (WY)</t>
        </is>
      </c>
      <c r="T897" t="n">
        <v>43.10823945</v>
      </c>
      <c r="U897" t="inlineStr">
        <is>
          <t>POWDER RIVER</t>
        </is>
      </c>
      <c r="V897" t="n">
        <v>-105.48504785</v>
      </c>
      <c r="W897" t="inlineStr">
        <is>
          <t>POINT (460533.9856501664 4772948.879023391)</t>
        </is>
      </c>
      <c r="X897" t="n">
        <v>2.528926446925029</v>
      </c>
      <c r="Y897" t="inlineStr">
        <is>
          <t>NW</t>
        </is>
      </c>
      <c r="Z897" t="n">
        <v>2018</v>
      </c>
      <c r="AA897" t="n">
        <v>73</v>
      </c>
    </row>
    <row r="898">
      <c r="A898" s="1" t="n">
        <v>35981</v>
      </c>
      <c r="B898" t="inlineStr">
        <is>
          <t>WY</t>
        </is>
      </c>
      <c r="C898" s="2" t="n">
        <v>43052</v>
      </c>
      <c r="D898" s="2" t="n">
        <v>43097</v>
      </c>
      <c r="E898" t="inlineStr">
        <is>
          <t>2022-11-13</t>
        </is>
      </c>
      <c r="F898" t="n">
        <v>60</v>
      </c>
      <c r="G898" t="inlineStr">
        <is>
          <t xml:space="preserve">B K KILLION LLC </t>
        </is>
      </c>
      <c r="H898" t="inlineStr">
        <is>
          <t>ANSCHUTZ EXPL</t>
        </is>
      </c>
      <c r="I898" t="inlineStr"/>
      <c r="J898" t="inlineStr"/>
      <c r="K898" t="n">
        <v>2608.87011718</v>
      </c>
      <c r="L898" t="n">
        <v>10</v>
      </c>
      <c r="M898" t="n">
        <v>36</v>
      </c>
      <c r="N898" t="inlineStr">
        <is>
          <t xml:space="preserve">N         </t>
        </is>
      </c>
      <c r="O898" t="n">
        <v>72</v>
      </c>
      <c r="P898" t="inlineStr">
        <is>
          <t xml:space="preserve">W         </t>
        </is>
      </c>
      <c r="Q898" t="inlineStr">
        <is>
          <t>1629/0440</t>
        </is>
      </c>
      <c r="R898" t="inlineStr">
        <is>
          <t>1065917</t>
        </is>
      </c>
      <c r="S898" t="inlineStr">
        <is>
          <t>CONVERSE (WY)</t>
        </is>
      </c>
      <c r="T898" t="n">
        <v>43.10823945</v>
      </c>
      <c r="U898" t="inlineStr">
        <is>
          <t>POWDER RIVER</t>
        </is>
      </c>
      <c r="V898" t="n">
        <v>-105.48504785</v>
      </c>
      <c r="W898" t="inlineStr">
        <is>
          <t>POINT (460533.9856501664 4772948.879023391)</t>
        </is>
      </c>
      <c r="X898" t="n">
        <v>2.528926446925029</v>
      </c>
      <c r="Y898" t="inlineStr">
        <is>
          <t>NW</t>
        </is>
      </c>
      <c r="Z898" t="n">
        <v>2017</v>
      </c>
      <c r="AA898" t="n">
        <v>73</v>
      </c>
    </row>
    <row r="899">
      <c r="A899" s="1" t="n">
        <v>35985</v>
      </c>
      <c r="B899" t="inlineStr">
        <is>
          <t>WY</t>
        </is>
      </c>
      <c r="C899" s="2" t="n">
        <v>43052</v>
      </c>
      <c r="D899" s="2" t="n">
        <v>43097</v>
      </c>
      <c r="E899" t="inlineStr">
        <is>
          <t>2022-11-13</t>
        </is>
      </c>
      <c r="F899" t="n">
        <v>60</v>
      </c>
      <c r="G899" t="inlineStr">
        <is>
          <t xml:space="preserve">B K KILLION LLC </t>
        </is>
      </c>
      <c r="H899" t="inlineStr">
        <is>
          <t>ANSCHUTZ EXPL</t>
        </is>
      </c>
      <c r="I899" t="inlineStr"/>
      <c r="J899" t="inlineStr"/>
      <c r="K899" t="n">
        <v>2608.87011718</v>
      </c>
      <c r="L899" t="n">
        <v>10</v>
      </c>
      <c r="M899" t="n">
        <v>36</v>
      </c>
      <c r="N899" t="inlineStr">
        <is>
          <t xml:space="preserve">N         </t>
        </is>
      </c>
      <c r="O899" t="n">
        <v>72</v>
      </c>
      <c r="P899" t="inlineStr">
        <is>
          <t xml:space="preserve">W         </t>
        </is>
      </c>
      <c r="Q899" t="inlineStr">
        <is>
          <t>1629/0440</t>
        </is>
      </c>
      <c r="R899" t="inlineStr">
        <is>
          <t>1065917</t>
        </is>
      </c>
      <c r="S899" t="inlineStr">
        <is>
          <t>CONVERSE (WY)</t>
        </is>
      </c>
      <c r="T899" t="n">
        <v>43.10823945</v>
      </c>
      <c r="U899" t="inlineStr">
        <is>
          <t>POWDER RIVER</t>
        </is>
      </c>
      <c r="V899" t="n">
        <v>-105.48504785</v>
      </c>
      <c r="W899" t="inlineStr">
        <is>
          <t>POINT (460533.9856501664 4772948.879023391)</t>
        </is>
      </c>
      <c r="X899" t="n">
        <v>2.528926446925029</v>
      </c>
      <c r="Y899" t="inlineStr">
        <is>
          <t>NW</t>
        </is>
      </c>
      <c r="Z899" t="n">
        <v>2017</v>
      </c>
      <c r="AA899" t="n">
        <v>73</v>
      </c>
    </row>
    <row r="900">
      <c r="A900" s="1" t="n">
        <v>36000</v>
      </c>
      <c r="B900" t="inlineStr">
        <is>
          <t>WY</t>
        </is>
      </c>
      <c r="C900" s="2" t="n">
        <v>43052</v>
      </c>
      <c r="D900" s="2" t="n">
        <v>43097</v>
      </c>
      <c r="E900" t="inlineStr">
        <is>
          <t>2022-11-13</t>
        </is>
      </c>
      <c r="F900" t="n">
        <v>60</v>
      </c>
      <c r="G900" t="inlineStr">
        <is>
          <t xml:space="preserve">B K KILLION LLC </t>
        </is>
      </c>
      <c r="H900" t="inlineStr">
        <is>
          <t>ANSCHUTZ EXPL</t>
        </is>
      </c>
      <c r="I900" t="inlineStr"/>
      <c r="J900" t="inlineStr"/>
      <c r="K900" t="n">
        <v>2608.87011718</v>
      </c>
      <c r="L900" t="n">
        <v>10</v>
      </c>
      <c r="M900" t="n">
        <v>36</v>
      </c>
      <c r="N900" t="inlineStr">
        <is>
          <t xml:space="preserve">N         </t>
        </is>
      </c>
      <c r="O900" t="n">
        <v>72</v>
      </c>
      <c r="P900" t="inlineStr">
        <is>
          <t xml:space="preserve">W         </t>
        </is>
      </c>
      <c r="Q900" t="inlineStr">
        <is>
          <t>1629/0440</t>
        </is>
      </c>
      <c r="R900" t="inlineStr">
        <is>
          <t>1065917</t>
        </is>
      </c>
      <c r="S900" t="inlineStr">
        <is>
          <t>CONVERSE (WY)</t>
        </is>
      </c>
      <c r="T900" t="n">
        <v>43.10823945</v>
      </c>
      <c r="U900" t="inlineStr">
        <is>
          <t>POWDER RIVER</t>
        </is>
      </c>
      <c r="V900" t="n">
        <v>-105.48504785</v>
      </c>
      <c r="W900" t="inlineStr">
        <is>
          <t>POINT (460533.9856501664 4772948.879023391)</t>
        </is>
      </c>
      <c r="X900" t="n">
        <v>2.528926446925029</v>
      </c>
      <c r="Y900" t="inlineStr">
        <is>
          <t>NW</t>
        </is>
      </c>
      <c r="Z900" t="n">
        <v>2017</v>
      </c>
      <c r="AA900" t="n">
        <v>73</v>
      </c>
    </row>
    <row r="901">
      <c r="A901" s="1" t="n">
        <v>36003</v>
      </c>
      <c r="B901" t="inlineStr">
        <is>
          <t>WY</t>
        </is>
      </c>
      <c r="C901" s="2" t="n">
        <v>43052</v>
      </c>
      <c r="D901" s="2" t="n">
        <v>43097</v>
      </c>
      <c r="E901" t="inlineStr">
        <is>
          <t>2022-11-13</t>
        </is>
      </c>
      <c r="F901" t="n">
        <v>60</v>
      </c>
      <c r="G901" t="inlineStr">
        <is>
          <t xml:space="preserve">B K KILLION LLC </t>
        </is>
      </c>
      <c r="H901" t="inlineStr">
        <is>
          <t>ANSCHUTZ EXPL</t>
        </is>
      </c>
      <c r="I901" t="inlineStr"/>
      <c r="J901" t="inlineStr"/>
      <c r="K901" t="n">
        <v>2608.87011718</v>
      </c>
      <c r="L901" t="n">
        <v>10</v>
      </c>
      <c r="M901" t="n">
        <v>36</v>
      </c>
      <c r="N901" t="inlineStr">
        <is>
          <t xml:space="preserve">N         </t>
        </is>
      </c>
      <c r="O901" t="n">
        <v>72</v>
      </c>
      <c r="P901" t="inlineStr">
        <is>
          <t xml:space="preserve">W         </t>
        </is>
      </c>
      <c r="Q901" t="inlineStr">
        <is>
          <t>1629/0440</t>
        </is>
      </c>
      <c r="R901" t="inlineStr">
        <is>
          <t>1065917</t>
        </is>
      </c>
      <c r="S901" t="inlineStr">
        <is>
          <t>CONVERSE (WY)</t>
        </is>
      </c>
      <c r="T901" t="n">
        <v>43.10823945</v>
      </c>
      <c r="U901" t="inlineStr">
        <is>
          <t>POWDER RIVER</t>
        </is>
      </c>
      <c r="V901" t="n">
        <v>-105.48504785</v>
      </c>
      <c r="W901" t="inlineStr">
        <is>
          <t>POINT (460533.9856501664 4772948.879023391)</t>
        </is>
      </c>
      <c r="X901" t="n">
        <v>2.528926446925029</v>
      </c>
      <c r="Y901" t="inlineStr">
        <is>
          <t>NW</t>
        </is>
      </c>
      <c r="Z901" t="n">
        <v>2017</v>
      </c>
      <c r="AA901" t="n">
        <v>73</v>
      </c>
    </row>
    <row r="902">
      <c r="A902" s="1" t="n">
        <v>36009</v>
      </c>
      <c r="B902" t="inlineStr">
        <is>
          <t>WY</t>
        </is>
      </c>
      <c r="C902" t="inlineStr"/>
      <c r="D902" s="2" t="n">
        <v>43097</v>
      </c>
      <c r="E902" t="inlineStr">
        <is>
          <t>2022-11-13</t>
        </is>
      </c>
      <c r="F902" t="n">
        <v>60</v>
      </c>
      <c r="G902" t="inlineStr">
        <is>
          <t xml:space="preserve">KILLION CAROLYN D </t>
        </is>
      </c>
      <c r="H902" t="inlineStr">
        <is>
          <t>ANSCHUTZ EXPL</t>
        </is>
      </c>
      <c r="I902" t="inlineStr"/>
      <c r="J902" t="inlineStr"/>
      <c r="K902" t="n">
        <v>1567.31005859</v>
      </c>
      <c r="L902" t="n">
        <v>10</v>
      </c>
      <c r="M902" t="n">
        <v>36</v>
      </c>
      <c r="N902" t="inlineStr">
        <is>
          <t xml:space="preserve">N         </t>
        </is>
      </c>
      <c r="O902" t="n">
        <v>72</v>
      </c>
      <c r="P902" t="inlineStr">
        <is>
          <t xml:space="preserve">W         </t>
        </is>
      </c>
      <c r="Q902" t="inlineStr">
        <is>
          <t>1629/0443</t>
        </is>
      </c>
      <c r="R902" t="inlineStr">
        <is>
          <t>1065918</t>
        </is>
      </c>
      <c r="S902" t="inlineStr">
        <is>
          <t>CONVERSE (WY)</t>
        </is>
      </c>
      <c r="T902" t="n">
        <v>43.10823945</v>
      </c>
      <c r="U902" t="inlineStr">
        <is>
          <t>POWDER RIVER</t>
        </is>
      </c>
      <c r="V902" t="n">
        <v>-105.48504785</v>
      </c>
      <c r="W902" t="inlineStr">
        <is>
          <t>POINT (460533.9856501664 4772948.879023391)</t>
        </is>
      </c>
      <c r="X902" t="n">
        <v>2.528926446925029</v>
      </c>
      <c r="Y902" t="inlineStr">
        <is>
          <t>NW</t>
        </is>
      </c>
      <c r="Z902" t="n">
        <v>2017</v>
      </c>
      <c r="AA902" t="n">
        <v>73</v>
      </c>
    </row>
    <row r="903">
      <c r="A903" s="1" t="n">
        <v>36013</v>
      </c>
      <c r="B903" t="inlineStr">
        <is>
          <t>WY</t>
        </is>
      </c>
      <c r="C903" t="inlineStr"/>
      <c r="D903" s="2" t="n">
        <v>43097</v>
      </c>
      <c r="E903" t="inlineStr">
        <is>
          <t>2022-11-13</t>
        </is>
      </c>
      <c r="F903" t="n">
        <v>60</v>
      </c>
      <c r="G903" t="inlineStr">
        <is>
          <t xml:space="preserve">KILLION CAROLYN D </t>
        </is>
      </c>
      <c r="H903" t="inlineStr">
        <is>
          <t>ANSCHUTZ EXPL</t>
        </is>
      </c>
      <c r="I903" t="inlineStr"/>
      <c r="J903" t="inlineStr"/>
      <c r="K903" t="n">
        <v>1567.31005859</v>
      </c>
      <c r="L903" t="n">
        <v>10</v>
      </c>
      <c r="M903" t="n">
        <v>36</v>
      </c>
      <c r="N903" t="inlineStr">
        <is>
          <t xml:space="preserve">N         </t>
        </is>
      </c>
      <c r="O903" t="n">
        <v>72</v>
      </c>
      <c r="P903" t="inlineStr">
        <is>
          <t xml:space="preserve">W         </t>
        </is>
      </c>
      <c r="Q903" t="inlineStr">
        <is>
          <t>1629/0443</t>
        </is>
      </c>
      <c r="R903" t="inlineStr">
        <is>
          <t>1065918</t>
        </is>
      </c>
      <c r="S903" t="inlineStr">
        <is>
          <t>CONVERSE (WY)</t>
        </is>
      </c>
      <c r="T903" t="n">
        <v>43.10823945</v>
      </c>
      <c r="U903" t="inlineStr">
        <is>
          <t>POWDER RIVER</t>
        </is>
      </c>
      <c r="V903" t="n">
        <v>-105.48504785</v>
      </c>
      <c r="W903" t="inlineStr">
        <is>
          <t>POINT (460533.9856501664 4772948.879023391)</t>
        </is>
      </c>
      <c r="X903" t="n">
        <v>2.528926446925029</v>
      </c>
      <c r="Y903" t="inlineStr">
        <is>
          <t>NW</t>
        </is>
      </c>
      <c r="Z903" t="n">
        <v>2017</v>
      </c>
      <c r="AA903" t="n">
        <v>73</v>
      </c>
    </row>
    <row r="904">
      <c r="A904" s="1" t="n">
        <v>36016</v>
      </c>
      <c r="B904" t="inlineStr">
        <is>
          <t>WY</t>
        </is>
      </c>
      <c r="C904" t="inlineStr"/>
      <c r="D904" s="2" t="n">
        <v>43097</v>
      </c>
      <c r="E904" t="inlineStr">
        <is>
          <t>2022-11-13</t>
        </is>
      </c>
      <c r="F904" t="n">
        <v>60</v>
      </c>
      <c r="G904" t="inlineStr">
        <is>
          <t xml:space="preserve">KILLION CAROLYN D </t>
        </is>
      </c>
      <c r="H904" t="inlineStr">
        <is>
          <t>ANSCHUTZ EXPL</t>
        </is>
      </c>
      <c r="I904" t="inlineStr"/>
      <c r="J904" t="inlineStr"/>
      <c r="K904" t="n">
        <v>1567.31005859</v>
      </c>
      <c r="L904" t="n">
        <v>10</v>
      </c>
      <c r="M904" t="n">
        <v>36</v>
      </c>
      <c r="N904" t="inlineStr">
        <is>
          <t xml:space="preserve">N         </t>
        </is>
      </c>
      <c r="O904" t="n">
        <v>72</v>
      </c>
      <c r="P904" t="inlineStr">
        <is>
          <t xml:space="preserve">W         </t>
        </is>
      </c>
      <c r="Q904" t="inlineStr">
        <is>
          <t>1629/0443</t>
        </is>
      </c>
      <c r="R904" t="inlineStr">
        <is>
          <t>1065918</t>
        </is>
      </c>
      <c r="S904" t="inlineStr">
        <is>
          <t>CONVERSE (WY)</t>
        </is>
      </c>
      <c r="T904" t="n">
        <v>43.10823945</v>
      </c>
      <c r="U904" t="inlineStr">
        <is>
          <t>POWDER RIVER</t>
        </is>
      </c>
      <c r="V904" t="n">
        <v>-105.48504785</v>
      </c>
      <c r="W904" t="inlineStr">
        <is>
          <t>POINT (460533.9856501664 4772948.879023391)</t>
        </is>
      </c>
      <c r="X904" t="n">
        <v>2.528926446925029</v>
      </c>
      <c r="Y904" t="inlineStr">
        <is>
          <t>NW</t>
        </is>
      </c>
      <c r="Z904" t="n">
        <v>2017</v>
      </c>
      <c r="AA904" t="n">
        <v>73</v>
      </c>
    </row>
    <row r="905">
      <c r="A905" s="1" t="n">
        <v>36018</v>
      </c>
      <c r="B905" t="inlineStr">
        <is>
          <t>WY</t>
        </is>
      </c>
      <c r="C905" t="inlineStr"/>
      <c r="D905" s="2" t="n">
        <v>43097</v>
      </c>
      <c r="E905" t="inlineStr">
        <is>
          <t>2022-11-13</t>
        </is>
      </c>
      <c r="F905" t="n">
        <v>60</v>
      </c>
      <c r="G905" t="inlineStr">
        <is>
          <t xml:space="preserve">KILLION CAROLYN D </t>
        </is>
      </c>
      <c r="H905" t="inlineStr">
        <is>
          <t>ANSCHUTZ EXPL</t>
        </is>
      </c>
      <c r="I905" t="inlineStr"/>
      <c r="J905" t="inlineStr"/>
      <c r="K905" t="n">
        <v>1567.31005859</v>
      </c>
      <c r="L905" t="n">
        <v>10</v>
      </c>
      <c r="M905" t="n">
        <v>36</v>
      </c>
      <c r="N905" t="inlineStr">
        <is>
          <t xml:space="preserve">N         </t>
        </is>
      </c>
      <c r="O905" t="n">
        <v>72</v>
      </c>
      <c r="P905" t="inlineStr">
        <is>
          <t xml:space="preserve">W         </t>
        </is>
      </c>
      <c r="Q905" t="inlineStr">
        <is>
          <t>1629/0443</t>
        </is>
      </c>
      <c r="R905" t="inlineStr">
        <is>
          <t>1065918</t>
        </is>
      </c>
      <c r="S905" t="inlineStr">
        <is>
          <t>CONVERSE (WY)</t>
        </is>
      </c>
      <c r="T905" t="n">
        <v>43.10823945</v>
      </c>
      <c r="U905" t="inlineStr">
        <is>
          <t>POWDER RIVER</t>
        </is>
      </c>
      <c r="V905" t="n">
        <v>-105.48504785</v>
      </c>
      <c r="W905" t="inlineStr">
        <is>
          <t>POINT (460533.9856501664 4772948.879023391)</t>
        </is>
      </c>
      <c r="X905" t="n">
        <v>2.528926446925029</v>
      </c>
      <c r="Y905" t="inlineStr">
        <is>
          <t>NW</t>
        </is>
      </c>
      <c r="Z905" t="n">
        <v>2017</v>
      </c>
      <c r="AA905" t="n">
        <v>73</v>
      </c>
    </row>
    <row r="906">
      <c r="A906" s="1" t="n">
        <v>36188</v>
      </c>
      <c r="B906" t="inlineStr">
        <is>
          <t>WY</t>
        </is>
      </c>
      <c r="C906" s="2" t="n">
        <v>43052</v>
      </c>
      <c r="D906" s="2" t="n">
        <v>43087</v>
      </c>
      <c r="E906" t="inlineStr">
        <is>
          <t>2022-11-13</t>
        </is>
      </c>
      <c r="F906" t="n">
        <v>60</v>
      </c>
      <c r="G906" t="inlineStr">
        <is>
          <t xml:space="preserve">B K KILLION LLC </t>
        </is>
      </c>
      <c r="H906" t="inlineStr">
        <is>
          <t>ANSCHUTZ EXPL</t>
        </is>
      </c>
      <c r="I906" t="inlineStr"/>
      <c r="J906" t="inlineStr"/>
      <c r="K906" t="n">
        <v>2608.87011718</v>
      </c>
      <c r="L906" t="n">
        <v>10</v>
      </c>
      <c r="M906" t="n">
        <v>36</v>
      </c>
      <c r="N906" t="inlineStr">
        <is>
          <t xml:space="preserve">N         </t>
        </is>
      </c>
      <c r="O906" t="n">
        <v>72</v>
      </c>
      <c r="P906" t="inlineStr">
        <is>
          <t xml:space="preserve">W         </t>
        </is>
      </c>
      <c r="Q906" t="inlineStr">
        <is>
          <t>1629/0036</t>
        </is>
      </c>
      <c r="R906" t="inlineStr">
        <is>
          <t>1065588</t>
        </is>
      </c>
      <c r="S906" t="inlineStr">
        <is>
          <t>CONVERSE (WY)</t>
        </is>
      </c>
      <c r="T906" t="n">
        <v>43.10823945</v>
      </c>
      <c r="U906" t="inlineStr">
        <is>
          <t>POWDER RIVER</t>
        </is>
      </c>
      <c r="V906" t="n">
        <v>-105.48504785</v>
      </c>
      <c r="W906" t="inlineStr">
        <is>
          <t>POINT (460533.9856501664 4772948.879023391)</t>
        </is>
      </c>
      <c r="X906" t="n">
        <v>2.528926446925029</v>
      </c>
      <c r="Y906" t="inlineStr">
        <is>
          <t>NW</t>
        </is>
      </c>
      <c r="Z906" t="n">
        <v>2017</v>
      </c>
      <c r="AA906" t="n">
        <v>73</v>
      </c>
    </row>
    <row r="907">
      <c r="A907" s="1" t="n">
        <v>36191</v>
      </c>
      <c r="B907" t="inlineStr">
        <is>
          <t>WY</t>
        </is>
      </c>
      <c r="C907" s="2" t="n">
        <v>43052</v>
      </c>
      <c r="D907" s="2" t="n">
        <v>43087</v>
      </c>
      <c r="E907" t="inlineStr">
        <is>
          <t>2022-11-13</t>
        </is>
      </c>
      <c r="F907" t="n">
        <v>60</v>
      </c>
      <c r="G907" t="inlineStr">
        <is>
          <t xml:space="preserve">B K KILLION LLC </t>
        </is>
      </c>
      <c r="H907" t="inlineStr">
        <is>
          <t>ANSCHUTZ EXPL</t>
        </is>
      </c>
      <c r="I907" t="inlineStr"/>
      <c r="J907" t="inlineStr"/>
      <c r="K907" t="n">
        <v>2608.87011718</v>
      </c>
      <c r="L907" t="n">
        <v>10</v>
      </c>
      <c r="M907" t="n">
        <v>36</v>
      </c>
      <c r="N907" t="inlineStr">
        <is>
          <t xml:space="preserve">N         </t>
        </is>
      </c>
      <c r="O907" t="n">
        <v>72</v>
      </c>
      <c r="P907" t="inlineStr">
        <is>
          <t xml:space="preserve">W         </t>
        </is>
      </c>
      <c r="Q907" t="inlineStr">
        <is>
          <t>1629/0036</t>
        </is>
      </c>
      <c r="R907" t="inlineStr">
        <is>
          <t>1065588</t>
        </is>
      </c>
      <c r="S907" t="inlineStr">
        <is>
          <t>CONVERSE (WY)</t>
        </is>
      </c>
      <c r="T907" t="n">
        <v>43.10823945</v>
      </c>
      <c r="U907" t="inlineStr">
        <is>
          <t>POWDER RIVER</t>
        </is>
      </c>
      <c r="V907" t="n">
        <v>-105.48504785</v>
      </c>
      <c r="W907" t="inlineStr">
        <is>
          <t>POINT (460533.9856501664 4772948.879023391)</t>
        </is>
      </c>
      <c r="X907" t="n">
        <v>2.528926446925029</v>
      </c>
      <c r="Y907" t="inlineStr">
        <is>
          <t>NW</t>
        </is>
      </c>
      <c r="Z907" t="n">
        <v>2017</v>
      </c>
      <c r="AA907" t="n">
        <v>73</v>
      </c>
    </row>
    <row r="908">
      <c r="A908" s="1" t="n">
        <v>36205</v>
      </c>
      <c r="B908" t="inlineStr">
        <is>
          <t>WY</t>
        </is>
      </c>
      <c r="C908" s="2" t="n">
        <v>43052</v>
      </c>
      <c r="D908" s="2" t="n">
        <v>43087</v>
      </c>
      <c r="E908" t="inlineStr">
        <is>
          <t>2022-11-13</t>
        </is>
      </c>
      <c r="F908" t="n">
        <v>60</v>
      </c>
      <c r="G908" t="inlineStr">
        <is>
          <t xml:space="preserve">B K KILLION LLC </t>
        </is>
      </c>
      <c r="H908" t="inlineStr">
        <is>
          <t>ANSCHUTZ EXPL</t>
        </is>
      </c>
      <c r="I908" t="inlineStr"/>
      <c r="J908" t="inlineStr"/>
      <c r="K908" t="n">
        <v>2608.87011718</v>
      </c>
      <c r="L908" t="n">
        <v>10</v>
      </c>
      <c r="M908" t="n">
        <v>36</v>
      </c>
      <c r="N908" t="inlineStr">
        <is>
          <t xml:space="preserve">N         </t>
        </is>
      </c>
      <c r="O908" t="n">
        <v>72</v>
      </c>
      <c r="P908" t="inlineStr">
        <is>
          <t xml:space="preserve">W         </t>
        </is>
      </c>
      <c r="Q908" t="inlineStr">
        <is>
          <t>1629/0036</t>
        </is>
      </c>
      <c r="R908" t="inlineStr">
        <is>
          <t>1065588</t>
        </is>
      </c>
      <c r="S908" t="inlineStr">
        <is>
          <t>CONVERSE (WY)</t>
        </is>
      </c>
      <c r="T908" t="n">
        <v>43.10823945</v>
      </c>
      <c r="U908" t="inlineStr">
        <is>
          <t>POWDER RIVER</t>
        </is>
      </c>
      <c r="V908" t="n">
        <v>-105.48504785</v>
      </c>
      <c r="W908" t="inlineStr">
        <is>
          <t>POINT (460533.9856501664 4772948.879023391)</t>
        </is>
      </c>
      <c r="X908" t="n">
        <v>2.528926446925029</v>
      </c>
      <c r="Y908" t="inlineStr">
        <is>
          <t>NW</t>
        </is>
      </c>
      <c r="Z908" t="n">
        <v>2017</v>
      </c>
      <c r="AA908" t="n">
        <v>73</v>
      </c>
    </row>
    <row r="909">
      <c r="A909" s="1" t="n">
        <v>36209</v>
      </c>
      <c r="B909" t="inlineStr">
        <is>
          <t>WY</t>
        </is>
      </c>
      <c r="C909" s="2" t="n">
        <v>43052</v>
      </c>
      <c r="D909" s="2" t="n">
        <v>43087</v>
      </c>
      <c r="E909" t="inlineStr">
        <is>
          <t>2022-11-13</t>
        </is>
      </c>
      <c r="F909" t="n">
        <v>60</v>
      </c>
      <c r="G909" t="inlineStr">
        <is>
          <t xml:space="preserve">B K KILLION LLC </t>
        </is>
      </c>
      <c r="H909" t="inlineStr">
        <is>
          <t>ANSCHUTZ EXPL</t>
        </is>
      </c>
      <c r="I909" t="inlineStr"/>
      <c r="J909" t="inlineStr"/>
      <c r="K909" t="n">
        <v>2608.87011718</v>
      </c>
      <c r="L909" t="n">
        <v>10</v>
      </c>
      <c r="M909" t="n">
        <v>36</v>
      </c>
      <c r="N909" t="inlineStr">
        <is>
          <t xml:space="preserve">N         </t>
        </is>
      </c>
      <c r="O909" t="n">
        <v>72</v>
      </c>
      <c r="P909" t="inlineStr">
        <is>
          <t xml:space="preserve">W         </t>
        </is>
      </c>
      <c r="Q909" t="inlineStr">
        <is>
          <t>1629/0036</t>
        </is>
      </c>
      <c r="R909" t="inlineStr">
        <is>
          <t>1065588</t>
        </is>
      </c>
      <c r="S909" t="inlineStr">
        <is>
          <t>CONVERSE (WY)</t>
        </is>
      </c>
      <c r="T909" t="n">
        <v>43.10823945</v>
      </c>
      <c r="U909" t="inlineStr">
        <is>
          <t>POWDER RIVER</t>
        </is>
      </c>
      <c r="V909" t="n">
        <v>-105.48504785</v>
      </c>
      <c r="W909" t="inlineStr">
        <is>
          <t>POINT (460533.9856501664 4772948.879023391)</t>
        </is>
      </c>
      <c r="X909" t="n">
        <v>2.528926446925029</v>
      </c>
      <c r="Y909" t="inlineStr">
        <is>
          <t>NW</t>
        </is>
      </c>
      <c r="Z909" t="n">
        <v>2017</v>
      </c>
      <c r="AA909" t="n">
        <v>73</v>
      </c>
    </row>
    <row r="910">
      <c r="A910" s="1" t="n">
        <v>36225</v>
      </c>
      <c r="B910" t="inlineStr">
        <is>
          <t>WY</t>
        </is>
      </c>
      <c r="C910" s="2" t="n">
        <v>43052</v>
      </c>
      <c r="D910" s="2" t="n">
        <v>43087</v>
      </c>
      <c r="E910" t="inlineStr">
        <is>
          <t>2022-11-13</t>
        </is>
      </c>
      <c r="F910" t="n">
        <v>60</v>
      </c>
      <c r="G910" t="inlineStr">
        <is>
          <t xml:space="preserve">KILLION CAROLYN D </t>
        </is>
      </c>
      <c r="H910" t="inlineStr">
        <is>
          <t>ANSCHUTZ EXPL</t>
        </is>
      </c>
      <c r="I910" t="inlineStr"/>
      <c r="J910" t="inlineStr"/>
      <c r="K910" t="n">
        <v>1567.31005859</v>
      </c>
      <c r="L910" t="n">
        <v>10</v>
      </c>
      <c r="M910" t="n">
        <v>36</v>
      </c>
      <c r="N910" t="inlineStr">
        <is>
          <t xml:space="preserve">N         </t>
        </is>
      </c>
      <c r="O910" t="n">
        <v>72</v>
      </c>
      <c r="P910" t="inlineStr">
        <is>
          <t xml:space="preserve">W         </t>
        </is>
      </c>
      <c r="Q910" t="inlineStr">
        <is>
          <t>1629/0042</t>
        </is>
      </c>
      <c r="R910" t="inlineStr">
        <is>
          <t>1065590</t>
        </is>
      </c>
      <c r="S910" t="inlineStr">
        <is>
          <t>CONVERSE (WY)</t>
        </is>
      </c>
      <c r="T910" t="n">
        <v>43.10823945</v>
      </c>
      <c r="U910" t="inlineStr">
        <is>
          <t>POWDER RIVER</t>
        </is>
      </c>
      <c r="V910" t="n">
        <v>-105.48504785</v>
      </c>
      <c r="W910" t="inlineStr">
        <is>
          <t>POINT (460533.9856501664 4772948.879023391)</t>
        </is>
      </c>
      <c r="X910" t="n">
        <v>2.528926446925029</v>
      </c>
      <c r="Y910" t="inlineStr">
        <is>
          <t>NW</t>
        </is>
      </c>
      <c r="Z910" t="n">
        <v>2017</v>
      </c>
      <c r="AA910" t="n">
        <v>73</v>
      </c>
    </row>
    <row r="911">
      <c r="A911" s="1" t="n">
        <v>36229</v>
      </c>
      <c r="B911" t="inlineStr">
        <is>
          <t>WY</t>
        </is>
      </c>
      <c r="C911" s="2" t="n">
        <v>43052</v>
      </c>
      <c r="D911" s="2" t="n">
        <v>43087</v>
      </c>
      <c r="E911" t="inlineStr">
        <is>
          <t>2022-11-13</t>
        </is>
      </c>
      <c r="F911" t="n">
        <v>60</v>
      </c>
      <c r="G911" t="inlineStr">
        <is>
          <t xml:space="preserve">KILLION CAROLYN D </t>
        </is>
      </c>
      <c r="H911" t="inlineStr">
        <is>
          <t>ANSCHUTZ EXPL</t>
        </is>
      </c>
      <c r="I911" t="inlineStr"/>
      <c r="J911" t="inlineStr"/>
      <c r="K911" t="n">
        <v>1567.31005859</v>
      </c>
      <c r="L911" t="n">
        <v>10</v>
      </c>
      <c r="M911" t="n">
        <v>36</v>
      </c>
      <c r="N911" t="inlineStr">
        <is>
          <t xml:space="preserve">N         </t>
        </is>
      </c>
      <c r="O911" t="n">
        <v>72</v>
      </c>
      <c r="P911" t="inlineStr">
        <is>
          <t xml:space="preserve">W         </t>
        </is>
      </c>
      <c r="Q911" t="inlineStr">
        <is>
          <t>1629/0042</t>
        </is>
      </c>
      <c r="R911" t="inlineStr">
        <is>
          <t>1065590</t>
        </is>
      </c>
      <c r="S911" t="inlineStr">
        <is>
          <t>CONVERSE (WY)</t>
        </is>
      </c>
      <c r="T911" t="n">
        <v>43.10823945</v>
      </c>
      <c r="U911" t="inlineStr">
        <is>
          <t>POWDER RIVER</t>
        </is>
      </c>
      <c r="V911" t="n">
        <v>-105.48504785</v>
      </c>
      <c r="W911" t="inlineStr">
        <is>
          <t>POINT (460533.9856501664 4772948.879023391)</t>
        </is>
      </c>
      <c r="X911" t="n">
        <v>2.528926446925029</v>
      </c>
      <c r="Y911" t="inlineStr">
        <is>
          <t>NW</t>
        </is>
      </c>
      <c r="Z911" t="n">
        <v>2017</v>
      </c>
      <c r="AA911" t="n">
        <v>73</v>
      </c>
    </row>
    <row r="912">
      <c r="A912" s="1" t="n">
        <v>36231</v>
      </c>
      <c r="B912" t="inlineStr">
        <is>
          <t>WY</t>
        </is>
      </c>
      <c r="C912" s="2" t="n">
        <v>43052</v>
      </c>
      <c r="D912" s="2" t="n">
        <v>43087</v>
      </c>
      <c r="E912" t="inlineStr">
        <is>
          <t>2022-11-13</t>
        </is>
      </c>
      <c r="F912" t="n">
        <v>60</v>
      </c>
      <c r="G912" t="inlineStr">
        <is>
          <t xml:space="preserve">KILLION CAROLYN D </t>
        </is>
      </c>
      <c r="H912" t="inlineStr">
        <is>
          <t>ANSCHUTZ EXPL</t>
        </is>
      </c>
      <c r="I912" t="inlineStr"/>
      <c r="J912" t="inlineStr"/>
      <c r="K912" t="n">
        <v>1567.31005859</v>
      </c>
      <c r="L912" t="n">
        <v>10</v>
      </c>
      <c r="M912" t="n">
        <v>36</v>
      </c>
      <c r="N912" t="inlineStr">
        <is>
          <t xml:space="preserve">N         </t>
        </is>
      </c>
      <c r="O912" t="n">
        <v>72</v>
      </c>
      <c r="P912" t="inlineStr">
        <is>
          <t xml:space="preserve">W         </t>
        </is>
      </c>
      <c r="Q912" t="inlineStr">
        <is>
          <t>1629/0042</t>
        </is>
      </c>
      <c r="R912" t="inlineStr">
        <is>
          <t>1065590</t>
        </is>
      </c>
      <c r="S912" t="inlineStr">
        <is>
          <t>CONVERSE (WY)</t>
        </is>
      </c>
      <c r="T912" t="n">
        <v>43.10823945</v>
      </c>
      <c r="U912" t="inlineStr">
        <is>
          <t>POWDER RIVER</t>
        </is>
      </c>
      <c r="V912" t="n">
        <v>-105.48504785</v>
      </c>
      <c r="W912" t="inlineStr">
        <is>
          <t>POINT (460533.9856501664 4772948.879023391)</t>
        </is>
      </c>
      <c r="X912" t="n">
        <v>2.528926446925029</v>
      </c>
      <c r="Y912" t="inlineStr">
        <is>
          <t>NW</t>
        </is>
      </c>
      <c r="Z912" t="n">
        <v>2017</v>
      </c>
      <c r="AA912" t="n">
        <v>73</v>
      </c>
    </row>
    <row r="913">
      <c r="A913" s="1" t="n">
        <v>36233</v>
      </c>
      <c r="B913" t="inlineStr">
        <is>
          <t>WY</t>
        </is>
      </c>
      <c r="C913" s="2" t="n">
        <v>43052</v>
      </c>
      <c r="D913" s="2" t="n">
        <v>43087</v>
      </c>
      <c r="E913" t="inlineStr">
        <is>
          <t>2022-11-13</t>
        </is>
      </c>
      <c r="F913" t="n">
        <v>60</v>
      </c>
      <c r="G913" t="inlineStr">
        <is>
          <t xml:space="preserve">KILLION CAROLYN D </t>
        </is>
      </c>
      <c r="H913" t="inlineStr">
        <is>
          <t>ANSCHUTZ EXPL</t>
        </is>
      </c>
      <c r="I913" t="inlineStr"/>
      <c r="J913" t="inlineStr"/>
      <c r="K913" t="n">
        <v>1567.31005859</v>
      </c>
      <c r="L913" t="n">
        <v>10</v>
      </c>
      <c r="M913" t="n">
        <v>36</v>
      </c>
      <c r="N913" t="inlineStr">
        <is>
          <t xml:space="preserve">N         </t>
        </is>
      </c>
      <c r="O913" t="n">
        <v>72</v>
      </c>
      <c r="P913" t="inlineStr">
        <is>
          <t xml:space="preserve">W         </t>
        </is>
      </c>
      <c r="Q913" t="inlineStr">
        <is>
          <t>1629/0042</t>
        </is>
      </c>
      <c r="R913" t="inlineStr">
        <is>
          <t>1065590</t>
        </is>
      </c>
      <c r="S913" t="inlineStr">
        <is>
          <t>CONVERSE (WY)</t>
        </is>
      </c>
      <c r="T913" t="n">
        <v>43.10823945</v>
      </c>
      <c r="U913" t="inlineStr">
        <is>
          <t>POWDER RIVER</t>
        </is>
      </c>
      <c r="V913" t="n">
        <v>-105.48504785</v>
      </c>
      <c r="W913" t="inlineStr">
        <is>
          <t>POINT (460533.9856501664 4772948.879023391)</t>
        </is>
      </c>
      <c r="X913" t="n">
        <v>2.528926446925029</v>
      </c>
      <c r="Y913" t="inlineStr">
        <is>
          <t>NW</t>
        </is>
      </c>
      <c r="Z913" t="n">
        <v>2017</v>
      </c>
      <c r="AA913" t="n">
        <v>73</v>
      </c>
    </row>
    <row r="914">
      <c r="A914" s="1" t="n">
        <v>39477</v>
      </c>
      <c r="B914" t="inlineStr">
        <is>
          <t>WY</t>
        </is>
      </c>
      <c r="C914" s="2" t="n">
        <v>42927</v>
      </c>
      <c r="D914" s="2" t="n">
        <v>42969</v>
      </c>
      <c r="E914" t="inlineStr">
        <is>
          <t>2020-07-11</t>
        </is>
      </c>
      <c r="F914" t="n">
        <v>36</v>
      </c>
      <c r="G914" t="inlineStr">
        <is>
          <t xml:space="preserve">MICHAEL RAYMOND BOLAND </t>
        </is>
      </c>
      <c r="H914" t="inlineStr">
        <is>
          <t>ANSCHUTZ EXPL</t>
        </is>
      </c>
      <c r="I914" t="inlineStr"/>
      <c r="J914" t="inlineStr"/>
      <c r="K914" t="n">
        <v>320</v>
      </c>
      <c r="L914" t="n">
        <v>17</v>
      </c>
      <c r="M914" t="n">
        <v>36</v>
      </c>
      <c r="N914" t="inlineStr">
        <is>
          <t xml:space="preserve">N         </t>
        </is>
      </c>
      <c r="O914" t="n">
        <v>71</v>
      </c>
      <c r="P914" t="inlineStr">
        <is>
          <t xml:space="preserve">W         </t>
        </is>
      </c>
      <c r="Q914" t="inlineStr">
        <is>
          <t>1619/0273</t>
        </is>
      </c>
      <c r="R914" t="inlineStr">
        <is>
          <t>1062009</t>
        </is>
      </c>
      <c r="S914" t="inlineStr">
        <is>
          <t>CONVERSE (WY)</t>
        </is>
      </c>
      <c r="T914" t="n">
        <v>43.09449903</v>
      </c>
      <c r="U914" t="inlineStr">
        <is>
          <t>POWDER RIVER</t>
        </is>
      </c>
      <c r="V914" t="n">
        <v>-105.40482957</v>
      </c>
      <c r="W914" t="inlineStr">
        <is>
          <t>POINT (467053.6031171874 4771388.36041748)</t>
        </is>
      </c>
      <c r="X914" t="n">
        <v>2.592174097299778</v>
      </c>
      <c r="Y914" t="inlineStr">
        <is>
          <t>NE</t>
        </is>
      </c>
      <c r="Z914" t="n">
        <v>2017</v>
      </c>
      <c r="AA914" t="n">
        <v>73</v>
      </c>
    </row>
    <row r="915">
      <c r="A915" s="1" t="n">
        <v>39481</v>
      </c>
      <c r="B915" t="inlineStr">
        <is>
          <t>WY</t>
        </is>
      </c>
      <c r="C915" s="2" t="n">
        <v>42927</v>
      </c>
      <c r="D915" s="2" t="n">
        <v>42969</v>
      </c>
      <c r="E915" t="inlineStr">
        <is>
          <t>2020-07-11</t>
        </is>
      </c>
      <c r="F915" t="n">
        <v>36</v>
      </c>
      <c r="G915" t="inlineStr">
        <is>
          <t xml:space="preserve">THOMAS J BOLAND </t>
        </is>
      </c>
      <c r="H915" t="inlineStr">
        <is>
          <t>ANSCHUTZ EXPL</t>
        </is>
      </c>
      <c r="I915" t="inlineStr"/>
      <c r="J915" t="inlineStr"/>
      <c r="K915" t="n">
        <v>320</v>
      </c>
      <c r="L915" t="n">
        <v>17</v>
      </c>
      <c r="M915" t="n">
        <v>36</v>
      </c>
      <c r="N915" t="inlineStr">
        <is>
          <t xml:space="preserve">N         </t>
        </is>
      </c>
      <c r="O915" t="n">
        <v>71</v>
      </c>
      <c r="P915" t="inlineStr">
        <is>
          <t xml:space="preserve">W         </t>
        </is>
      </c>
      <c r="Q915" t="inlineStr">
        <is>
          <t>1619/0270</t>
        </is>
      </c>
      <c r="R915" t="inlineStr">
        <is>
          <t>1062008</t>
        </is>
      </c>
      <c r="S915" t="inlineStr">
        <is>
          <t>CONVERSE (WY)</t>
        </is>
      </c>
      <c r="T915" t="n">
        <v>43.09449903</v>
      </c>
      <c r="U915" t="inlineStr">
        <is>
          <t>POWDER RIVER</t>
        </is>
      </c>
      <c r="V915" t="n">
        <v>-105.40482957</v>
      </c>
      <c r="W915" t="inlineStr">
        <is>
          <t>POINT (467053.6031171874 4771388.36041748)</t>
        </is>
      </c>
      <c r="X915" t="n">
        <v>2.592174097299778</v>
      </c>
      <c r="Y915" t="inlineStr">
        <is>
          <t>NE</t>
        </is>
      </c>
      <c r="Z915" t="n">
        <v>2017</v>
      </c>
      <c r="AA915" t="n">
        <v>73</v>
      </c>
    </row>
    <row r="916">
      <c r="A916" s="1" t="n">
        <v>41641</v>
      </c>
      <c r="B916" t="inlineStr">
        <is>
          <t>WY</t>
        </is>
      </c>
      <c r="C916" s="2" t="n">
        <v>42793</v>
      </c>
      <c r="D916" s="2" t="n">
        <v>42810</v>
      </c>
      <c r="E916" t="inlineStr">
        <is>
          <t>2020-02-27</t>
        </is>
      </c>
      <c r="F916" t="n">
        <v>36</v>
      </c>
      <c r="G916" t="inlineStr">
        <is>
          <t xml:space="preserve">BOX CREEK MINERAL LIMITED PARTNERSHIP </t>
        </is>
      </c>
      <c r="H916" t="inlineStr">
        <is>
          <t>ANSCHUTZ EXPL</t>
        </is>
      </c>
      <c r="I916" t="inlineStr"/>
      <c r="J916" t="inlineStr"/>
      <c r="K916" t="n">
        <v>1120</v>
      </c>
      <c r="L916" t="n">
        <v>14</v>
      </c>
      <c r="M916" t="n">
        <v>36</v>
      </c>
      <c r="N916" t="inlineStr">
        <is>
          <t xml:space="preserve">N         </t>
        </is>
      </c>
      <c r="O916" t="n">
        <v>72</v>
      </c>
      <c r="P916" t="inlineStr">
        <is>
          <t xml:space="preserve">W         </t>
        </is>
      </c>
      <c r="Q916" t="inlineStr">
        <is>
          <t>1605/0767</t>
        </is>
      </c>
      <c r="R916" t="inlineStr">
        <is>
          <t>1057617</t>
        </is>
      </c>
      <c r="S916" t="inlineStr">
        <is>
          <t>CONVERSE (WY)</t>
        </is>
      </c>
      <c r="T916" t="n">
        <v>43.09374362</v>
      </c>
      <c r="U916" t="inlineStr">
        <is>
          <t>POWDER RIVER</t>
        </is>
      </c>
      <c r="V916" t="n">
        <v>-105.46538618</v>
      </c>
      <c r="W916" t="inlineStr">
        <is>
          <t>POINT (462124.8293300628 4771330.041852264)</t>
        </is>
      </c>
      <c r="X916" t="n">
        <v>1.126508904018827</v>
      </c>
      <c r="Y916" t="inlineStr">
        <is>
          <t>NW</t>
        </is>
      </c>
      <c r="Z916" t="n">
        <v>2017</v>
      </c>
      <c r="AA916" t="n">
        <v>73</v>
      </c>
    </row>
    <row r="917">
      <c r="A917" s="1" t="n">
        <v>44474</v>
      </c>
      <c r="B917" t="inlineStr">
        <is>
          <t>WY</t>
        </is>
      </c>
      <c r="C917" s="2" t="n">
        <v>42538</v>
      </c>
      <c r="D917" s="2" t="n">
        <v>42562</v>
      </c>
      <c r="E917" t="inlineStr">
        <is>
          <t>2020-06-17</t>
        </is>
      </c>
      <c r="F917" t="n">
        <v>48</v>
      </c>
      <c r="G917" t="inlineStr">
        <is>
          <t xml:space="preserve">FOWLER MINERALS LLC. </t>
        </is>
      </c>
      <c r="H917" t="inlineStr">
        <is>
          <t>ANSCHUTZ EXPL</t>
        </is>
      </c>
      <c r="I917" t="inlineStr"/>
      <c r="J917" t="inlineStr"/>
      <c r="K917" t="n">
        <v>960</v>
      </c>
      <c r="L917" t="n">
        <v>10</v>
      </c>
      <c r="M917" t="n">
        <v>36</v>
      </c>
      <c r="N917" t="inlineStr">
        <is>
          <t xml:space="preserve">N         </t>
        </is>
      </c>
      <c r="O917" t="n">
        <v>72</v>
      </c>
      <c r="P917" t="inlineStr">
        <is>
          <t xml:space="preserve">W         </t>
        </is>
      </c>
      <c r="Q917" t="inlineStr">
        <is>
          <t>1589/0407</t>
        </is>
      </c>
      <c r="R917" t="inlineStr">
        <is>
          <t>1051245</t>
        </is>
      </c>
      <c r="S917" t="inlineStr">
        <is>
          <t>CONVERSE (WY)</t>
        </is>
      </c>
      <c r="T917" t="n">
        <v>43.10823945</v>
      </c>
      <c r="U917" t="inlineStr">
        <is>
          <t>POWDER RIVER</t>
        </is>
      </c>
      <c r="V917" t="n">
        <v>-105.48504785</v>
      </c>
      <c r="W917" t="inlineStr">
        <is>
          <t>POINT (460533.9856501664 4772948.879023391)</t>
        </is>
      </c>
      <c r="X917" t="n">
        <v>2.528926446925029</v>
      </c>
      <c r="Y917" t="inlineStr">
        <is>
          <t>NW</t>
        </is>
      </c>
      <c r="Z917" t="n">
        <v>2016</v>
      </c>
      <c r="AA917" t="n">
        <v>73</v>
      </c>
    </row>
    <row r="918">
      <c r="A918" s="1" t="n">
        <v>44475</v>
      </c>
      <c r="B918" t="inlineStr">
        <is>
          <t>WY</t>
        </is>
      </c>
      <c r="C918" s="2" t="n">
        <v>42538</v>
      </c>
      <c r="D918" s="2" t="n">
        <v>42562</v>
      </c>
      <c r="E918" t="inlineStr">
        <is>
          <t>2020-06-17</t>
        </is>
      </c>
      <c r="F918" t="n">
        <v>48</v>
      </c>
      <c r="G918" t="inlineStr">
        <is>
          <t xml:space="preserve">FOWLER MINERALS LLC. </t>
        </is>
      </c>
      <c r="H918" t="inlineStr">
        <is>
          <t>ANSCHUTZ EXPL</t>
        </is>
      </c>
      <c r="I918" t="inlineStr"/>
      <c r="J918" t="inlineStr"/>
      <c r="K918" t="n">
        <v>960</v>
      </c>
      <c r="L918" t="n">
        <v>12</v>
      </c>
      <c r="M918" t="n">
        <v>36</v>
      </c>
      <c r="N918" t="inlineStr">
        <is>
          <t xml:space="preserve">N         </t>
        </is>
      </c>
      <c r="O918" t="n">
        <v>72</v>
      </c>
      <c r="P918" t="inlineStr">
        <is>
          <t xml:space="preserve">W         </t>
        </is>
      </c>
      <c r="Q918" t="inlineStr">
        <is>
          <t>1589/0407</t>
        </is>
      </c>
      <c r="R918" t="inlineStr">
        <is>
          <t>1051245</t>
        </is>
      </c>
      <c r="S918" t="inlineStr">
        <is>
          <t>CONVERSE (WY)</t>
        </is>
      </c>
      <c r="T918" t="n">
        <v>43.1082357</v>
      </c>
      <c r="U918" t="inlineStr">
        <is>
          <t>POWDER RIVER</t>
        </is>
      </c>
      <c r="V918" t="n">
        <v>-105.44491583</v>
      </c>
      <c r="W918" t="inlineStr">
        <is>
          <t>POINT (463799.3378495054 4772930.352736806)</t>
        </is>
      </c>
      <c r="X918" t="n">
        <v>1.951586484553581</v>
      </c>
      <c r="Y918" t="inlineStr">
        <is>
          <t>NE</t>
        </is>
      </c>
      <c r="Z918" t="n">
        <v>2016</v>
      </c>
      <c r="AA918" t="n">
        <v>73</v>
      </c>
    </row>
    <row r="919">
      <c r="A919" s="1" t="n">
        <v>9281</v>
      </c>
      <c r="B919" t="inlineStr">
        <is>
          <t>WY</t>
        </is>
      </c>
      <c r="C919" s="2" t="n">
        <v>43615</v>
      </c>
      <c r="D919" s="2" t="n">
        <v>43635</v>
      </c>
      <c r="E919" t="inlineStr">
        <is>
          <t>2024-05-30</t>
        </is>
      </c>
      <c r="F919" t="n">
        <v>60</v>
      </c>
      <c r="G919" t="inlineStr">
        <is>
          <t xml:space="preserve">THE STRAATSMA FAMILY LIVING TRUST U A DATED AUGUST 15 2017 ET AL </t>
        </is>
      </c>
      <c r="H919" t="inlineStr">
        <is>
          <t>PRIMARY FUELS</t>
        </is>
      </c>
      <c r="I919" t="inlineStr"/>
      <c r="J919" t="inlineStr"/>
      <c r="K919" t="n">
        <v>0</v>
      </c>
      <c r="L919" t="n">
        <v>25</v>
      </c>
      <c r="M919" t="n">
        <v>46</v>
      </c>
      <c r="N919" t="inlineStr">
        <is>
          <t xml:space="preserve">N         </t>
        </is>
      </c>
      <c r="O919" t="n">
        <v>72</v>
      </c>
      <c r="P919" t="inlineStr">
        <is>
          <t xml:space="preserve">W         </t>
        </is>
      </c>
      <c r="Q919" t="inlineStr">
        <is>
          <t>3208/0293</t>
        </is>
      </c>
      <c r="R919" t="inlineStr">
        <is>
          <t>1054657</t>
        </is>
      </c>
      <c r="S919" t="inlineStr">
        <is>
          <t>CAMPBELL (WY)</t>
        </is>
      </c>
      <c r="T919" t="n">
        <v>43.93451499</v>
      </c>
      <c r="U919" t="inlineStr">
        <is>
          <t>POWDER RIVER</t>
        </is>
      </c>
      <c r="V919" t="n">
        <v>-105.45387327</v>
      </c>
      <c r="W919" t="inlineStr">
        <is>
          <t>POINT (463571.0999723949 4864699.719432292)</t>
        </is>
      </c>
      <c r="X919" t="n">
        <v>1.650030555205748</v>
      </c>
      <c r="Y919" t="inlineStr">
        <is>
          <t>S</t>
        </is>
      </c>
      <c r="Z919" t="n">
        <v>2019</v>
      </c>
      <c r="AA919" t="n">
        <v>4</v>
      </c>
    </row>
    <row r="920">
      <c r="A920" s="1" t="n">
        <v>9282</v>
      </c>
      <c r="B920" t="inlineStr">
        <is>
          <t>WY</t>
        </is>
      </c>
      <c r="C920" s="2" t="n">
        <v>43615</v>
      </c>
      <c r="D920" s="2" t="n">
        <v>43635</v>
      </c>
      <c r="E920" t="inlineStr">
        <is>
          <t>2024-05-30</t>
        </is>
      </c>
      <c r="F920" t="n">
        <v>60</v>
      </c>
      <c r="G920" t="inlineStr">
        <is>
          <t xml:space="preserve">THE STRAATSMA FAMILY LIVING TRUST U A DATED AUGUST 15 2017 ET AL </t>
        </is>
      </c>
      <c r="H920" t="inlineStr">
        <is>
          <t>PRIMARY FUELS</t>
        </is>
      </c>
      <c r="I920" t="inlineStr"/>
      <c r="J920" t="inlineStr"/>
      <c r="K920" t="n">
        <v>0</v>
      </c>
      <c r="L920" t="n">
        <v>27</v>
      </c>
      <c r="M920" t="n">
        <v>46</v>
      </c>
      <c r="N920" t="inlineStr">
        <is>
          <t xml:space="preserve">N         </t>
        </is>
      </c>
      <c r="O920" t="n">
        <v>72</v>
      </c>
      <c r="P920" t="inlineStr">
        <is>
          <t xml:space="preserve">W         </t>
        </is>
      </c>
      <c r="Q920" t="inlineStr">
        <is>
          <t>3208/0293</t>
        </is>
      </c>
      <c r="R920" t="inlineStr">
        <is>
          <t>1054657</t>
        </is>
      </c>
      <c r="S920" t="inlineStr">
        <is>
          <t>CAMPBELL (WY)</t>
        </is>
      </c>
      <c r="T920" t="n">
        <v>43.93423632</v>
      </c>
      <c r="U920" t="inlineStr">
        <is>
          <t>POWDER RIVER</t>
        </is>
      </c>
      <c r="V920" t="n">
        <v>-105.49628716</v>
      </c>
      <c r="W920" t="inlineStr">
        <is>
          <t>POINT (460166.6755872917 4864688.353814944)</t>
        </is>
      </c>
      <c r="X920" t="n">
        <v>2.521905681150446</v>
      </c>
      <c r="Y920" t="inlineStr">
        <is>
          <t>SW</t>
        </is>
      </c>
      <c r="Z920" t="n">
        <v>2019</v>
      </c>
      <c r="AA920" t="n">
        <v>4</v>
      </c>
    </row>
    <row r="921">
      <c r="A921" s="1" t="n">
        <v>9283</v>
      </c>
      <c r="B921" t="inlineStr">
        <is>
          <t>WY</t>
        </is>
      </c>
      <c r="C921" s="2" t="n">
        <v>43615</v>
      </c>
      <c r="D921" s="2" t="n">
        <v>43635</v>
      </c>
      <c r="E921" t="inlineStr">
        <is>
          <t>2024-05-30</t>
        </is>
      </c>
      <c r="F921" t="n">
        <v>60</v>
      </c>
      <c r="G921" t="inlineStr">
        <is>
          <t xml:space="preserve">THE STRAATSMA FAMILY LIVING TRUST U A DATED AUGUST 15 2017 ET AL </t>
        </is>
      </c>
      <c r="H921" t="inlineStr">
        <is>
          <t>PRIMARY FUELS</t>
        </is>
      </c>
      <c r="I921" t="inlineStr"/>
      <c r="J921" t="inlineStr"/>
      <c r="K921" t="n">
        <v>0</v>
      </c>
      <c r="L921" t="n">
        <v>27</v>
      </c>
      <c r="M921" t="n">
        <v>46</v>
      </c>
      <c r="N921" t="inlineStr">
        <is>
          <t xml:space="preserve">N         </t>
        </is>
      </c>
      <c r="O921" t="n">
        <v>72</v>
      </c>
      <c r="P921" t="inlineStr">
        <is>
          <t xml:space="preserve">W         </t>
        </is>
      </c>
      <c r="Q921" t="inlineStr">
        <is>
          <t>3208/0293</t>
        </is>
      </c>
      <c r="R921" t="inlineStr">
        <is>
          <t>1054657</t>
        </is>
      </c>
      <c r="S921" t="inlineStr">
        <is>
          <t>CAMPBELL (WY)</t>
        </is>
      </c>
      <c r="T921" t="n">
        <v>43.93423632</v>
      </c>
      <c r="U921" t="inlineStr">
        <is>
          <t>POWDER RIVER</t>
        </is>
      </c>
      <c r="V921" t="n">
        <v>-105.49628716</v>
      </c>
      <c r="W921" t="inlineStr">
        <is>
          <t>POINT (460166.6755872917 4864688.353814944)</t>
        </is>
      </c>
      <c r="X921" t="n">
        <v>2.521905681150446</v>
      </c>
      <c r="Y921" t="inlineStr">
        <is>
          <t>SW</t>
        </is>
      </c>
      <c r="Z921" t="n">
        <v>2019</v>
      </c>
      <c r="AA921" t="n">
        <v>4</v>
      </c>
    </row>
    <row r="922">
      <c r="A922" s="1" t="n">
        <v>9285</v>
      </c>
      <c r="B922" t="inlineStr">
        <is>
          <t>WY</t>
        </is>
      </c>
      <c r="C922" s="2" t="n">
        <v>43615</v>
      </c>
      <c r="D922" s="2" t="n">
        <v>43635</v>
      </c>
      <c r="E922" t="inlineStr">
        <is>
          <t>2024-05-30</t>
        </is>
      </c>
      <c r="F922" t="n">
        <v>60</v>
      </c>
      <c r="G922" t="inlineStr">
        <is>
          <t xml:space="preserve">THE STRAATSMA FAMILY LIVING TRUST U A DATED AUGUST 15 2017 ET AL </t>
        </is>
      </c>
      <c r="H922" t="inlineStr">
        <is>
          <t>PRIMARY FUELS</t>
        </is>
      </c>
      <c r="I922" t="inlineStr"/>
      <c r="J922" t="inlineStr"/>
      <c r="K922" t="n">
        <v>0</v>
      </c>
      <c r="L922" t="n">
        <v>22</v>
      </c>
      <c r="M922" t="n">
        <v>46</v>
      </c>
      <c r="N922" t="inlineStr">
        <is>
          <t xml:space="preserve">N         </t>
        </is>
      </c>
      <c r="O922" t="n">
        <v>72</v>
      </c>
      <c r="P922" t="inlineStr">
        <is>
          <t xml:space="preserve">W         </t>
        </is>
      </c>
      <c r="Q922" t="inlineStr">
        <is>
          <t>3208/0293</t>
        </is>
      </c>
      <c r="R922" t="inlineStr">
        <is>
          <t>1054657</t>
        </is>
      </c>
      <c r="S922" t="inlineStr">
        <is>
          <t>CAMPBELL (WY)</t>
        </is>
      </c>
      <c r="T922" t="n">
        <v>43.94868294</v>
      </c>
      <c r="U922" t="inlineStr">
        <is>
          <t>POWDER RIVER</t>
        </is>
      </c>
      <c r="V922" t="n">
        <v>-105.49596692</v>
      </c>
      <c r="W922" t="inlineStr">
        <is>
          <t>POINT (460202.0172783097 4866292.73947068)</t>
        </is>
      </c>
      <c r="X922" t="n">
        <v>1.997871064827689</v>
      </c>
      <c r="Y922" t="inlineStr">
        <is>
          <t>SW</t>
        </is>
      </c>
      <c r="Z922" t="n">
        <v>2019</v>
      </c>
      <c r="AA922" t="n">
        <v>4</v>
      </c>
    </row>
    <row r="923">
      <c r="A923" s="1" t="n">
        <v>9286</v>
      </c>
      <c r="B923" t="inlineStr">
        <is>
          <t>WY</t>
        </is>
      </c>
      <c r="C923" s="2" t="n">
        <v>43615</v>
      </c>
      <c r="D923" s="2" t="n">
        <v>43635</v>
      </c>
      <c r="E923" t="inlineStr">
        <is>
          <t>2024-05-30</t>
        </is>
      </c>
      <c r="F923" t="n">
        <v>60</v>
      </c>
      <c r="G923" t="inlineStr">
        <is>
          <t xml:space="preserve">THE STRAATSMA FAMILY LIVING TRUST U A DATED AUGUST 15 2017 ET AL </t>
        </is>
      </c>
      <c r="H923" t="inlineStr">
        <is>
          <t>PRIMARY FUELS</t>
        </is>
      </c>
      <c r="I923" t="inlineStr"/>
      <c r="J923" t="inlineStr"/>
      <c r="K923" t="n">
        <v>0</v>
      </c>
      <c r="L923" t="n">
        <v>27</v>
      </c>
      <c r="M923" t="n">
        <v>46</v>
      </c>
      <c r="N923" t="inlineStr">
        <is>
          <t xml:space="preserve">N         </t>
        </is>
      </c>
      <c r="O923" t="n">
        <v>72</v>
      </c>
      <c r="P923" t="inlineStr">
        <is>
          <t xml:space="preserve">W         </t>
        </is>
      </c>
      <c r="Q923" t="inlineStr">
        <is>
          <t>3208/0293</t>
        </is>
      </c>
      <c r="R923" t="inlineStr">
        <is>
          <t>1054657</t>
        </is>
      </c>
      <c r="S923" t="inlineStr">
        <is>
          <t>CAMPBELL (WY)</t>
        </is>
      </c>
      <c r="T923" t="n">
        <v>43.93423632</v>
      </c>
      <c r="U923" t="inlineStr">
        <is>
          <t>POWDER RIVER</t>
        </is>
      </c>
      <c r="V923" t="n">
        <v>-105.49628716</v>
      </c>
      <c r="W923" t="inlineStr">
        <is>
          <t>POINT (460166.6755872917 4864688.353814944)</t>
        </is>
      </c>
      <c r="X923" t="n">
        <v>2.521905681150446</v>
      </c>
      <c r="Y923" t="inlineStr">
        <is>
          <t>SW</t>
        </is>
      </c>
      <c r="Z923" t="n">
        <v>2019</v>
      </c>
      <c r="AA923" t="n">
        <v>4</v>
      </c>
    </row>
    <row r="924">
      <c r="A924" s="1" t="n">
        <v>9287</v>
      </c>
      <c r="B924" t="inlineStr">
        <is>
          <t>WY</t>
        </is>
      </c>
      <c r="C924" s="2" t="n">
        <v>43615</v>
      </c>
      <c r="D924" s="2" t="n">
        <v>43635</v>
      </c>
      <c r="E924" t="inlineStr">
        <is>
          <t>2024-05-30</t>
        </is>
      </c>
      <c r="F924" t="n">
        <v>60</v>
      </c>
      <c r="G924" t="inlineStr">
        <is>
          <t xml:space="preserve">THE STRAATSMA FAMILY LIVING TRUST U A DATED AUGUST 15 2017 ET AL </t>
        </is>
      </c>
      <c r="H924" t="inlineStr">
        <is>
          <t>PRIMARY FUELS</t>
        </is>
      </c>
      <c r="I924" t="inlineStr"/>
      <c r="J924" t="inlineStr"/>
      <c r="K924" t="n">
        <v>0</v>
      </c>
      <c r="L924" t="n">
        <v>26</v>
      </c>
      <c r="M924" t="n">
        <v>46</v>
      </c>
      <c r="N924" t="inlineStr">
        <is>
          <t xml:space="preserve">N         </t>
        </is>
      </c>
      <c r="O924" t="n">
        <v>72</v>
      </c>
      <c r="P924" t="inlineStr">
        <is>
          <t xml:space="preserve">W         </t>
        </is>
      </c>
      <c r="Q924" t="inlineStr">
        <is>
          <t>3208/0293</t>
        </is>
      </c>
      <c r="R924" t="inlineStr">
        <is>
          <t>1054657</t>
        </is>
      </c>
      <c r="S924" t="inlineStr">
        <is>
          <t>CAMPBELL (WY)</t>
        </is>
      </c>
      <c r="T924" t="n">
        <v>43.9345683</v>
      </c>
      <c r="U924" t="inlineStr">
        <is>
          <t>POWDER RIVER</t>
        </is>
      </c>
      <c r="V924" t="n">
        <v>-105.47398534</v>
      </c>
      <c r="W924" t="inlineStr">
        <is>
          <t>POINT (461956.8921129925 4864714.709492456)</t>
        </is>
      </c>
      <c r="X924" t="n">
        <v>1.813867268622635</v>
      </c>
      <c r="Y924" t="inlineStr">
        <is>
          <t>SW</t>
        </is>
      </c>
      <c r="Z924" t="n">
        <v>2019</v>
      </c>
      <c r="AA924" t="n">
        <v>4</v>
      </c>
    </row>
    <row r="925">
      <c r="A925" s="1" t="n">
        <v>9288</v>
      </c>
      <c r="B925" t="inlineStr">
        <is>
          <t>WY</t>
        </is>
      </c>
      <c r="C925" s="2" t="n">
        <v>43615</v>
      </c>
      <c r="D925" s="2" t="n">
        <v>43635</v>
      </c>
      <c r="E925" t="inlineStr">
        <is>
          <t>2024-05-30</t>
        </is>
      </c>
      <c r="F925" t="n">
        <v>60</v>
      </c>
      <c r="G925" t="inlineStr">
        <is>
          <t xml:space="preserve">THE STRAATSMA FAMILY LIVING TRUST U A DATED AUGUST 15 2017 ET AL </t>
        </is>
      </c>
      <c r="H925" t="inlineStr">
        <is>
          <t>PRIMARY FUELS</t>
        </is>
      </c>
      <c r="I925" t="inlineStr"/>
      <c r="J925" t="inlineStr"/>
      <c r="K925" t="n">
        <v>0</v>
      </c>
      <c r="L925" t="n">
        <v>24</v>
      </c>
      <c r="M925" t="n">
        <v>46</v>
      </c>
      <c r="N925" t="inlineStr">
        <is>
          <t xml:space="preserve">N         </t>
        </is>
      </c>
      <c r="O925" t="n">
        <v>72</v>
      </c>
      <c r="P925" t="inlineStr">
        <is>
          <t xml:space="preserve">W         </t>
        </is>
      </c>
      <c r="Q925" t="inlineStr">
        <is>
          <t>3208/0293</t>
        </is>
      </c>
      <c r="R925" t="inlineStr">
        <is>
          <t>1054657</t>
        </is>
      </c>
      <c r="S925" t="inlineStr">
        <is>
          <t>CAMPBELL (WY)</t>
        </is>
      </c>
      <c r="T925" t="n">
        <v>43.94899211</v>
      </c>
      <c r="U925" t="inlineStr">
        <is>
          <t>POWDER RIVER</t>
        </is>
      </c>
      <c r="V925" t="n">
        <v>-105.4536522</v>
      </c>
      <c r="W925" t="inlineStr">
        <is>
          <t>POINT (463597.6782214699 4866307.549253074)</t>
        </is>
      </c>
      <c r="X925" t="n">
        <v>0.6752117296593898</v>
      </c>
      <c r="Y925" t="inlineStr">
        <is>
          <t>SE</t>
        </is>
      </c>
      <c r="Z925" t="n">
        <v>2019</v>
      </c>
      <c r="AA925" t="n">
        <v>4</v>
      </c>
    </row>
    <row r="926">
      <c r="A926" s="1" t="n">
        <v>9289</v>
      </c>
      <c r="B926" t="inlineStr">
        <is>
          <t>WY</t>
        </is>
      </c>
      <c r="C926" s="2" t="n">
        <v>43615</v>
      </c>
      <c r="D926" s="2" t="n">
        <v>43635</v>
      </c>
      <c r="E926" t="inlineStr">
        <is>
          <t>2024-05-30</t>
        </is>
      </c>
      <c r="F926" t="n">
        <v>60</v>
      </c>
      <c r="G926" t="inlineStr">
        <is>
          <t xml:space="preserve">THE STRAATSMA FAMILY LIVING TRUST U A DATED AUGUST 15 2017 ET AL </t>
        </is>
      </c>
      <c r="H926" t="inlineStr">
        <is>
          <t>PRIMARY FUELS</t>
        </is>
      </c>
      <c r="I926" t="inlineStr"/>
      <c r="J926" t="inlineStr"/>
      <c r="K926" t="n">
        <v>0</v>
      </c>
      <c r="L926" t="n">
        <v>22</v>
      </c>
      <c r="M926" t="n">
        <v>46</v>
      </c>
      <c r="N926" t="inlineStr">
        <is>
          <t xml:space="preserve">N         </t>
        </is>
      </c>
      <c r="O926" t="n">
        <v>72</v>
      </c>
      <c r="P926" t="inlineStr">
        <is>
          <t xml:space="preserve">W         </t>
        </is>
      </c>
      <c r="Q926" t="inlineStr">
        <is>
          <t>3208/0293</t>
        </is>
      </c>
      <c r="R926" t="inlineStr">
        <is>
          <t>1054657</t>
        </is>
      </c>
      <c r="S926" t="inlineStr">
        <is>
          <t>CAMPBELL (WY)</t>
        </is>
      </c>
      <c r="T926" t="n">
        <v>43.94868294</v>
      </c>
      <c r="U926" t="inlineStr">
        <is>
          <t>POWDER RIVER</t>
        </is>
      </c>
      <c r="V926" t="n">
        <v>-105.49596692</v>
      </c>
      <c r="W926" t="inlineStr">
        <is>
          <t>POINT (460202.0172783097 4866292.73947068)</t>
        </is>
      </c>
      <c r="X926" t="n">
        <v>1.997871064827689</v>
      </c>
      <c r="Y926" t="inlineStr">
        <is>
          <t>SW</t>
        </is>
      </c>
      <c r="Z926" t="n">
        <v>2019</v>
      </c>
      <c r="AA926" t="n">
        <v>4</v>
      </c>
    </row>
    <row r="927">
      <c r="A927" s="1" t="n">
        <v>9290</v>
      </c>
      <c r="B927" t="inlineStr">
        <is>
          <t>WY</t>
        </is>
      </c>
      <c r="C927" s="2" t="n">
        <v>43615</v>
      </c>
      <c r="D927" s="2" t="n">
        <v>43635</v>
      </c>
      <c r="E927" t="inlineStr">
        <is>
          <t>2024-05-30</t>
        </is>
      </c>
      <c r="F927" t="n">
        <v>60</v>
      </c>
      <c r="G927" t="inlineStr">
        <is>
          <t xml:space="preserve">THE STRAATSMA FAMILY LIVING TRUST U A DATED AUGUST 15 2017 ET AL </t>
        </is>
      </c>
      <c r="H927" t="inlineStr">
        <is>
          <t>PRIMARY FUELS</t>
        </is>
      </c>
      <c r="I927" t="inlineStr"/>
      <c r="J927" t="inlineStr"/>
      <c r="K927" t="n">
        <v>0</v>
      </c>
      <c r="L927" t="n">
        <v>27</v>
      </c>
      <c r="M927" t="n">
        <v>46</v>
      </c>
      <c r="N927" t="inlineStr">
        <is>
          <t xml:space="preserve">N         </t>
        </is>
      </c>
      <c r="O927" t="n">
        <v>72</v>
      </c>
      <c r="P927" t="inlineStr">
        <is>
          <t xml:space="preserve">W         </t>
        </is>
      </c>
      <c r="Q927" t="inlineStr">
        <is>
          <t>3208/0293</t>
        </is>
      </c>
      <c r="R927" t="inlineStr">
        <is>
          <t>1054657</t>
        </is>
      </c>
      <c r="S927" t="inlineStr">
        <is>
          <t>CAMPBELL (WY)</t>
        </is>
      </c>
      <c r="T927" t="n">
        <v>43.93423632</v>
      </c>
      <c r="U927" t="inlineStr">
        <is>
          <t>POWDER RIVER</t>
        </is>
      </c>
      <c r="V927" t="n">
        <v>-105.49628716</v>
      </c>
      <c r="W927" t="inlineStr">
        <is>
          <t>POINT (460166.6755872917 4864688.353814944)</t>
        </is>
      </c>
      <c r="X927" t="n">
        <v>2.521905681150446</v>
      </c>
      <c r="Y927" t="inlineStr">
        <is>
          <t>SW</t>
        </is>
      </c>
      <c r="Z927" t="n">
        <v>2019</v>
      </c>
      <c r="AA927" t="n">
        <v>4</v>
      </c>
    </row>
    <row r="928">
      <c r="A928" s="1" t="n">
        <v>9291</v>
      </c>
      <c r="B928" t="inlineStr">
        <is>
          <t>WY</t>
        </is>
      </c>
      <c r="C928" s="2" t="n">
        <v>43615</v>
      </c>
      <c r="D928" s="2" t="n">
        <v>43635</v>
      </c>
      <c r="E928" t="inlineStr">
        <is>
          <t>2024-05-30</t>
        </is>
      </c>
      <c r="F928" t="n">
        <v>60</v>
      </c>
      <c r="G928" t="inlineStr">
        <is>
          <t xml:space="preserve">THE STRAATSMA FAMILY LIVING TRUST U A DATED AUGUST 15 2017 ET AL </t>
        </is>
      </c>
      <c r="H928" t="inlineStr">
        <is>
          <t>PRIMARY FUELS</t>
        </is>
      </c>
      <c r="I928" t="inlineStr"/>
      <c r="J928" t="inlineStr"/>
      <c r="K928" t="n">
        <v>0</v>
      </c>
      <c r="L928" t="n">
        <v>27</v>
      </c>
      <c r="M928" t="n">
        <v>46</v>
      </c>
      <c r="N928" t="inlineStr">
        <is>
          <t xml:space="preserve">N         </t>
        </is>
      </c>
      <c r="O928" t="n">
        <v>72</v>
      </c>
      <c r="P928" t="inlineStr">
        <is>
          <t xml:space="preserve">W         </t>
        </is>
      </c>
      <c r="Q928" t="inlineStr">
        <is>
          <t>3208/0293</t>
        </is>
      </c>
      <c r="R928" t="inlineStr">
        <is>
          <t>1054657</t>
        </is>
      </c>
      <c r="S928" t="inlineStr">
        <is>
          <t>CAMPBELL (WY)</t>
        </is>
      </c>
      <c r="T928" t="n">
        <v>43.93423632</v>
      </c>
      <c r="U928" t="inlineStr">
        <is>
          <t>POWDER RIVER</t>
        </is>
      </c>
      <c r="V928" t="n">
        <v>-105.49628716</v>
      </c>
      <c r="W928" t="inlineStr">
        <is>
          <t>POINT (460166.6755872917 4864688.353814944)</t>
        </is>
      </c>
      <c r="X928" t="n">
        <v>2.521905681150446</v>
      </c>
      <c r="Y928" t="inlineStr">
        <is>
          <t>SW</t>
        </is>
      </c>
      <c r="Z928" t="n">
        <v>2019</v>
      </c>
      <c r="AA928" t="n">
        <v>4</v>
      </c>
    </row>
    <row r="929">
      <c r="A929" s="1" t="n">
        <v>9292</v>
      </c>
      <c r="B929" t="inlineStr">
        <is>
          <t>WY</t>
        </is>
      </c>
      <c r="C929" s="2" t="n">
        <v>43615</v>
      </c>
      <c r="D929" s="2" t="n">
        <v>43635</v>
      </c>
      <c r="E929" t="inlineStr">
        <is>
          <t>2024-05-30</t>
        </is>
      </c>
      <c r="F929" t="n">
        <v>60</v>
      </c>
      <c r="G929" t="inlineStr">
        <is>
          <t xml:space="preserve">THE STRAATSMA FAMILY LIVING TRUST U A DATED AUGUST 15 2017 ET AL </t>
        </is>
      </c>
      <c r="H929" t="inlineStr">
        <is>
          <t>PRIMARY FUELS</t>
        </is>
      </c>
      <c r="I929" t="inlineStr"/>
      <c r="J929" t="inlineStr"/>
      <c r="K929" t="n">
        <v>0</v>
      </c>
      <c r="L929" t="n">
        <v>23</v>
      </c>
      <c r="M929" t="n">
        <v>46</v>
      </c>
      <c r="N929" t="inlineStr">
        <is>
          <t xml:space="preserve">N         </t>
        </is>
      </c>
      <c r="O929" t="n">
        <v>72</v>
      </c>
      <c r="P929" t="inlineStr">
        <is>
          <t xml:space="preserve">W         </t>
        </is>
      </c>
      <c r="Q929" t="inlineStr">
        <is>
          <t>3208/0293</t>
        </is>
      </c>
      <c r="R929" t="inlineStr">
        <is>
          <t>1054657</t>
        </is>
      </c>
      <c r="S929" t="inlineStr">
        <is>
          <t>CAMPBELL (WY)</t>
        </is>
      </c>
      <c r="T929" t="n">
        <v>43.94902255</v>
      </c>
      <c r="U929" t="inlineStr">
        <is>
          <t>POWDER RIVER</t>
        </is>
      </c>
      <c r="V929" t="n">
        <v>-105.47374139</v>
      </c>
      <c r="W929" t="inlineStr">
        <is>
          <t>POINT (461985.6834272972 4866319.984546216)</t>
        </is>
      </c>
      <c r="X929" t="n">
        <v>1.004367444776874</v>
      </c>
      <c r="Y929" t="inlineStr">
        <is>
          <t>SW</t>
        </is>
      </c>
      <c r="Z929" t="n">
        <v>2019</v>
      </c>
      <c r="AA929" t="n">
        <v>4</v>
      </c>
    </row>
    <row r="930">
      <c r="A930" s="1" t="n">
        <v>9293</v>
      </c>
      <c r="B930" t="inlineStr">
        <is>
          <t>WY</t>
        </is>
      </c>
      <c r="C930" s="2" t="n">
        <v>43615</v>
      </c>
      <c r="D930" s="2" t="n">
        <v>43635</v>
      </c>
      <c r="E930" t="inlineStr">
        <is>
          <t>2024-05-30</t>
        </is>
      </c>
      <c r="F930" t="n">
        <v>60</v>
      </c>
      <c r="G930" t="inlineStr">
        <is>
          <t xml:space="preserve">THE STRAATSMA FAMILY LIVING TRUST U A DATED AUGUST 15 2017 ET AL </t>
        </is>
      </c>
      <c r="H930" t="inlineStr">
        <is>
          <t>PRIMARY FUELS</t>
        </is>
      </c>
      <c r="I930" t="inlineStr"/>
      <c r="J930" t="inlineStr"/>
      <c r="K930" t="n">
        <v>0</v>
      </c>
      <c r="L930" t="n">
        <v>23</v>
      </c>
      <c r="M930" t="n">
        <v>46</v>
      </c>
      <c r="N930" t="inlineStr">
        <is>
          <t xml:space="preserve">N         </t>
        </is>
      </c>
      <c r="O930" t="n">
        <v>72</v>
      </c>
      <c r="P930" t="inlineStr">
        <is>
          <t xml:space="preserve">W         </t>
        </is>
      </c>
      <c r="Q930" t="inlineStr">
        <is>
          <t>3208/0293</t>
        </is>
      </c>
      <c r="R930" t="inlineStr">
        <is>
          <t>1054657</t>
        </is>
      </c>
      <c r="S930" t="inlineStr">
        <is>
          <t>CAMPBELL (WY)</t>
        </is>
      </c>
      <c r="T930" t="n">
        <v>43.94902255</v>
      </c>
      <c r="U930" t="inlineStr">
        <is>
          <t>POWDER RIVER</t>
        </is>
      </c>
      <c r="V930" t="n">
        <v>-105.47374139</v>
      </c>
      <c r="W930" t="inlineStr">
        <is>
          <t>POINT (461985.6834272972 4866319.984546216)</t>
        </is>
      </c>
      <c r="X930" t="n">
        <v>1.004367444776874</v>
      </c>
      <c r="Y930" t="inlineStr">
        <is>
          <t>SW</t>
        </is>
      </c>
      <c r="Z930" t="n">
        <v>2019</v>
      </c>
      <c r="AA930" t="n">
        <v>4</v>
      </c>
    </row>
    <row r="931">
      <c r="A931" s="1" t="n">
        <v>9294</v>
      </c>
      <c r="B931" t="inlineStr">
        <is>
          <t>WY</t>
        </is>
      </c>
      <c r="C931" s="2" t="n">
        <v>43615</v>
      </c>
      <c r="D931" s="2" t="n">
        <v>43635</v>
      </c>
      <c r="E931" t="inlineStr">
        <is>
          <t>2024-05-30</t>
        </is>
      </c>
      <c r="F931" t="n">
        <v>60</v>
      </c>
      <c r="G931" t="inlineStr">
        <is>
          <t xml:space="preserve">THE STRAATSMA FAMILY LIVING TRUST U A DATED AUGUST 15 2017 ET AL </t>
        </is>
      </c>
      <c r="H931" t="inlineStr">
        <is>
          <t>PRIMARY FUELS</t>
        </is>
      </c>
      <c r="I931" t="inlineStr"/>
      <c r="J931" t="inlineStr"/>
      <c r="K931" t="n">
        <v>0</v>
      </c>
      <c r="L931" t="n">
        <v>27</v>
      </c>
      <c r="M931" t="n">
        <v>46</v>
      </c>
      <c r="N931" t="inlineStr">
        <is>
          <t xml:space="preserve">N         </t>
        </is>
      </c>
      <c r="O931" t="n">
        <v>72</v>
      </c>
      <c r="P931" t="inlineStr">
        <is>
          <t xml:space="preserve">W         </t>
        </is>
      </c>
      <c r="Q931" t="inlineStr">
        <is>
          <t>3208/0293</t>
        </is>
      </c>
      <c r="R931" t="inlineStr">
        <is>
          <t>1054657</t>
        </is>
      </c>
      <c r="S931" t="inlineStr">
        <is>
          <t>CAMPBELL (WY)</t>
        </is>
      </c>
      <c r="T931" t="n">
        <v>43.93423632</v>
      </c>
      <c r="U931" t="inlineStr">
        <is>
          <t>POWDER RIVER</t>
        </is>
      </c>
      <c r="V931" t="n">
        <v>-105.49628716</v>
      </c>
      <c r="W931" t="inlineStr">
        <is>
          <t>POINT (460166.6755872917 4864688.353814944)</t>
        </is>
      </c>
      <c r="X931" t="n">
        <v>2.521905681150446</v>
      </c>
      <c r="Y931" t="inlineStr">
        <is>
          <t>SW</t>
        </is>
      </c>
      <c r="Z931" t="n">
        <v>2019</v>
      </c>
      <c r="AA931" t="n">
        <v>4</v>
      </c>
    </row>
    <row r="932">
      <c r="A932" s="1" t="n">
        <v>17249</v>
      </c>
      <c r="B932" t="inlineStr">
        <is>
          <t>WY</t>
        </is>
      </c>
      <c r="C932" t="inlineStr"/>
      <c r="D932" s="2" t="n">
        <v>43500</v>
      </c>
      <c r="E932" t="inlineStr">
        <is>
          <t>2021-01-15</t>
        </is>
      </c>
      <c r="F932" t="n">
        <v>24</v>
      </c>
      <c r="G932" t="inlineStr">
        <is>
          <t xml:space="preserve">THIELKE JANIS K TRUSTEE ET AL </t>
        </is>
      </c>
      <c r="H932" t="inlineStr">
        <is>
          <t>DEVON ENERGY</t>
        </is>
      </c>
      <c r="I932" t="inlineStr"/>
      <c r="J932" t="inlineStr"/>
      <c r="K932" t="n">
        <v>0</v>
      </c>
      <c r="L932" t="n">
        <v>14</v>
      </c>
      <c r="M932" t="n">
        <v>46</v>
      </c>
      <c r="N932" t="inlineStr">
        <is>
          <t xml:space="preserve">N         </t>
        </is>
      </c>
      <c r="O932" t="n">
        <v>72</v>
      </c>
      <c r="P932" t="inlineStr">
        <is>
          <t xml:space="preserve">W         </t>
        </is>
      </c>
      <c r="Q932" t="inlineStr">
        <is>
          <t>3187/0394</t>
        </is>
      </c>
      <c r="R932" t="inlineStr">
        <is>
          <t>1051161</t>
        </is>
      </c>
      <c r="S932" t="inlineStr">
        <is>
          <t>CAMPBELL (WY)</t>
        </is>
      </c>
      <c r="T932" t="n">
        <v>43.96353783</v>
      </c>
      <c r="U932" t="inlineStr">
        <is>
          <t>POWDER RIVER</t>
        </is>
      </c>
      <c r="V932" t="n">
        <v>-105.47371107</v>
      </c>
      <c r="W932" t="inlineStr">
        <is>
          <t>POINT (461997.3684725481 4867932.140480531)</t>
        </is>
      </c>
      <c r="X932" t="n">
        <v>0.8587481088650502</v>
      </c>
      <c r="Y932" t="inlineStr">
        <is>
          <t>NW</t>
        </is>
      </c>
      <c r="Z932" t="n">
        <v>2019</v>
      </c>
      <c r="AA932" t="n">
        <v>4</v>
      </c>
    </row>
    <row r="933">
      <c r="A933" s="1" t="n">
        <v>17390</v>
      </c>
      <c r="B933" t="inlineStr">
        <is>
          <t>WY</t>
        </is>
      </c>
      <c r="C933" s="2" t="n">
        <v>43246</v>
      </c>
      <c r="D933" s="2" t="n">
        <v>43487</v>
      </c>
      <c r="E933" t="inlineStr">
        <is>
          <t>2020-05-26</t>
        </is>
      </c>
      <c r="F933" t="n">
        <v>24</v>
      </c>
      <c r="G933" t="inlineStr">
        <is>
          <t xml:space="preserve">PRICE BENNETT L </t>
        </is>
      </c>
      <c r="H933" t="inlineStr">
        <is>
          <t>PETRO HUNT</t>
        </is>
      </c>
      <c r="I933" t="inlineStr"/>
      <c r="J933" t="inlineStr"/>
      <c r="K933" t="n">
        <v>12672.03027343</v>
      </c>
      <c r="L933" t="n">
        <v>26</v>
      </c>
      <c r="M933" t="n">
        <v>46</v>
      </c>
      <c r="N933" t="inlineStr">
        <is>
          <t xml:space="preserve">N         </t>
        </is>
      </c>
      <c r="O933" t="n">
        <v>72</v>
      </c>
      <c r="P933" t="inlineStr">
        <is>
          <t xml:space="preserve">W         </t>
        </is>
      </c>
      <c r="Q933" t="inlineStr">
        <is>
          <t>3185/0017</t>
        </is>
      </c>
      <c r="R933" t="inlineStr">
        <is>
          <t>1050721</t>
        </is>
      </c>
      <c r="S933" t="inlineStr">
        <is>
          <t>CAMPBELL (WY)</t>
        </is>
      </c>
      <c r="T933" t="n">
        <v>43.9345683</v>
      </c>
      <c r="U933" t="inlineStr">
        <is>
          <t>POWDER RIVER</t>
        </is>
      </c>
      <c r="V933" t="n">
        <v>-105.47398534</v>
      </c>
      <c r="W933" t="inlineStr">
        <is>
          <t>POINT (461956.8921129925 4864714.709492456)</t>
        </is>
      </c>
      <c r="X933" t="n">
        <v>1.813867268622635</v>
      </c>
      <c r="Y933" t="inlineStr">
        <is>
          <t>SW</t>
        </is>
      </c>
      <c r="Z933" t="n">
        <v>2019</v>
      </c>
      <c r="AA933" t="n">
        <v>4</v>
      </c>
    </row>
    <row r="934">
      <c r="A934" s="1" t="n">
        <v>17394</v>
      </c>
      <c r="B934" t="inlineStr">
        <is>
          <t>WY</t>
        </is>
      </c>
      <c r="C934" s="2" t="n">
        <v>43327</v>
      </c>
      <c r="D934" s="2" t="n">
        <v>43487</v>
      </c>
      <c r="E934" t="inlineStr">
        <is>
          <t>2020-08-15</t>
        </is>
      </c>
      <c r="F934" t="n">
        <v>24</v>
      </c>
      <c r="G934" t="inlineStr">
        <is>
          <t xml:space="preserve">SCORPIO RESOURCES INC ET AL </t>
        </is>
      </c>
      <c r="H934" t="inlineStr">
        <is>
          <t>PETROHUNT</t>
        </is>
      </c>
      <c r="I934" t="inlineStr"/>
      <c r="J934" t="inlineStr"/>
      <c r="K934" t="n">
        <v>12672.03027343</v>
      </c>
      <c r="L934" t="n">
        <v>26</v>
      </c>
      <c r="M934" t="n">
        <v>46</v>
      </c>
      <c r="N934" t="inlineStr">
        <is>
          <t xml:space="preserve">N         </t>
        </is>
      </c>
      <c r="O934" t="n">
        <v>72</v>
      </c>
      <c r="P934" t="inlineStr">
        <is>
          <t xml:space="preserve">W         </t>
        </is>
      </c>
      <c r="Q934" t="inlineStr">
        <is>
          <t>3185/0023</t>
        </is>
      </c>
      <c r="R934" t="inlineStr">
        <is>
          <t>1050723</t>
        </is>
      </c>
      <c r="S934" t="inlineStr">
        <is>
          <t>CAMPBELL (WY)</t>
        </is>
      </c>
      <c r="T934" t="n">
        <v>43.9345683</v>
      </c>
      <c r="U934" t="inlineStr">
        <is>
          <t>POWDER RIVER</t>
        </is>
      </c>
      <c r="V934" t="n">
        <v>-105.47398534</v>
      </c>
      <c r="W934" t="inlineStr">
        <is>
          <t>POINT (461956.8921129925 4864714.709492456)</t>
        </is>
      </c>
      <c r="X934" t="n">
        <v>1.813867268622635</v>
      </c>
      <c r="Y934" t="inlineStr">
        <is>
          <t>SW</t>
        </is>
      </c>
      <c r="Z934" t="n">
        <v>2019</v>
      </c>
      <c r="AA934" t="n">
        <v>4</v>
      </c>
    </row>
    <row r="935">
      <c r="A935" s="1" t="n">
        <v>17395</v>
      </c>
      <c r="B935" t="inlineStr">
        <is>
          <t>WY</t>
        </is>
      </c>
      <c r="C935" s="2" t="n">
        <v>43327</v>
      </c>
      <c r="D935" s="2" t="n">
        <v>43487</v>
      </c>
      <c r="E935" t="inlineStr">
        <is>
          <t>2020-08-15</t>
        </is>
      </c>
      <c r="F935" t="n">
        <v>24</v>
      </c>
      <c r="G935" t="inlineStr">
        <is>
          <t xml:space="preserve">SCORPIO RESOURCES INC ET AL </t>
        </is>
      </c>
      <c r="H935" t="inlineStr">
        <is>
          <t>PETROHUNT</t>
        </is>
      </c>
      <c r="I935" t="inlineStr"/>
      <c r="J935" t="inlineStr"/>
      <c r="K935" t="n">
        <v>12672.03027343</v>
      </c>
      <c r="L935" t="n">
        <v>26</v>
      </c>
      <c r="M935" t="n">
        <v>46</v>
      </c>
      <c r="N935" t="inlineStr">
        <is>
          <t xml:space="preserve">N         </t>
        </is>
      </c>
      <c r="O935" t="n">
        <v>72</v>
      </c>
      <c r="P935" t="inlineStr">
        <is>
          <t xml:space="preserve">W         </t>
        </is>
      </c>
      <c r="Q935" t="inlineStr">
        <is>
          <t>3185/0023</t>
        </is>
      </c>
      <c r="R935" t="inlineStr">
        <is>
          <t>1050723</t>
        </is>
      </c>
      <c r="S935" t="inlineStr">
        <is>
          <t>CAMPBELL (WY)</t>
        </is>
      </c>
      <c r="T935" t="n">
        <v>43.9345683</v>
      </c>
      <c r="U935" t="inlineStr">
        <is>
          <t>POWDER RIVER</t>
        </is>
      </c>
      <c r="V935" t="n">
        <v>-105.47398534</v>
      </c>
      <c r="W935" t="inlineStr">
        <is>
          <t>POINT (461956.8921129925 4864714.709492456)</t>
        </is>
      </c>
      <c r="X935" t="n">
        <v>1.813867268622635</v>
      </c>
      <c r="Y935" t="inlineStr">
        <is>
          <t>SW</t>
        </is>
      </c>
      <c r="Z935" t="n">
        <v>2019</v>
      </c>
      <c r="AA935" t="n">
        <v>4</v>
      </c>
    </row>
    <row r="936">
      <c r="A936" s="1" t="n">
        <v>17422</v>
      </c>
      <c r="B936" t="inlineStr">
        <is>
          <t>WY</t>
        </is>
      </c>
      <c r="C936" s="2" t="n">
        <v>43327</v>
      </c>
      <c r="D936" s="2" t="n">
        <v>43487</v>
      </c>
      <c r="E936" t="inlineStr">
        <is>
          <t>2020-08-15</t>
        </is>
      </c>
      <c r="F936" t="n">
        <v>24</v>
      </c>
      <c r="G936" t="inlineStr">
        <is>
          <t xml:space="preserve">SCORPIO RESOURCES INC ET AL </t>
        </is>
      </c>
      <c r="H936" t="inlineStr">
        <is>
          <t>PETROHUNT</t>
        </is>
      </c>
      <c r="I936" t="inlineStr"/>
      <c r="J936" t="inlineStr"/>
      <c r="K936" t="n">
        <v>12672.03027343</v>
      </c>
      <c r="L936" t="n">
        <v>26</v>
      </c>
      <c r="M936" t="n">
        <v>46</v>
      </c>
      <c r="N936" t="inlineStr">
        <is>
          <t xml:space="preserve">N         </t>
        </is>
      </c>
      <c r="O936" t="n">
        <v>72</v>
      </c>
      <c r="P936" t="inlineStr">
        <is>
          <t xml:space="preserve">W         </t>
        </is>
      </c>
      <c r="Q936" t="inlineStr">
        <is>
          <t>3185/0023</t>
        </is>
      </c>
      <c r="R936" t="inlineStr">
        <is>
          <t>1050723</t>
        </is>
      </c>
      <c r="S936" t="inlineStr">
        <is>
          <t>CAMPBELL (WY)</t>
        </is>
      </c>
      <c r="T936" t="n">
        <v>43.9345683</v>
      </c>
      <c r="U936" t="inlineStr">
        <is>
          <t>POWDER RIVER</t>
        </is>
      </c>
      <c r="V936" t="n">
        <v>-105.47398534</v>
      </c>
      <c r="W936" t="inlineStr">
        <is>
          <t>POINT (461956.8921129925 4864714.709492456)</t>
        </is>
      </c>
      <c r="X936" t="n">
        <v>1.813867268622635</v>
      </c>
      <c r="Y936" t="inlineStr">
        <is>
          <t>SW</t>
        </is>
      </c>
      <c r="Z936" t="n">
        <v>2019</v>
      </c>
      <c r="AA936" t="n">
        <v>4</v>
      </c>
    </row>
    <row r="937">
      <c r="A937" s="1" t="n">
        <v>17443</v>
      </c>
      <c r="B937" t="inlineStr">
        <is>
          <t>WY</t>
        </is>
      </c>
      <c r="C937" s="2" t="n">
        <v>43267</v>
      </c>
      <c r="D937" s="2" t="n">
        <v>43487</v>
      </c>
      <c r="E937" t="inlineStr">
        <is>
          <t>2020-06-16</t>
        </is>
      </c>
      <c r="F937" t="n">
        <v>24</v>
      </c>
      <c r="G937" t="inlineStr">
        <is>
          <t xml:space="preserve">CARGOIL AND GAS CO L L C ET AL </t>
        </is>
      </c>
      <c r="H937" t="inlineStr">
        <is>
          <t>PETROHUNT</t>
        </is>
      </c>
      <c r="I937" t="inlineStr"/>
      <c r="J937" t="inlineStr"/>
      <c r="K937" t="n">
        <v>12672.03027343</v>
      </c>
      <c r="L937" t="n">
        <v>25</v>
      </c>
      <c r="M937" t="n">
        <v>46</v>
      </c>
      <c r="N937" t="inlineStr">
        <is>
          <t xml:space="preserve">N         </t>
        </is>
      </c>
      <c r="O937" t="n">
        <v>72</v>
      </c>
      <c r="P937" t="inlineStr">
        <is>
          <t xml:space="preserve">W         </t>
        </is>
      </c>
      <c r="Q937" t="inlineStr">
        <is>
          <t>3185/0007</t>
        </is>
      </c>
      <c r="R937" t="inlineStr">
        <is>
          <t>1050718</t>
        </is>
      </c>
      <c r="S937" t="inlineStr">
        <is>
          <t>CAMPBELL (WY)</t>
        </is>
      </c>
      <c r="T937" t="n">
        <v>43.93451499</v>
      </c>
      <c r="U937" t="inlineStr">
        <is>
          <t>POWDER RIVER</t>
        </is>
      </c>
      <c r="V937" t="n">
        <v>-105.45387327</v>
      </c>
      <c r="W937" t="inlineStr">
        <is>
          <t>POINT (463571.0999723949 4864699.719432292)</t>
        </is>
      </c>
      <c r="X937" t="n">
        <v>1.650030555205748</v>
      </c>
      <c r="Y937" t="inlineStr">
        <is>
          <t>S</t>
        </is>
      </c>
      <c r="Z937" t="n">
        <v>2019</v>
      </c>
      <c r="AA937" t="n">
        <v>4</v>
      </c>
    </row>
    <row r="938">
      <c r="A938" s="1" t="n">
        <v>17452</v>
      </c>
      <c r="B938" t="inlineStr">
        <is>
          <t>WY</t>
        </is>
      </c>
      <c r="C938" s="2" t="n">
        <v>43267</v>
      </c>
      <c r="D938" s="2" t="n">
        <v>43487</v>
      </c>
      <c r="E938" t="inlineStr">
        <is>
          <t>2020-06-16</t>
        </is>
      </c>
      <c r="F938" t="n">
        <v>24</v>
      </c>
      <c r="G938" t="inlineStr">
        <is>
          <t xml:space="preserve">CARGOIL AND GAS CO L L C ET AL </t>
        </is>
      </c>
      <c r="H938" t="inlineStr">
        <is>
          <t>PETROHUNT</t>
        </is>
      </c>
      <c r="I938" t="inlineStr"/>
      <c r="J938" t="inlineStr"/>
      <c r="K938" t="n">
        <v>12672.03027343</v>
      </c>
      <c r="L938" t="n">
        <v>25</v>
      </c>
      <c r="M938" t="n">
        <v>46</v>
      </c>
      <c r="N938" t="inlineStr">
        <is>
          <t xml:space="preserve">N         </t>
        </is>
      </c>
      <c r="O938" t="n">
        <v>72</v>
      </c>
      <c r="P938" t="inlineStr">
        <is>
          <t xml:space="preserve">W         </t>
        </is>
      </c>
      <c r="Q938" t="inlineStr">
        <is>
          <t>3185/0007</t>
        </is>
      </c>
      <c r="R938" t="inlineStr">
        <is>
          <t>1050718</t>
        </is>
      </c>
      <c r="S938" t="inlineStr">
        <is>
          <t>CAMPBELL (WY)</t>
        </is>
      </c>
      <c r="T938" t="n">
        <v>43.93451499</v>
      </c>
      <c r="U938" t="inlineStr">
        <is>
          <t>POWDER RIVER</t>
        </is>
      </c>
      <c r="V938" t="n">
        <v>-105.45387327</v>
      </c>
      <c r="W938" t="inlineStr">
        <is>
          <t>POINT (463571.0999723949 4864699.719432292)</t>
        </is>
      </c>
      <c r="X938" t="n">
        <v>1.650030555205748</v>
      </c>
      <c r="Y938" t="inlineStr">
        <is>
          <t>S</t>
        </is>
      </c>
      <c r="Z938" t="n">
        <v>2019</v>
      </c>
      <c r="AA938" t="n">
        <v>4</v>
      </c>
    </row>
    <row r="939">
      <c r="A939" s="1" t="n">
        <v>17463</v>
      </c>
      <c r="B939" t="inlineStr">
        <is>
          <t>WY</t>
        </is>
      </c>
      <c r="C939" s="2" t="n">
        <v>43267</v>
      </c>
      <c r="D939" s="2" t="n">
        <v>43487</v>
      </c>
      <c r="E939" t="inlineStr">
        <is>
          <t>2020-06-16</t>
        </is>
      </c>
      <c r="F939" t="n">
        <v>24</v>
      </c>
      <c r="G939" t="inlineStr">
        <is>
          <t xml:space="preserve">CARGOIL AND GAS CO L L C ET AL </t>
        </is>
      </c>
      <c r="H939" t="inlineStr">
        <is>
          <t>PETROHUNT</t>
        </is>
      </c>
      <c r="I939" t="inlineStr"/>
      <c r="J939" t="inlineStr"/>
      <c r="K939" t="n">
        <v>12672.03027343</v>
      </c>
      <c r="L939" t="n">
        <v>26</v>
      </c>
      <c r="M939" t="n">
        <v>46</v>
      </c>
      <c r="N939" t="inlineStr">
        <is>
          <t xml:space="preserve">N         </t>
        </is>
      </c>
      <c r="O939" t="n">
        <v>72</v>
      </c>
      <c r="P939" t="inlineStr">
        <is>
          <t xml:space="preserve">W         </t>
        </is>
      </c>
      <c r="Q939" t="inlineStr">
        <is>
          <t>3185/0007</t>
        </is>
      </c>
      <c r="R939" t="inlineStr">
        <is>
          <t>1050718</t>
        </is>
      </c>
      <c r="S939" t="inlineStr">
        <is>
          <t>CAMPBELL (WY)</t>
        </is>
      </c>
      <c r="T939" t="n">
        <v>43.9345683</v>
      </c>
      <c r="U939" t="inlineStr">
        <is>
          <t>POWDER RIVER</t>
        </is>
      </c>
      <c r="V939" t="n">
        <v>-105.47398534</v>
      </c>
      <c r="W939" t="inlineStr">
        <is>
          <t>POINT (461956.8921129925 4864714.709492456)</t>
        </is>
      </c>
      <c r="X939" t="n">
        <v>1.813867268622635</v>
      </c>
      <c r="Y939" t="inlineStr">
        <is>
          <t>SW</t>
        </is>
      </c>
      <c r="Z939" t="n">
        <v>2019</v>
      </c>
      <c r="AA939" t="n">
        <v>4</v>
      </c>
    </row>
    <row r="940">
      <c r="A940" s="1" t="n">
        <v>17468</v>
      </c>
      <c r="B940" t="inlineStr">
        <is>
          <t>WY</t>
        </is>
      </c>
      <c r="C940" s="2" t="n">
        <v>43267</v>
      </c>
      <c r="D940" s="2" t="n">
        <v>43487</v>
      </c>
      <c r="E940" t="inlineStr">
        <is>
          <t>2020-06-16</t>
        </is>
      </c>
      <c r="F940" t="n">
        <v>24</v>
      </c>
      <c r="G940" t="inlineStr">
        <is>
          <t xml:space="preserve">CARGOIL AND GAS CO L L C ET AL </t>
        </is>
      </c>
      <c r="H940" t="inlineStr">
        <is>
          <t>PETROHUNT</t>
        </is>
      </c>
      <c r="I940" t="inlineStr"/>
      <c r="J940" t="inlineStr"/>
      <c r="K940" t="n">
        <v>12672.03027343</v>
      </c>
      <c r="L940" t="n">
        <v>26</v>
      </c>
      <c r="M940" t="n">
        <v>46</v>
      </c>
      <c r="N940" t="inlineStr">
        <is>
          <t xml:space="preserve">N         </t>
        </is>
      </c>
      <c r="O940" t="n">
        <v>72</v>
      </c>
      <c r="P940" t="inlineStr">
        <is>
          <t xml:space="preserve">W         </t>
        </is>
      </c>
      <c r="Q940" t="inlineStr">
        <is>
          <t>3185/0007</t>
        </is>
      </c>
      <c r="R940" t="inlineStr">
        <is>
          <t>1050718</t>
        </is>
      </c>
      <c r="S940" t="inlineStr">
        <is>
          <t>CAMPBELL (WY)</t>
        </is>
      </c>
      <c r="T940" t="n">
        <v>43.9345683</v>
      </c>
      <c r="U940" t="inlineStr">
        <is>
          <t>POWDER RIVER</t>
        </is>
      </c>
      <c r="V940" t="n">
        <v>-105.47398534</v>
      </c>
      <c r="W940" t="inlineStr">
        <is>
          <t>POINT (461956.8921129925 4864714.709492456)</t>
        </is>
      </c>
      <c r="X940" t="n">
        <v>1.813867268622635</v>
      </c>
      <c r="Y940" t="inlineStr">
        <is>
          <t>SW</t>
        </is>
      </c>
      <c r="Z940" t="n">
        <v>2019</v>
      </c>
      <c r="AA940" t="n">
        <v>4</v>
      </c>
    </row>
    <row r="941">
      <c r="A941" s="1" t="n">
        <v>17485</v>
      </c>
      <c r="B941" t="inlineStr">
        <is>
          <t>WY</t>
        </is>
      </c>
      <c r="C941" s="2" t="n">
        <v>43267</v>
      </c>
      <c r="D941" s="2" t="n">
        <v>43487</v>
      </c>
      <c r="E941" t="inlineStr">
        <is>
          <t>2020-06-16</t>
        </is>
      </c>
      <c r="F941" t="n">
        <v>24</v>
      </c>
      <c r="G941" t="inlineStr">
        <is>
          <t xml:space="preserve">CARGOIL AND GAS CO L L C ET AL </t>
        </is>
      </c>
      <c r="H941" t="inlineStr">
        <is>
          <t>PETROHUNT</t>
        </is>
      </c>
      <c r="I941" t="inlineStr"/>
      <c r="J941" t="inlineStr"/>
      <c r="K941" t="n">
        <v>12672.03027343</v>
      </c>
      <c r="L941" t="n">
        <v>27</v>
      </c>
      <c r="M941" t="n">
        <v>46</v>
      </c>
      <c r="N941" t="inlineStr">
        <is>
          <t xml:space="preserve">N         </t>
        </is>
      </c>
      <c r="O941" t="n">
        <v>72</v>
      </c>
      <c r="P941" t="inlineStr">
        <is>
          <t xml:space="preserve">W         </t>
        </is>
      </c>
      <c r="Q941" t="inlineStr">
        <is>
          <t>3185/0007</t>
        </is>
      </c>
      <c r="R941" t="inlineStr">
        <is>
          <t>1050718</t>
        </is>
      </c>
      <c r="S941" t="inlineStr">
        <is>
          <t>CAMPBELL (WY)</t>
        </is>
      </c>
      <c r="T941" t="n">
        <v>43.93423632</v>
      </c>
      <c r="U941" t="inlineStr">
        <is>
          <t>POWDER RIVER</t>
        </is>
      </c>
      <c r="V941" t="n">
        <v>-105.49628716</v>
      </c>
      <c r="W941" t="inlineStr">
        <is>
          <t>POINT (460166.6755872917 4864688.353814944)</t>
        </is>
      </c>
      <c r="X941" t="n">
        <v>2.521905681150446</v>
      </c>
      <c r="Y941" t="inlineStr">
        <is>
          <t>SW</t>
        </is>
      </c>
      <c r="Z941" t="n">
        <v>2019</v>
      </c>
      <c r="AA941" t="n">
        <v>4</v>
      </c>
    </row>
    <row r="942">
      <c r="A942" s="1" t="n">
        <v>17494</v>
      </c>
      <c r="B942" t="inlineStr">
        <is>
          <t>WY</t>
        </is>
      </c>
      <c r="C942" s="2" t="n">
        <v>43267</v>
      </c>
      <c r="D942" s="2" t="n">
        <v>43487</v>
      </c>
      <c r="E942" t="inlineStr">
        <is>
          <t>2020-06-16</t>
        </is>
      </c>
      <c r="F942" t="n">
        <v>24</v>
      </c>
      <c r="G942" t="inlineStr">
        <is>
          <t xml:space="preserve">CARGOIL AND GAS CO L L C ET AL </t>
        </is>
      </c>
      <c r="H942" t="inlineStr">
        <is>
          <t>PETROHUNT</t>
        </is>
      </c>
      <c r="I942" t="inlineStr"/>
      <c r="J942" t="inlineStr"/>
      <c r="K942" t="n">
        <v>12672.03027343</v>
      </c>
      <c r="L942" t="n">
        <v>35</v>
      </c>
      <c r="M942" t="n">
        <v>46</v>
      </c>
      <c r="N942" t="inlineStr">
        <is>
          <t xml:space="preserve">N         </t>
        </is>
      </c>
      <c r="O942" t="n">
        <v>72</v>
      </c>
      <c r="P942" t="inlineStr">
        <is>
          <t xml:space="preserve">W         </t>
        </is>
      </c>
      <c r="Q942" t="inlineStr">
        <is>
          <t>3185/0007</t>
        </is>
      </c>
      <c r="R942" t="inlineStr">
        <is>
          <t>1050718</t>
        </is>
      </c>
      <c r="S942" t="inlineStr">
        <is>
          <t>CAMPBELL (WY)</t>
        </is>
      </c>
      <c r="T942" t="n">
        <v>43.92011024</v>
      </c>
      <c r="U942" t="inlineStr">
        <is>
          <t>POWDER RIVER</t>
        </is>
      </c>
      <c r="V942" t="n">
        <v>-105.47425981</v>
      </c>
      <c r="W942" t="inlineStr">
        <is>
          <t>POINT (461925.6411211968 4863109.029446599)</t>
        </is>
      </c>
      <c r="X942" t="n">
        <v>2.750608500011094</v>
      </c>
      <c r="Y942" t="inlineStr">
        <is>
          <t>SW</t>
        </is>
      </c>
      <c r="Z942" t="n">
        <v>2019</v>
      </c>
      <c r="AA942" t="n">
        <v>4</v>
      </c>
    </row>
    <row r="943">
      <c r="A943" s="1" t="n">
        <v>17498</v>
      </c>
      <c r="B943" t="inlineStr">
        <is>
          <t>WY</t>
        </is>
      </c>
      <c r="C943" s="2" t="n">
        <v>43267</v>
      </c>
      <c r="D943" s="2" t="n">
        <v>43487</v>
      </c>
      <c r="E943" t="inlineStr">
        <is>
          <t>2020-06-16</t>
        </is>
      </c>
      <c r="F943" t="n">
        <v>24</v>
      </c>
      <c r="G943" t="inlineStr">
        <is>
          <t xml:space="preserve">CARGOIL AND GAS CO L L C ET AL </t>
        </is>
      </c>
      <c r="H943" t="inlineStr">
        <is>
          <t>PETROHUNT</t>
        </is>
      </c>
      <c r="I943" t="inlineStr"/>
      <c r="J943" t="inlineStr"/>
      <c r="K943" t="n">
        <v>12672.03027343</v>
      </c>
      <c r="L943" t="n">
        <v>26</v>
      </c>
      <c r="M943" t="n">
        <v>46</v>
      </c>
      <c r="N943" t="inlineStr">
        <is>
          <t xml:space="preserve">N         </t>
        </is>
      </c>
      <c r="O943" t="n">
        <v>72</v>
      </c>
      <c r="P943" t="inlineStr">
        <is>
          <t xml:space="preserve">W         </t>
        </is>
      </c>
      <c r="Q943" t="inlineStr">
        <is>
          <t>3185/0007</t>
        </is>
      </c>
      <c r="R943" t="inlineStr">
        <is>
          <t>1050718</t>
        </is>
      </c>
      <c r="S943" t="inlineStr">
        <is>
          <t>CAMPBELL (WY)</t>
        </is>
      </c>
      <c r="T943" t="n">
        <v>43.9345683</v>
      </c>
      <c r="U943" t="inlineStr">
        <is>
          <t>POWDER RIVER</t>
        </is>
      </c>
      <c r="V943" t="n">
        <v>-105.47398534</v>
      </c>
      <c r="W943" t="inlineStr">
        <is>
          <t>POINT (461956.8921129925 4864714.709492456)</t>
        </is>
      </c>
      <c r="X943" t="n">
        <v>1.813867268622635</v>
      </c>
      <c r="Y943" t="inlineStr">
        <is>
          <t>SW</t>
        </is>
      </c>
      <c r="Z943" t="n">
        <v>2019</v>
      </c>
      <c r="AA943" t="n">
        <v>4</v>
      </c>
    </row>
    <row r="944">
      <c r="A944" s="1" t="n">
        <v>17505</v>
      </c>
      <c r="B944" t="inlineStr">
        <is>
          <t>WY</t>
        </is>
      </c>
      <c r="C944" s="2" t="n">
        <v>43267</v>
      </c>
      <c r="D944" s="2" t="n">
        <v>43487</v>
      </c>
      <c r="E944" t="inlineStr">
        <is>
          <t>2020-06-16</t>
        </is>
      </c>
      <c r="F944" t="n">
        <v>24</v>
      </c>
      <c r="G944" t="inlineStr">
        <is>
          <t xml:space="preserve">CARGOIL AND GAS CO L L C ET AL </t>
        </is>
      </c>
      <c r="H944" t="inlineStr">
        <is>
          <t>PETROHUNT</t>
        </is>
      </c>
      <c r="I944" t="inlineStr"/>
      <c r="J944" t="inlineStr"/>
      <c r="K944" t="n">
        <v>12672.03027343</v>
      </c>
      <c r="L944" t="n">
        <v>27</v>
      </c>
      <c r="M944" t="n">
        <v>46</v>
      </c>
      <c r="N944" t="inlineStr">
        <is>
          <t xml:space="preserve">N         </t>
        </is>
      </c>
      <c r="O944" t="n">
        <v>72</v>
      </c>
      <c r="P944" t="inlineStr">
        <is>
          <t xml:space="preserve">W         </t>
        </is>
      </c>
      <c r="Q944" t="inlineStr">
        <is>
          <t>3185/0007</t>
        </is>
      </c>
      <c r="R944" t="inlineStr">
        <is>
          <t>1050718</t>
        </is>
      </c>
      <c r="S944" t="inlineStr">
        <is>
          <t>CAMPBELL (WY)</t>
        </is>
      </c>
      <c r="T944" t="n">
        <v>43.93423632</v>
      </c>
      <c r="U944" t="inlineStr">
        <is>
          <t>POWDER RIVER</t>
        </is>
      </c>
      <c r="V944" t="n">
        <v>-105.49628716</v>
      </c>
      <c r="W944" t="inlineStr">
        <is>
          <t>POINT (460166.6755872917 4864688.353814944)</t>
        </is>
      </c>
      <c r="X944" t="n">
        <v>2.521905681150446</v>
      </c>
      <c r="Y944" t="inlineStr">
        <is>
          <t>SW</t>
        </is>
      </c>
      <c r="Z944" t="n">
        <v>2019</v>
      </c>
      <c r="AA944" t="n">
        <v>4</v>
      </c>
    </row>
    <row r="945">
      <c r="A945" s="1" t="n">
        <v>17507</v>
      </c>
      <c r="B945" t="inlineStr">
        <is>
          <t>WY</t>
        </is>
      </c>
      <c r="C945" s="2" t="n">
        <v>43267</v>
      </c>
      <c r="D945" s="2" t="n">
        <v>43487</v>
      </c>
      <c r="E945" t="inlineStr">
        <is>
          <t>2020-06-16</t>
        </is>
      </c>
      <c r="F945" t="n">
        <v>24</v>
      </c>
      <c r="G945" t="inlineStr">
        <is>
          <t xml:space="preserve">CARGOIL AND GAS CO L L C ET AL </t>
        </is>
      </c>
      <c r="H945" t="inlineStr">
        <is>
          <t>PETROHUNT</t>
        </is>
      </c>
      <c r="I945" t="inlineStr"/>
      <c r="J945" t="inlineStr"/>
      <c r="K945" t="n">
        <v>12672.03027343</v>
      </c>
      <c r="L945" t="n">
        <v>26</v>
      </c>
      <c r="M945" t="n">
        <v>46</v>
      </c>
      <c r="N945" t="inlineStr">
        <is>
          <t xml:space="preserve">N         </t>
        </is>
      </c>
      <c r="O945" t="n">
        <v>72</v>
      </c>
      <c r="P945" t="inlineStr">
        <is>
          <t xml:space="preserve">W         </t>
        </is>
      </c>
      <c r="Q945" t="inlineStr">
        <is>
          <t>3185/0007</t>
        </is>
      </c>
      <c r="R945" t="inlineStr">
        <is>
          <t>1050718</t>
        </is>
      </c>
      <c r="S945" t="inlineStr">
        <is>
          <t>CAMPBELL (WY)</t>
        </is>
      </c>
      <c r="T945" t="n">
        <v>43.9345683</v>
      </c>
      <c r="U945" t="inlineStr">
        <is>
          <t>POWDER RIVER</t>
        </is>
      </c>
      <c r="V945" t="n">
        <v>-105.47398534</v>
      </c>
      <c r="W945" t="inlineStr">
        <is>
          <t>POINT (461956.8921129925 4864714.709492456)</t>
        </is>
      </c>
      <c r="X945" t="n">
        <v>1.813867268622635</v>
      </c>
      <c r="Y945" t="inlineStr">
        <is>
          <t>SW</t>
        </is>
      </c>
      <c r="Z945" t="n">
        <v>2019</v>
      </c>
      <c r="AA945" t="n">
        <v>4</v>
      </c>
    </row>
    <row r="946">
      <c r="A946" s="1" t="n">
        <v>17514</v>
      </c>
      <c r="B946" t="inlineStr">
        <is>
          <t>WY</t>
        </is>
      </c>
      <c r="C946" s="2" t="n">
        <v>43267</v>
      </c>
      <c r="D946" s="2" t="n">
        <v>43487</v>
      </c>
      <c r="E946" t="inlineStr">
        <is>
          <t>2020-06-16</t>
        </is>
      </c>
      <c r="F946" t="n">
        <v>24</v>
      </c>
      <c r="G946" t="inlineStr">
        <is>
          <t xml:space="preserve">CARGOIL AND GAS CO L L C ET AL </t>
        </is>
      </c>
      <c r="H946" t="inlineStr">
        <is>
          <t>PETROHUNT</t>
        </is>
      </c>
      <c r="I946" t="inlineStr"/>
      <c r="J946" t="inlineStr"/>
      <c r="K946" t="n">
        <v>12672.03027343</v>
      </c>
      <c r="L946" t="n">
        <v>26</v>
      </c>
      <c r="M946" t="n">
        <v>46</v>
      </c>
      <c r="N946" t="inlineStr">
        <is>
          <t xml:space="preserve">N         </t>
        </is>
      </c>
      <c r="O946" t="n">
        <v>72</v>
      </c>
      <c r="P946" t="inlineStr">
        <is>
          <t xml:space="preserve">W         </t>
        </is>
      </c>
      <c r="Q946" t="inlineStr">
        <is>
          <t>3185/0007</t>
        </is>
      </c>
      <c r="R946" t="inlineStr">
        <is>
          <t>1050718</t>
        </is>
      </c>
      <c r="S946" t="inlineStr">
        <is>
          <t>CAMPBELL (WY)</t>
        </is>
      </c>
      <c r="T946" t="n">
        <v>43.9345683</v>
      </c>
      <c r="U946" t="inlineStr">
        <is>
          <t>POWDER RIVER</t>
        </is>
      </c>
      <c r="V946" t="n">
        <v>-105.47398534</v>
      </c>
      <c r="W946" t="inlineStr">
        <is>
          <t>POINT (461956.8921129925 4864714.709492456)</t>
        </is>
      </c>
      <c r="X946" t="n">
        <v>1.813867268622635</v>
      </c>
      <c r="Y946" t="inlineStr">
        <is>
          <t>SW</t>
        </is>
      </c>
      <c r="Z946" t="n">
        <v>2019</v>
      </c>
      <c r="AA946" t="n">
        <v>4</v>
      </c>
    </row>
    <row r="947">
      <c r="A947" s="1" t="n">
        <v>17517</v>
      </c>
      <c r="B947" t="inlineStr">
        <is>
          <t>WY</t>
        </is>
      </c>
      <c r="C947" s="2" t="n">
        <v>43267</v>
      </c>
      <c r="D947" s="2" t="n">
        <v>43487</v>
      </c>
      <c r="E947" t="inlineStr">
        <is>
          <t>2020-06-16</t>
        </is>
      </c>
      <c r="F947" t="n">
        <v>24</v>
      </c>
      <c r="G947" t="inlineStr">
        <is>
          <t xml:space="preserve">CARGOIL AND GAS CO L L C ET AL </t>
        </is>
      </c>
      <c r="H947" t="inlineStr">
        <is>
          <t>PETROHUNT</t>
        </is>
      </c>
      <c r="I947" t="inlineStr"/>
      <c r="J947" t="inlineStr"/>
      <c r="K947" t="n">
        <v>12672.03027343</v>
      </c>
      <c r="L947" t="n">
        <v>26</v>
      </c>
      <c r="M947" t="n">
        <v>46</v>
      </c>
      <c r="N947" t="inlineStr">
        <is>
          <t xml:space="preserve">N         </t>
        </is>
      </c>
      <c r="O947" t="n">
        <v>72</v>
      </c>
      <c r="P947" t="inlineStr">
        <is>
          <t xml:space="preserve">W         </t>
        </is>
      </c>
      <c r="Q947" t="inlineStr">
        <is>
          <t>3185/0007</t>
        </is>
      </c>
      <c r="R947" t="inlineStr">
        <is>
          <t>1050718</t>
        </is>
      </c>
      <c r="S947" t="inlineStr">
        <is>
          <t>CAMPBELL (WY)</t>
        </is>
      </c>
      <c r="T947" t="n">
        <v>43.9345683</v>
      </c>
      <c r="U947" t="inlineStr">
        <is>
          <t>POWDER RIVER</t>
        </is>
      </c>
      <c r="V947" t="n">
        <v>-105.47398534</v>
      </c>
      <c r="W947" t="inlineStr">
        <is>
          <t>POINT (461956.8921129925 4864714.709492456)</t>
        </is>
      </c>
      <c r="X947" t="n">
        <v>1.813867268622635</v>
      </c>
      <c r="Y947" t="inlineStr">
        <is>
          <t>SW</t>
        </is>
      </c>
      <c r="Z947" t="n">
        <v>2019</v>
      </c>
      <c r="AA947" t="n">
        <v>4</v>
      </c>
    </row>
    <row r="948">
      <c r="A948" s="1" t="n">
        <v>17523</v>
      </c>
      <c r="B948" t="inlineStr">
        <is>
          <t>WY</t>
        </is>
      </c>
      <c r="C948" s="2" t="n">
        <v>43327</v>
      </c>
      <c r="D948" s="2" t="n">
        <v>43487</v>
      </c>
      <c r="E948" t="inlineStr">
        <is>
          <t>2020-08-15</t>
        </is>
      </c>
      <c r="F948" t="n">
        <v>24</v>
      </c>
      <c r="G948" t="inlineStr">
        <is>
          <t xml:space="preserve">SCORPIO RESOURCES INC </t>
        </is>
      </c>
      <c r="H948" t="inlineStr">
        <is>
          <t>PETRO HUNT</t>
        </is>
      </c>
      <c r="I948" t="inlineStr"/>
      <c r="J948" t="inlineStr"/>
      <c r="K948" t="n">
        <v>12672.0303</v>
      </c>
      <c r="L948" t="n">
        <v>26</v>
      </c>
      <c r="M948" t="n">
        <v>46</v>
      </c>
      <c r="N948" t="inlineStr">
        <is>
          <t xml:space="preserve">N         </t>
        </is>
      </c>
      <c r="O948" t="n">
        <v>72</v>
      </c>
      <c r="P948" t="inlineStr">
        <is>
          <t xml:space="preserve">W         </t>
        </is>
      </c>
      <c r="Q948" t="inlineStr">
        <is>
          <t>3185/0020</t>
        </is>
      </c>
      <c r="R948" t="inlineStr">
        <is>
          <t>1050722</t>
        </is>
      </c>
      <c r="S948" t="inlineStr">
        <is>
          <t>CAMPBELL (WY)</t>
        </is>
      </c>
      <c r="T948" t="n">
        <v>43.9345683</v>
      </c>
      <c r="U948" t="inlineStr">
        <is>
          <t>POWDER RIVER</t>
        </is>
      </c>
      <c r="V948" t="n">
        <v>-105.47398534</v>
      </c>
      <c r="W948" t="inlineStr">
        <is>
          <t>POINT (461956.8921129925 4864714.709492456)</t>
        </is>
      </c>
      <c r="X948" t="n">
        <v>1.813867268622635</v>
      </c>
      <c r="Y948" t="inlineStr">
        <is>
          <t>SW</t>
        </is>
      </c>
      <c r="Z948" t="n">
        <v>2019</v>
      </c>
      <c r="AA948" t="n">
        <v>4</v>
      </c>
    </row>
    <row r="949">
      <c r="A949" s="1" t="n">
        <v>17569</v>
      </c>
      <c r="B949" t="inlineStr">
        <is>
          <t>WY</t>
        </is>
      </c>
      <c r="C949" s="2" t="n">
        <v>43327</v>
      </c>
      <c r="D949" s="2" t="n">
        <v>43487</v>
      </c>
      <c r="E949" t="inlineStr">
        <is>
          <t>2020-08-15</t>
        </is>
      </c>
      <c r="F949" t="n">
        <v>24</v>
      </c>
      <c r="G949" t="inlineStr">
        <is>
          <t xml:space="preserve">SCORPIO RESOURCES INC </t>
        </is>
      </c>
      <c r="H949" t="inlineStr">
        <is>
          <t>PETRO HUNT</t>
        </is>
      </c>
      <c r="I949" t="inlineStr"/>
      <c r="J949" t="inlineStr"/>
      <c r="K949" t="n">
        <v>12672.0303</v>
      </c>
      <c r="L949" t="n">
        <v>26</v>
      </c>
      <c r="M949" t="n">
        <v>46</v>
      </c>
      <c r="N949" t="inlineStr">
        <is>
          <t xml:space="preserve">N         </t>
        </is>
      </c>
      <c r="O949" t="n">
        <v>72</v>
      </c>
      <c r="P949" t="inlineStr">
        <is>
          <t xml:space="preserve">W         </t>
        </is>
      </c>
      <c r="Q949" t="inlineStr">
        <is>
          <t>3185/0020</t>
        </is>
      </c>
      <c r="R949" t="inlineStr">
        <is>
          <t>1050722</t>
        </is>
      </c>
      <c r="S949" t="inlineStr">
        <is>
          <t>CAMPBELL (WY)</t>
        </is>
      </c>
      <c r="T949" t="n">
        <v>43.9345683</v>
      </c>
      <c r="U949" t="inlineStr">
        <is>
          <t>POWDER RIVER</t>
        </is>
      </c>
      <c r="V949" t="n">
        <v>-105.47398534</v>
      </c>
      <c r="W949" t="inlineStr">
        <is>
          <t>POINT (461956.8921129925 4864714.709492456)</t>
        </is>
      </c>
      <c r="X949" t="n">
        <v>1.813867268622635</v>
      </c>
      <c r="Y949" t="inlineStr">
        <is>
          <t>SW</t>
        </is>
      </c>
      <c r="Z949" t="n">
        <v>2019</v>
      </c>
      <c r="AA949" t="n">
        <v>4</v>
      </c>
    </row>
    <row r="950">
      <c r="A950" s="1" t="n">
        <v>17583</v>
      </c>
      <c r="B950" t="inlineStr">
        <is>
          <t>WY</t>
        </is>
      </c>
      <c r="C950" s="2" t="n">
        <v>43327</v>
      </c>
      <c r="D950" s="2" t="n">
        <v>43487</v>
      </c>
      <c r="E950" t="inlineStr">
        <is>
          <t>2020-08-15</t>
        </is>
      </c>
      <c r="F950" t="n">
        <v>24</v>
      </c>
      <c r="G950" t="inlineStr">
        <is>
          <t xml:space="preserve">SCORPIO RESOURCES INC </t>
        </is>
      </c>
      <c r="H950" t="inlineStr">
        <is>
          <t>PETRO HUNT</t>
        </is>
      </c>
      <c r="I950" t="inlineStr"/>
      <c r="J950" t="inlineStr"/>
      <c r="K950" t="n">
        <v>12672.0303</v>
      </c>
      <c r="L950" t="n">
        <v>26</v>
      </c>
      <c r="M950" t="n">
        <v>46</v>
      </c>
      <c r="N950" t="inlineStr">
        <is>
          <t xml:space="preserve">N         </t>
        </is>
      </c>
      <c r="O950" t="n">
        <v>72</v>
      </c>
      <c r="P950" t="inlineStr">
        <is>
          <t xml:space="preserve">W         </t>
        </is>
      </c>
      <c r="Q950" t="inlineStr">
        <is>
          <t>3185/0020</t>
        </is>
      </c>
      <c r="R950" t="inlineStr">
        <is>
          <t>1050722</t>
        </is>
      </c>
      <c r="S950" t="inlineStr">
        <is>
          <t>CAMPBELL (WY)</t>
        </is>
      </c>
      <c r="T950" t="n">
        <v>43.9345683</v>
      </c>
      <c r="U950" t="inlineStr">
        <is>
          <t>POWDER RIVER</t>
        </is>
      </c>
      <c r="V950" t="n">
        <v>-105.47398534</v>
      </c>
      <c r="W950" t="inlineStr">
        <is>
          <t>POINT (461956.8921129925 4864714.709492456)</t>
        </is>
      </c>
      <c r="X950" t="n">
        <v>1.813867268622635</v>
      </c>
      <c r="Y950" t="inlineStr">
        <is>
          <t>SW</t>
        </is>
      </c>
      <c r="Z950" t="n">
        <v>2019</v>
      </c>
      <c r="AA950" t="n">
        <v>4</v>
      </c>
    </row>
    <row r="951">
      <c r="A951" s="1" t="n">
        <v>17594</v>
      </c>
      <c r="B951" t="inlineStr">
        <is>
          <t>WY</t>
        </is>
      </c>
      <c r="C951" s="2" t="n">
        <v>43327</v>
      </c>
      <c r="D951" s="2" t="n">
        <v>43487</v>
      </c>
      <c r="E951" t="inlineStr">
        <is>
          <t>2020-08-15</t>
        </is>
      </c>
      <c r="F951" t="n">
        <v>24</v>
      </c>
      <c r="G951" t="inlineStr">
        <is>
          <t xml:space="preserve">SCORPIO RESOURCES INC </t>
        </is>
      </c>
      <c r="H951" t="inlineStr">
        <is>
          <t>PETRO HUNT</t>
        </is>
      </c>
      <c r="I951" t="inlineStr"/>
      <c r="J951" t="inlineStr"/>
      <c r="K951" t="n">
        <v>12672.0303</v>
      </c>
      <c r="L951" t="n">
        <v>26</v>
      </c>
      <c r="M951" t="n">
        <v>46</v>
      </c>
      <c r="N951" t="inlineStr">
        <is>
          <t xml:space="preserve">N         </t>
        </is>
      </c>
      <c r="O951" t="n">
        <v>72</v>
      </c>
      <c r="P951" t="inlineStr">
        <is>
          <t xml:space="preserve">W         </t>
        </is>
      </c>
      <c r="Q951" t="inlineStr">
        <is>
          <t>3185/0020</t>
        </is>
      </c>
      <c r="R951" t="inlineStr">
        <is>
          <t>1050722</t>
        </is>
      </c>
      <c r="S951" t="inlineStr">
        <is>
          <t>CAMPBELL (WY)</t>
        </is>
      </c>
      <c r="T951" t="n">
        <v>43.9345683</v>
      </c>
      <c r="U951" t="inlineStr">
        <is>
          <t>POWDER RIVER</t>
        </is>
      </c>
      <c r="V951" t="n">
        <v>-105.47398534</v>
      </c>
      <c r="W951" t="inlineStr">
        <is>
          <t>POINT (461956.8921129925 4864714.709492456)</t>
        </is>
      </c>
      <c r="X951" t="n">
        <v>1.813867268622635</v>
      </c>
      <c r="Y951" t="inlineStr">
        <is>
          <t>SW</t>
        </is>
      </c>
      <c r="Z951" t="n">
        <v>2019</v>
      </c>
      <c r="AA951" t="n">
        <v>4</v>
      </c>
    </row>
    <row r="952">
      <c r="A952" s="1" t="n">
        <v>17608</v>
      </c>
      <c r="B952" t="inlineStr">
        <is>
          <t>WY</t>
        </is>
      </c>
      <c r="C952" s="2" t="n">
        <v>43327</v>
      </c>
      <c r="D952" s="2" t="n">
        <v>43487</v>
      </c>
      <c r="E952" t="inlineStr">
        <is>
          <t>2020-08-15</t>
        </is>
      </c>
      <c r="F952" t="n">
        <v>24</v>
      </c>
      <c r="G952" t="inlineStr">
        <is>
          <t xml:space="preserve">SCORPIO RESOURCES INC </t>
        </is>
      </c>
      <c r="H952" t="inlineStr">
        <is>
          <t>PETRO HUNT</t>
        </is>
      </c>
      <c r="I952" t="inlineStr"/>
      <c r="J952" t="inlineStr"/>
      <c r="K952" t="n">
        <v>12672.0303</v>
      </c>
      <c r="L952" t="n">
        <v>35</v>
      </c>
      <c r="M952" t="n">
        <v>46</v>
      </c>
      <c r="N952" t="inlineStr">
        <is>
          <t xml:space="preserve">N         </t>
        </is>
      </c>
      <c r="O952" t="n">
        <v>72</v>
      </c>
      <c r="P952" t="inlineStr">
        <is>
          <t xml:space="preserve">W         </t>
        </is>
      </c>
      <c r="Q952" t="inlineStr">
        <is>
          <t>3185/0020</t>
        </is>
      </c>
      <c r="R952" t="inlineStr">
        <is>
          <t>1050722</t>
        </is>
      </c>
      <c r="S952" t="inlineStr">
        <is>
          <t>CAMPBELL (WY)</t>
        </is>
      </c>
      <c r="T952" t="n">
        <v>43.92011024</v>
      </c>
      <c r="U952" t="inlineStr">
        <is>
          <t>POWDER RIVER</t>
        </is>
      </c>
      <c r="V952" t="n">
        <v>-105.47425981</v>
      </c>
      <c r="W952" t="inlineStr">
        <is>
          <t>POINT (461925.6411211968 4863109.029446599)</t>
        </is>
      </c>
      <c r="X952" t="n">
        <v>2.750608500011094</v>
      </c>
      <c r="Y952" t="inlineStr">
        <is>
          <t>SW</t>
        </is>
      </c>
      <c r="Z952" t="n">
        <v>2019</v>
      </c>
      <c r="AA952" t="n">
        <v>4</v>
      </c>
    </row>
    <row r="953">
      <c r="A953" s="1" t="n">
        <v>17632</v>
      </c>
      <c r="B953" t="inlineStr">
        <is>
          <t>WY</t>
        </is>
      </c>
      <c r="C953" s="2" t="n">
        <v>43327</v>
      </c>
      <c r="D953" s="2" t="n">
        <v>43487</v>
      </c>
      <c r="E953" t="inlineStr">
        <is>
          <t>2020-08-15</t>
        </is>
      </c>
      <c r="F953" t="n">
        <v>24</v>
      </c>
      <c r="G953" t="inlineStr">
        <is>
          <t xml:space="preserve">SCORPIO RESOURCES INC </t>
        </is>
      </c>
      <c r="H953" t="inlineStr">
        <is>
          <t>PETRO HUNT</t>
        </is>
      </c>
      <c r="I953" t="inlineStr"/>
      <c r="J953" t="inlineStr"/>
      <c r="K953" t="n">
        <v>12672.0303</v>
      </c>
      <c r="L953" t="n">
        <v>25</v>
      </c>
      <c r="M953" t="n">
        <v>46</v>
      </c>
      <c r="N953" t="inlineStr">
        <is>
          <t xml:space="preserve">N         </t>
        </is>
      </c>
      <c r="O953" t="n">
        <v>72</v>
      </c>
      <c r="P953" t="inlineStr">
        <is>
          <t xml:space="preserve">W         </t>
        </is>
      </c>
      <c r="Q953" t="inlineStr">
        <is>
          <t>3185/0020</t>
        </is>
      </c>
      <c r="R953" t="inlineStr">
        <is>
          <t>1050722</t>
        </is>
      </c>
      <c r="S953" t="inlineStr">
        <is>
          <t>CAMPBELL (WY)</t>
        </is>
      </c>
      <c r="T953" t="n">
        <v>43.93451499</v>
      </c>
      <c r="U953" t="inlineStr">
        <is>
          <t>POWDER RIVER</t>
        </is>
      </c>
      <c r="V953" t="n">
        <v>-105.45387327</v>
      </c>
      <c r="W953" t="inlineStr">
        <is>
          <t>POINT (463571.0999723949 4864699.719432292)</t>
        </is>
      </c>
      <c r="X953" t="n">
        <v>1.650030555205748</v>
      </c>
      <c r="Y953" t="inlineStr">
        <is>
          <t>S</t>
        </is>
      </c>
      <c r="Z953" t="n">
        <v>2019</v>
      </c>
      <c r="AA953" t="n">
        <v>4</v>
      </c>
    </row>
    <row r="954">
      <c r="A954" s="1" t="n">
        <v>17641</v>
      </c>
      <c r="B954" t="inlineStr">
        <is>
          <t>WY</t>
        </is>
      </c>
      <c r="C954" s="2" t="n">
        <v>43327</v>
      </c>
      <c r="D954" s="2" t="n">
        <v>43487</v>
      </c>
      <c r="E954" t="inlineStr">
        <is>
          <t>2020-08-15</t>
        </is>
      </c>
      <c r="F954" t="n">
        <v>24</v>
      </c>
      <c r="G954" t="inlineStr">
        <is>
          <t xml:space="preserve">SCORPIO RESOURCES INC </t>
        </is>
      </c>
      <c r="H954" t="inlineStr">
        <is>
          <t>PETRO HUNT</t>
        </is>
      </c>
      <c r="I954" t="inlineStr"/>
      <c r="J954" t="inlineStr"/>
      <c r="K954" t="n">
        <v>12672.0303</v>
      </c>
      <c r="L954" t="n">
        <v>25</v>
      </c>
      <c r="M954" t="n">
        <v>46</v>
      </c>
      <c r="N954" t="inlineStr">
        <is>
          <t xml:space="preserve">N         </t>
        </is>
      </c>
      <c r="O954" t="n">
        <v>72</v>
      </c>
      <c r="P954" t="inlineStr">
        <is>
          <t xml:space="preserve">W         </t>
        </is>
      </c>
      <c r="Q954" t="inlineStr">
        <is>
          <t>3185/0020</t>
        </is>
      </c>
      <c r="R954" t="inlineStr">
        <is>
          <t>1050722</t>
        </is>
      </c>
      <c r="S954" t="inlineStr">
        <is>
          <t>CAMPBELL (WY)</t>
        </is>
      </c>
      <c r="T954" t="n">
        <v>43.93451499</v>
      </c>
      <c r="U954" t="inlineStr">
        <is>
          <t>POWDER RIVER</t>
        </is>
      </c>
      <c r="V954" t="n">
        <v>-105.45387327</v>
      </c>
      <c r="W954" t="inlineStr">
        <is>
          <t>POINT (463571.0999723949 4864699.719432292)</t>
        </is>
      </c>
      <c r="X954" t="n">
        <v>1.650030555205748</v>
      </c>
      <c r="Y954" t="inlineStr">
        <is>
          <t>S</t>
        </is>
      </c>
      <c r="Z954" t="n">
        <v>2019</v>
      </c>
      <c r="AA954" t="n">
        <v>4</v>
      </c>
    </row>
    <row r="955">
      <c r="A955" s="1" t="n">
        <v>17653</v>
      </c>
      <c r="B955" t="inlineStr">
        <is>
          <t>WY</t>
        </is>
      </c>
      <c r="C955" s="2" t="n">
        <v>43327</v>
      </c>
      <c r="D955" s="2" t="n">
        <v>43487</v>
      </c>
      <c r="E955" t="inlineStr">
        <is>
          <t>2020-08-15</t>
        </is>
      </c>
      <c r="F955" t="n">
        <v>24</v>
      </c>
      <c r="G955" t="inlineStr">
        <is>
          <t xml:space="preserve">SCORPIO RESOURCES INC </t>
        </is>
      </c>
      <c r="H955" t="inlineStr">
        <is>
          <t>PETRO HUNT</t>
        </is>
      </c>
      <c r="I955" t="inlineStr"/>
      <c r="J955" t="inlineStr"/>
      <c r="K955" t="n">
        <v>12672.0303</v>
      </c>
      <c r="L955" t="n">
        <v>26</v>
      </c>
      <c r="M955" t="n">
        <v>46</v>
      </c>
      <c r="N955" t="inlineStr">
        <is>
          <t xml:space="preserve">N         </t>
        </is>
      </c>
      <c r="O955" t="n">
        <v>72</v>
      </c>
      <c r="P955" t="inlineStr">
        <is>
          <t xml:space="preserve">W         </t>
        </is>
      </c>
      <c r="Q955" t="inlineStr">
        <is>
          <t>3185/0020</t>
        </is>
      </c>
      <c r="R955" t="inlineStr">
        <is>
          <t>1050722</t>
        </is>
      </c>
      <c r="S955" t="inlineStr">
        <is>
          <t>CAMPBELL (WY)</t>
        </is>
      </c>
      <c r="T955" t="n">
        <v>43.9345683</v>
      </c>
      <c r="U955" t="inlineStr">
        <is>
          <t>POWDER RIVER</t>
        </is>
      </c>
      <c r="V955" t="n">
        <v>-105.47398534</v>
      </c>
      <c r="W955" t="inlineStr">
        <is>
          <t>POINT (461956.8921129925 4864714.709492456)</t>
        </is>
      </c>
      <c r="X955" t="n">
        <v>1.813867268622635</v>
      </c>
      <c r="Y955" t="inlineStr">
        <is>
          <t>SW</t>
        </is>
      </c>
      <c r="Z955" t="n">
        <v>2019</v>
      </c>
      <c r="AA955" t="n">
        <v>4</v>
      </c>
    </row>
    <row r="956">
      <c r="A956" s="1" t="n">
        <v>17658</v>
      </c>
      <c r="B956" t="inlineStr">
        <is>
          <t>WY</t>
        </is>
      </c>
      <c r="C956" s="2" t="n">
        <v>43327</v>
      </c>
      <c r="D956" s="2" t="n">
        <v>43487</v>
      </c>
      <c r="E956" t="inlineStr">
        <is>
          <t>2020-08-15</t>
        </is>
      </c>
      <c r="F956" t="n">
        <v>24</v>
      </c>
      <c r="G956" t="inlineStr">
        <is>
          <t xml:space="preserve">SCORPIO RESOURCES INC </t>
        </is>
      </c>
      <c r="H956" t="inlineStr">
        <is>
          <t>PETRO HUNT</t>
        </is>
      </c>
      <c r="I956" t="inlineStr"/>
      <c r="J956" t="inlineStr"/>
      <c r="K956" t="n">
        <v>12672.0303</v>
      </c>
      <c r="L956" t="n">
        <v>26</v>
      </c>
      <c r="M956" t="n">
        <v>46</v>
      </c>
      <c r="N956" t="inlineStr">
        <is>
          <t xml:space="preserve">N         </t>
        </is>
      </c>
      <c r="O956" t="n">
        <v>72</v>
      </c>
      <c r="P956" t="inlineStr">
        <is>
          <t xml:space="preserve">W         </t>
        </is>
      </c>
      <c r="Q956" t="inlineStr">
        <is>
          <t>3185/0020</t>
        </is>
      </c>
      <c r="R956" t="inlineStr">
        <is>
          <t>1050722</t>
        </is>
      </c>
      <c r="S956" t="inlineStr">
        <is>
          <t>CAMPBELL (WY)</t>
        </is>
      </c>
      <c r="T956" t="n">
        <v>43.9345683</v>
      </c>
      <c r="U956" t="inlineStr">
        <is>
          <t>POWDER RIVER</t>
        </is>
      </c>
      <c r="V956" t="n">
        <v>-105.47398534</v>
      </c>
      <c r="W956" t="inlineStr">
        <is>
          <t>POINT (461956.8921129925 4864714.709492456)</t>
        </is>
      </c>
      <c r="X956" t="n">
        <v>1.813867268622635</v>
      </c>
      <c r="Y956" t="inlineStr">
        <is>
          <t>SW</t>
        </is>
      </c>
      <c r="Z956" t="n">
        <v>2019</v>
      </c>
      <c r="AA956" t="n">
        <v>4</v>
      </c>
    </row>
    <row r="957">
      <c r="A957" s="1" t="n">
        <v>17676</v>
      </c>
      <c r="B957" t="inlineStr">
        <is>
          <t>WY</t>
        </is>
      </c>
      <c r="C957" s="2" t="n">
        <v>43327</v>
      </c>
      <c r="D957" s="2" t="n">
        <v>43487</v>
      </c>
      <c r="E957" t="inlineStr">
        <is>
          <t>2020-08-15</t>
        </is>
      </c>
      <c r="F957" t="n">
        <v>24</v>
      </c>
      <c r="G957" t="inlineStr">
        <is>
          <t xml:space="preserve">SCORPIO RESOURCES INC </t>
        </is>
      </c>
      <c r="H957" t="inlineStr">
        <is>
          <t>PETRO HUNT</t>
        </is>
      </c>
      <c r="I957" t="inlineStr"/>
      <c r="J957" t="inlineStr"/>
      <c r="K957" t="n">
        <v>12672.0303</v>
      </c>
      <c r="L957" t="n">
        <v>27</v>
      </c>
      <c r="M957" t="n">
        <v>46</v>
      </c>
      <c r="N957" t="inlineStr">
        <is>
          <t xml:space="preserve">N         </t>
        </is>
      </c>
      <c r="O957" t="n">
        <v>72</v>
      </c>
      <c r="P957" t="inlineStr">
        <is>
          <t xml:space="preserve">W         </t>
        </is>
      </c>
      <c r="Q957" t="inlineStr">
        <is>
          <t>3185/0020</t>
        </is>
      </c>
      <c r="R957" t="inlineStr">
        <is>
          <t>1050722</t>
        </is>
      </c>
      <c r="S957" t="inlineStr">
        <is>
          <t>CAMPBELL (WY)</t>
        </is>
      </c>
      <c r="T957" t="n">
        <v>43.93423632</v>
      </c>
      <c r="U957" t="inlineStr">
        <is>
          <t>POWDER RIVER</t>
        </is>
      </c>
      <c r="V957" t="n">
        <v>-105.49628716</v>
      </c>
      <c r="W957" t="inlineStr">
        <is>
          <t>POINT (460166.6755872917 4864688.353814944)</t>
        </is>
      </c>
      <c r="X957" t="n">
        <v>2.521905681150446</v>
      </c>
      <c r="Y957" t="inlineStr">
        <is>
          <t>SW</t>
        </is>
      </c>
      <c r="Z957" t="n">
        <v>2019</v>
      </c>
      <c r="AA957" t="n">
        <v>4</v>
      </c>
    </row>
    <row r="958">
      <c r="A958" s="1" t="n">
        <v>17685</v>
      </c>
      <c r="B958" t="inlineStr">
        <is>
          <t>WY</t>
        </is>
      </c>
      <c r="C958" s="2" t="n">
        <v>43327</v>
      </c>
      <c r="D958" s="2" t="n">
        <v>43487</v>
      </c>
      <c r="E958" t="inlineStr">
        <is>
          <t>2020-08-15</t>
        </is>
      </c>
      <c r="F958" t="n">
        <v>24</v>
      </c>
      <c r="G958" t="inlineStr">
        <is>
          <t xml:space="preserve">SCORPIO RESOURCES INC </t>
        </is>
      </c>
      <c r="H958" t="inlineStr">
        <is>
          <t>PETRO HUNT</t>
        </is>
      </c>
      <c r="I958" t="inlineStr"/>
      <c r="J958" t="inlineStr"/>
      <c r="K958" t="n">
        <v>12672.0303</v>
      </c>
      <c r="L958" t="n">
        <v>35</v>
      </c>
      <c r="M958" t="n">
        <v>46</v>
      </c>
      <c r="N958" t="inlineStr">
        <is>
          <t xml:space="preserve">N         </t>
        </is>
      </c>
      <c r="O958" t="n">
        <v>72</v>
      </c>
      <c r="P958" t="inlineStr">
        <is>
          <t xml:space="preserve">W         </t>
        </is>
      </c>
      <c r="Q958" t="inlineStr">
        <is>
          <t>3185/0020</t>
        </is>
      </c>
      <c r="R958" t="inlineStr">
        <is>
          <t>1050722</t>
        </is>
      </c>
      <c r="S958" t="inlineStr">
        <is>
          <t>CAMPBELL (WY)</t>
        </is>
      </c>
      <c r="T958" t="n">
        <v>43.92011024</v>
      </c>
      <c r="U958" t="inlineStr">
        <is>
          <t>POWDER RIVER</t>
        </is>
      </c>
      <c r="V958" t="n">
        <v>-105.47425981</v>
      </c>
      <c r="W958" t="inlineStr">
        <is>
          <t>POINT (461925.6411211968 4863109.029446599)</t>
        </is>
      </c>
      <c r="X958" t="n">
        <v>2.750608500011094</v>
      </c>
      <c r="Y958" t="inlineStr">
        <is>
          <t>SW</t>
        </is>
      </c>
      <c r="Z958" t="n">
        <v>2019</v>
      </c>
      <c r="AA958" t="n">
        <v>4</v>
      </c>
    </row>
    <row r="959">
      <c r="A959" s="1" t="n">
        <v>17689</v>
      </c>
      <c r="B959" t="inlineStr">
        <is>
          <t>WY</t>
        </is>
      </c>
      <c r="C959" s="2" t="n">
        <v>43327</v>
      </c>
      <c r="D959" s="2" t="n">
        <v>43487</v>
      </c>
      <c r="E959" t="inlineStr">
        <is>
          <t>2020-08-15</t>
        </is>
      </c>
      <c r="F959" t="n">
        <v>24</v>
      </c>
      <c r="G959" t="inlineStr">
        <is>
          <t xml:space="preserve">SCORPIO RESOURCES INC </t>
        </is>
      </c>
      <c r="H959" t="inlineStr">
        <is>
          <t>PETRO HUNT</t>
        </is>
      </c>
      <c r="I959" t="inlineStr"/>
      <c r="J959" t="inlineStr"/>
      <c r="K959" t="n">
        <v>12672.0303</v>
      </c>
      <c r="L959" t="n">
        <v>26</v>
      </c>
      <c r="M959" t="n">
        <v>46</v>
      </c>
      <c r="N959" t="inlineStr">
        <is>
          <t xml:space="preserve">N         </t>
        </is>
      </c>
      <c r="O959" t="n">
        <v>72</v>
      </c>
      <c r="P959" t="inlineStr">
        <is>
          <t xml:space="preserve">W         </t>
        </is>
      </c>
      <c r="Q959" t="inlineStr">
        <is>
          <t>3185/0020</t>
        </is>
      </c>
      <c r="R959" t="inlineStr">
        <is>
          <t>1050722</t>
        </is>
      </c>
      <c r="S959" t="inlineStr">
        <is>
          <t>CAMPBELL (WY)</t>
        </is>
      </c>
      <c r="T959" t="n">
        <v>43.9345683</v>
      </c>
      <c r="U959" t="inlineStr">
        <is>
          <t>POWDER RIVER</t>
        </is>
      </c>
      <c r="V959" t="n">
        <v>-105.47398534</v>
      </c>
      <c r="W959" t="inlineStr">
        <is>
          <t>POINT (461956.8921129925 4864714.709492456)</t>
        </is>
      </c>
      <c r="X959" t="n">
        <v>1.813867268622635</v>
      </c>
      <c r="Y959" t="inlineStr">
        <is>
          <t>SW</t>
        </is>
      </c>
      <c r="Z959" t="n">
        <v>2019</v>
      </c>
      <c r="AA959" t="n">
        <v>4</v>
      </c>
    </row>
    <row r="960">
      <c r="A960" s="1" t="n">
        <v>17697</v>
      </c>
      <c r="B960" t="inlineStr">
        <is>
          <t>WY</t>
        </is>
      </c>
      <c r="C960" s="2" t="n">
        <v>43327</v>
      </c>
      <c r="D960" s="2" t="n">
        <v>43487</v>
      </c>
      <c r="E960" t="inlineStr">
        <is>
          <t>2020-08-15</t>
        </is>
      </c>
      <c r="F960" t="n">
        <v>24</v>
      </c>
      <c r="G960" t="inlineStr">
        <is>
          <t xml:space="preserve">SCORPIO RESOURCES INC </t>
        </is>
      </c>
      <c r="H960" t="inlineStr">
        <is>
          <t>PETRO HUNT</t>
        </is>
      </c>
      <c r="I960" t="inlineStr"/>
      <c r="J960" t="inlineStr"/>
      <c r="K960" t="n">
        <v>12672.0303</v>
      </c>
      <c r="L960" t="n">
        <v>27</v>
      </c>
      <c r="M960" t="n">
        <v>46</v>
      </c>
      <c r="N960" t="inlineStr">
        <is>
          <t xml:space="preserve">N         </t>
        </is>
      </c>
      <c r="O960" t="n">
        <v>72</v>
      </c>
      <c r="P960" t="inlineStr">
        <is>
          <t xml:space="preserve">W         </t>
        </is>
      </c>
      <c r="Q960" t="inlineStr">
        <is>
          <t>3185/0020</t>
        </is>
      </c>
      <c r="R960" t="inlineStr">
        <is>
          <t>1050722</t>
        </is>
      </c>
      <c r="S960" t="inlineStr">
        <is>
          <t>CAMPBELL (WY)</t>
        </is>
      </c>
      <c r="T960" t="n">
        <v>43.93423632</v>
      </c>
      <c r="U960" t="inlineStr">
        <is>
          <t>POWDER RIVER</t>
        </is>
      </c>
      <c r="V960" t="n">
        <v>-105.49628716</v>
      </c>
      <c r="W960" t="inlineStr">
        <is>
          <t>POINT (460166.6755872917 4864688.353814944)</t>
        </is>
      </c>
      <c r="X960" t="n">
        <v>2.521905681150446</v>
      </c>
      <c r="Y960" t="inlineStr">
        <is>
          <t>SW</t>
        </is>
      </c>
      <c r="Z960" t="n">
        <v>2019</v>
      </c>
      <c r="AA960" t="n">
        <v>4</v>
      </c>
    </row>
    <row r="961">
      <c r="A961" s="1" t="n">
        <v>17699</v>
      </c>
      <c r="B961" t="inlineStr">
        <is>
          <t>WY</t>
        </is>
      </c>
      <c r="C961" s="2" t="n">
        <v>43327</v>
      </c>
      <c r="D961" s="2" t="n">
        <v>43487</v>
      </c>
      <c r="E961" t="inlineStr">
        <is>
          <t>2020-08-15</t>
        </is>
      </c>
      <c r="F961" t="n">
        <v>24</v>
      </c>
      <c r="G961" t="inlineStr">
        <is>
          <t xml:space="preserve">SCORPIO RESOURCES INC </t>
        </is>
      </c>
      <c r="H961" t="inlineStr">
        <is>
          <t>PETRO HUNT</t>
        </is>
      </c>
      <c r="I961" t="inlineStr"/>
      <c r="J961" t="inlineStr"/>
      <c r="K961" t="n">
        <v>12672.0303</v>
      </c>
      <c r="L961" t="n">
        <v>26</v>
      </c>
      <c r="M961" t="n">
        <v>46</v>
      </c>
      <c r="N961" t="inlineStr">
        <is>
          <t xml:space="preserve">N         </t>
        </is>
      </c>
      <c r="O961" t="n">
        <v>72</v>
      </c>
      <c r="P961" t="inlineStr">
        <is>
          <t xml:space="preserve">W         </t>
        </is>
      </c>
      <c r="Q961" t="inlineStr">
        <is>
          <t>3185/0020</t>
        </is>
      </c>
      <c r="R961" t="inlineStr">
        <is>
          <t>1050722</t>
        </is>
      </c>
      <c r="S961" t="inlineStr">
        <is>
          <t>CAMPBELL (WY)</t>
        </is>
      </c>
      <c r="T961" t="n">
        <v>43.9345683</v>
      </c>
      <c r="U961" t="inlineStr">
        <is>
          <t>POWDER RIVER</t>
        </is>
      </c>
      <c r="V961" t="n">
        <v>-105.47398534</v>
      </c>
      <c r="W961" t="inlineStr">
        <is>
          <t>POINT (461956.8921129925 4864714.709492456)</t>
        </is>
      </c>
      <c r="X961" t="n">
        <v>1.813867268622635</v>
      </c>
      <c r="Y961" t="inlineStr">
        <is>
          <t>SW</t>
        </is>
      </c>
      <c r="Z961" t="n">
        <v>2019</v>
      </c>
      <c r="AA961" t="n">
        <v>4</v>
      </c>
    </row>
    <row r="962">
      <c r="A962" s="1" t="n">
        <v>17706</v>
      </c>
      <c r="B962" t="inlineStr">
        <is>
          <t>WY</t>
        </is>
      </c>
      <c r="C962" s="2" t="n">
        <v>43327</v>
      </c>
      <c r="D962" s="2" t="n">
        <v>43487</v>
      </c>
      <c r="E962" t="inlineStr">
        <is>
          <t>2020-08-15</t>
        </is>
      </c>
      <c r="F962" t="n">
        <v>24</v>
      </c>
      <c r="G962" t="inlineStr">
        <is>
          <t xml:space="preserve">SCORPIO RESOURCES INC </t>
        </is>
      </c>
      <c r="H962" t="inlineStr">
        <is>
          <t>PETRO HUNT</t>
        </is>
      </c>
      <c r="I962" t="inlineStr"/>
      <c r="J962" t="inlineStr"/>
      <c r="K962" t="n">
        <v>12672.0303</v>
      </c>
      <c r="L962" t="n">
        <v>26</v>
      </c>
      <c r="M962" t="n">
        <v>46</v>
      </c>
      <c r="N962" t="inlineStr">
        <is>
          <t xml:space="preserve">N         </t>
        </is>
      </c>
      <c r="O962" t="n">
        <v>72</v>
      </c>
      <c r="P962" t="inlineStr">
        <is>
          <t xml:space="preserve">W         </t>
        </is>
      </c>
      <c r="Q962" t="inlineStr">
        <is>
          <t>3185/0020</t>
        </is>
      </c>
      <c r="R962" t="inlineStr">
        <is>
          <t>1050722</t>
        </is>
      </c>
      <c r="S962" t="inlineStr">
        <is>
          <t>CAMPBELL (WY)</t>
        </is>
      </c>
      <c r="T962" t="n">
        <v>43.9345683</v>
      </c>
      <c r="U962" t="inlineStr">
        <is>
          <t>POWDER RIVER</t>
        </is>
      </c>
      <c r="V962" t="n">
        <v>-105.47398534</v>
      </c>
      <c r="W962" t="inlineStr">
        <is>
          <t>POINT (461956.8921129925 4864714.709492456)</t>
        </is>
      </c>
      <c r="X962" t="n">
        <v>1.813867268622635</v>
      </c>
      <c r="Y962" t="inlineStr">
        <is>
          <t>SW</t>
        </is>
      </c>
      <c r="Z962" t="n">
        <v>2019</v>
      </c>
      <c r="AA962" t="n">
        <v>4</v>
      </c>
    </row>
    <row r="963">
      <c r="A963" s="1" t="n">
        <v>17709</v>
      </c>
      <c r="B963" t="inlineStr">
        <is>
          <t>WY</t>
        </is>
      </c>
      <c r="C963" s="2" t="n">
        <v>43327</v>
      </c>
      <c r="D963" s="2" t="n">
        <v>43487</v>
      </c>
      <c r="E963" t="inlineStr">
        <is>
          <t>2020-08-15</t>
        </is>
      </c>
      <c r="F963" t="n">
        <v>24</v>
      </c>
      <c r="G963" t="inlineStr">
        <is>
          <t xml:space="preserve">SCORPIO RESOURCES INC </t>
        </is>
      </c>
      <c r="H963" t="inlineStr">
        <is>
          <t>PETRO HUNT</t>
        </is>
      </c>
      <c r="I963" t="inlineStr"/>
      <c r="J963" t="inlineStr"/>
      <c r="K963" t="n">
        <v>12672.0303</v>
      </c>
      <c r="L963" t="n">
        <v>26</v>
      </c>
      <c r="M963" t="n">
        <v>46</v>
      </c>
      <c r="N963" t="inlineStr">
        <is>
          <t xml:space="preserve">N         </t>
        </is>
      </c>
      <c r="O963" t="n">
        <v>72</v>
      </c>
      <c r="P963" t="inlineStr">
        <is>
          <t xml:space="preserve">W         </t>
        </is>
      </c>
      <c r="Q963" t="inlineStr">
        <is>
          <t>3185/0020</t>
        </is>
      </c>
      <c r="R963" t="inlineStr">
        <is>
          <t>1050722</t>
        </is>
      </c>
      <c r="S963" t="inlineStr">
        <is>
          <t>CAMPBELL (WY)</t>
        </is>
      </c>
      <c r="T963" t="n">
        <v>43.9345683</v>
      </c>
      <c r="U963" t="inlineStr">
        <is>
          <t>POWDER RIVER</t>
        </is>
      </c>
      <c r="V963" t="n">
        <v>-105.47398534</v>
      </c>
      <c r="W963" t="inlineStr">
        <is>
          <t>POINT (461956.8921129925 4864714.709492456)</t>
        </is>
      </c>
      <c r="X963" t="n">
        <v>1.813867268622635</v>
      </c>
      <c r="Y963" t="inlineStr">
        <is>
          <t>SW</t>
        </is>
      </c>
      <c r="Z963" t="n">
        <v>2019</v>
      </c>
      <c r="AA963" t="n">
        <v>4</v>
      </c>
    </row>
    <row r="964">
      <c r="A964" s="1" t="n">
        <v>17726</v>
      </c>
      <c r="B964" t="inlineStr">
        <is>
          <t>WY</t>
        </is>
      </c>
      <c r="C964" s="2" t="n">
        <v>43246</v>
      </c>
      <c r="D964" s="2" t="n">
        <v>43487</v>
      </c>
      <c r="E964" t="inlineStr">
        <is>
          <t>2020-05-26</t>
        </is>
      </c>
      <c r="F964" t="n">
        <v>24</v>
      </c>
      <c r="G964" t="inlineStr">
        <is>
          <t xml:space="preserve">CALDEN RESOURCES INC </t>
        </is>
      </c>
      <c r="H964" t="inlineStr">
        <is>
          <t>PETRO HUNT</t>
        </is>
      </c>
      <c r="I964" t="inlineStr"/>
      <c r="J964" t="inlineStr"/>
      <c r="K964" t="n">
        <v>12672.03027343</v>
      </c>
      <c r="L964" t="n">
        <v>26</v>
      </c>
      <c r="M964" t="n">
        <v>46</v>
      </c>
      <c r="N964" t="inlineStr">
        <is>
          <t xml:space="preserve">N         </t>
        </is>
      </c>
      <c r="O964" t="n">
        <v>72</v>
      </c>
      <c r="P964" t="inlineStr">
        <is>
          <t xml:space="preserve">W         </t>
        </is>
      </c>
      <c r="Q964" t="inlineStr">
        <is>
          <t>3185/0011</t>
        </is>
      </c>
      <c r="R964" t="inlineStr">
        <is>
          <t>1050719</t>
        </is>
      </c>
      <c r="S964" t="inlineStr">
        <is>
          <t>CAMPBELL (WY)</t>
        </is>
      </c>
      <c r="T964" t="n">
        <v>43.9345683</v>
      </c>
      <c r="U964" t="inlineStr">
        <is>
          <t>POWDER RIVER</t>
        </is>
      </c>
      <c r="V964" t="n">
        <v>-105.47398534</v>
      </c>
      <c r="W964" t="inlineStr">
        <is>
          <t>POINT (461956.8921129925 4864714.709492456)</t>
        </is>
      </c>
      <c r="X964" t="n">
        <v>1.813867268622635</v>
      </c>
      <c r="Y964" t="inlineStr">
        <is>
          <t>SW</t>
        </is>
      </c>
      <c r="Z964" t="n">
        <v>2019</v>
      </c>
      <c r="AA964" t="n">
        <v>4</v>
      </c>
    </row>
    <row r="965">
      <c r="A965" s="1" t="n">
        <v>17736</v>
      </c>
      <c r="B965" t="inlineStr">
        <is>
          <t>WY</t>
        </is>
      </c>
      <c r="C965" s="2" t="n">
        <v>43246</v>
      </c>
      <c r="D965" s="2" t="n">
        <v>43487</v>
      </c>
      <c r="E965" t="inlineStr">
        <is>
          <t>2020-05-26</t>
        </is>
      </c>
      <c r="F965" t="n">
        <v>24</v>
      </c>
      <c r="G965" t="inlineStr">
        <is>
          <t xml:space="preserve">CALDEN RESOURCES INC </t>
        </is>
      </c>
      <c r="H965" t="inlineStr">
        <is>
          <t>PETRO HUNT</t>
        </is>
      </c>
      <c r="I965" t="inlineStr"/>
      <c r="J965" t="inlineStr"/>
      <c r="K965" t="n">
        <v>12672.03027343</v>
      </c>
      <c r="L965" t="n">
        <v>25</v>
      </c>
      <c r="M965" t="n">
        <v>46</v>
      </c>
      <c r="N965" t="inlineStr">
        <is>
          <t xml:space="preserve">N         </t>
        </is>
      </c>
      <c r="O965" t="n">
        <v>72</v>
      </c>
      <c r="P965" t="inlineStr">
        <is>
          <t xml:space="preserve">W         </t>
        </is>
      </c>
      <c r="Q965" t="inlineStr">
        <is>
          <t>3185/0011</t>
        </is>
      </c>
      <c r="R965" t="inlineStr">
        <is>
          <t>1050719</t>
        </is>
      </c>
      <c r="S965" t="inlineStr">
        <is>
          <t>CAMPBELL (WY)</t>
        </is>
      </c>
      <c r="T965" t="n">
        <v>43.93451499</v>
      </c>
      <c r="U965" t="inlineStr">
        <is>
          <t>POWDER RIVER</t>
        </is>
      </c>
      <c r="V965" t="n">
        <v>-105.45387327</v>
      </c>
      <c r="W965" t="inlineStr">
        <is>
          <t>POINT (463571.0999723949 4864699.719432292)</t>
        </is>
      </c>
      <c r="X965" t="n">
        <v>1.650030555205748</v>
      </c>
      <c r="Y965" t="inlineStr">
        <is>
          <t>S</t>
        </is>
      </c>
      <c r="Z965" t="n">
        <v>2019</v>
      </c>
      <c r="AA965" t="n">
        <v>4</v>
      </c>
    </row>
    <row r="966">
      <c r="A966" s="1" t="n">
        <v>17741</v>
      </c>
      <c r="B966" t="inlineStr">
        <is>
          <t>WY</t>
        </is>
      </c>
      <c r="C966" s="2" t="n">
        <v>43246</v>
      </c>
      <c r="D966" s="2" t="n">
        <v>43487</v>
      </c>
      <c r="E966" t="inlineStr">
        <is>
          <t>2020-05-26</t>
        </is>
      </c>
      <c r="F966" t="n">
        <v>24</v>
      </c>
      <c r="G966" t="inlineStr">
        <is>
          <t xml:space="preserve">CALDEN RESOURCES INC </t>
        </is>
      </c>
      <c r="H966" t="inlineStr">
        <is>
          <t>PETRO HUNT</t>
        </is>
      </c>
      <c r="I966" t="inlineStr"/>
      <c r="J966" t="inlineStr"/>
      <c r="K966" t="n">
        <v>12672.03027343</v>
      </c>
      <c r="L966" t="n">
        <v>26</v>
      </c>
      <c r="M966" t="n">
        <v>46</v>
      </c>
      <c r="N966" t="inlineStr">
        <is>
          <t xml:space="preserve">N         </t>
        </is>
      </c>
      <c r="O966" t="n">
        <v>72</v>
      </c>
      <c r="P966" t="inlineStr">
        <is>
          <t xml:space="preserve">W         </t>
        </is>
      </c>
      <c r="Q966" t="inlineStr">
        <is>
          <t>3185/0011</t>
        </is>
      </c>
      <c r="R966" t="inlineStr">
        <is>
          <t>1050719</t>
        </is>
      </c>
      <c r="S966" t="inlineStr">
        <is>
          <t>CAMPBELL (WY)</t>
        </is>
      </c>
      <c r="T966" t="n">
        <v>43.9345683</v>
      </c>
      <c r="U966" t="inlineStr">
        <is>
          <t>POWDER RIVER</t>
        </is>
      </c>
      <c r="V966" t="n">
        <v>-105.47398534</v>
      </c>
      <c r="W966" t="inlineStr">
        <is>
          <t>POINT (461956.8921129925 4864714.709492456)</t>
        </is>
      </c>
      <c r="X966" t="n">
        <v>1.813867268622635</v>
      </c>
      <c r="Y966" t="inlineStr">
        <is>
          <t>SW</t>
        </is>
      </c>
      <c r="Z966" t="n">
        <v>2019</v>
      </c>
      <c r="AA966" t="n">
        <v>4</v>
      </c>
    </row>
    <row r="967">
      <c r="A967" s="1" t="n">
        <v>17744</v>
      </c>
      <c r="B967" t="inlineStr">
        <is>
          <t>WY</t>
        </is>
      </c>
      <c r="C967" s="2" t="n">
        <v>43246</v>
      </c>
      <c r="D967" s="2" t="n">
        <v>43487</v>
      </c>
      <c r="E967" t="inlineStr">
        <is>
          <t>2020-05-26</t>
        </is>
      </c>
      <c r="F967" t="n">
        <v>24</v>
      </c>
      <c r="G967" t="inlineStr">
        <is>
          <t xml:space="preserve">CALDEN RESOURCES INC </t>
        </is>
      </c>
      <c r="H967" t="inlineStr">
        <is>
          <t>PETRO HUNT</t>
        </is>
      </c>
      <c r="I967" t="inlineStr"/>
      <c r="J967" t="inlineStr"/>
      <c r="K967" t="n">
        <v>12672.03027343</v>
      </c>
      <c r="L967" t="n">
        <v>27</v>
      </c>
      <c r="M967" t="n">
        <v>46</v>
      </c>
      <c r="N967" t="inlineStr">
        <is>
          <t xml:space="preserve">N         </t>
        </is>
      </c>
      <c r="O967" t="n">
        <v>72</v>
      </c>
      <c r="P967" t="inlineStr">
        <is>
          <t xml:space="preserve">W         </t>
        </is>
      </c>
      <c r="Q967" t="inlineStr">
        <is>
          <t>3185/0011</t>
        </is>
      </c>
      <c r="R967" t="inlineStr">
        <is>
          <t>1050719</t>
        </is>
      </c>
      <c r="S967" t="inlineStr">
        <is>
          <t>CAMPBELL (WY)</t>
        </is>
      </c>
      <c r="T967" t="n">
        <v>43.93423632</v>
      </c>
      <c r="U967" t="inlineStr">
        <is>
          <t>POWDER RIVER</t>
        </is>
      </c>
      <c r="V967" t="n">
        <v>-105.49628716</v>
      </c>
      <c r="W967" t="inlineStr">
        <is>
          <t>POINT (460166.6755872917 4864688.353814944)</t>
        </is>
      </c>
      <c r="X967" t="n">
        <v>2.521905681150446</v>
      </c>
      <c r="Y967" t="inlineStr">
        <is>
          <t>SW</t>
        </is>
      </c>
      <c r="Z967" t="n">
        <v>2019</v>
      </c>
      <c r="AA967" t="n">
        <v>4</v>
      </c>
    </row>
    <row r="968">
      <c r="A968" s="1" t="n">
        <v>17748</v>
      </c>
      <c r="B968" t="inlineStr">
        <is>
          <t>WY</t>
        </is>
      </c>
      <c r="C968" s="2" t="n">
        <v>43246</v>
      </c>
      <c r="D968" s="2" t="n">
        <v>43487</v>
      </c>
      <c r="E968" t="inlineStr">
        <is>
          <t>2020-05-26</t>
        </is>
      </c>
      <c r="F968" t="n">
        <v>24</v>
      </c>
      <c r="G968" t="inlineStr">
        <is>
          <t xml:space="preserve">CALDEN RESOURCES INC </t>
        </is>
      </c>
      <c r="H968" t="inlineStr">
        <is>
          <t>PETRO HUNT</t>
        </is>
      </c>
      <c r="I968" t="inlineStr"/>
      <c r="J968" t="inlineStr"/>
      <c r="K968" t="n">
        <v>12672.03027343</v>
      </c>
      <c r="L968" t="n">
        <v>26</v>
      </c>
      <c r="M968" t="n">
        <v>46</v>
      </c>
      <c r="N968" t="inlineStr">
        <is>
          <t xml:space="preserve">N         </t>
        </is>
      </c>
      <c r="O968" t="n">
        <v>72</v>
      </c>
      <c r="P968" t="inlineStr">
        <is>
          <t xml:space="preserve">W         </t>
        </is>
      </c>
      <c r="Q968" t="inlineStr">
        <is>
          <t>3185/0011</t>
        </is>
      </c>
      <c r="R968" t="inlineStr">
        <is>
          <t>1050719</t>
        </is>
      </c>
      <c r="S968" t="inlineStr">
        <is>
          <t>CAMPBELL (WY)</t>
        </is>
      </c>
      <c r="T968" t="n">
        <v>43.9345683</v>
      </c>
      <c r="U968" t="inlineStr">
        <is>
          <t>POWDER RIVER</t>
        </is>
      </c>
      <c r="V968" t="n">
        <v>-105.47398534</v>
      </c>
      <c r="W968" t="inlineStr">
        <is>
          <t>POINT (461956.8921129925 4864714.709492456)</t>
        </is>
      </c>
      <c r="X968" t="n">
        <v>1.813867268622635</v>
      </c>
      <c r="Y968" t="inlineStr">
        <is>
          <t>SW</t>
        </is>
      </c>
      <c r="Z968" t="n">
        <v>2019</v>
      </c>
      <c r="AA968" t="n">
        <v>4</v>
      </c>
    </row>
    <row r="969">
      <c r="A969" s="1" t="n">
        <v>17776</v>
      </c>
      <c r="B969" t="inlineStr">
        <is>
          <t>WY</t>
        </is>
      </c>
      <c r="C969" s="2" t="n">
        <v>43246</v>
      </c>
      <c r="D969" s="2" t="n">
        <v>43487</v>
      </c>
      <c r="E969" t="inlineStr">
        <is>
          <t>2020-05-26</t>
        </is>
      </c>
      <c r="F969" t="n">
        <v>24</v>
      </c>
      <c r="G969" t="inlineStr">
        <is>
          <t xml:space="preserve">CALDEN RESOURCES INC </t>
        </is>
      </c>
      <c r="H969" t="inlineStr">
        <is>
          <t>PETRO HUNT</t>
        </is>
      </c>
      <c r="I969" t="inlineStr"/>
      <c r="J969" t="inlineStr"/>
      <c r="K969" t="n">
        <v>12672.03027343</v>
      </c>
      <c r="L969" t="n">
        <v>26</v>
      </c>
      <c r="M969" t="n">
        <v>46</v>
      </c>
      <c r="N969" t="inlineStr">
        <is>
          <t xml:space="preserve">N         </t>
        </is>
      </c>
      <c r="O969" t="n">
        <v>72</v>
      </c>
      <c r="P969" t="inlineStr">
        <is>
          <t xml:space="preserve">W         </t>
        </is>
      </c>
      <c r="Q969" t="inlineStr">
        <is>
          <t>3185/0011</t>
        </is>
      </c>
      <c r="R969" t="inlineStr">
        <is>
          <t>1050719</t>
        </is>
      </c>
      <c r="S969" t="inlineStr">
        <is>
          <t>CAMPBELL (WY)</t>
        </is>
      </c>
      <c r="T969" t="n">
        <v>43.9345683</v>
      </c>
      <c r="U969" t="inlineStr">
        <is>
          <t>POWDER RIVER</t>
        </is>
      </c>
      <c r="V969" t="n">
        <v>-105.47398534</v>
      </c>
      <c r="W969" t="inlineStr">
        <is>
          <t>POINT (461956.8921129925 4864714.709492456)</t>
        </is>
      </c>
      <c r="X969" t="n">
        <v>1.813867268622635</v>
      </c>
      <c r="Y969" t="inlineStr">
        <is>
          <t>SW</t>
        </is>
      </c>
      <c r="Z969" t="n">
        <v>2019</v>
      </c>
      <c r="AA969" t="n">
        <v>4</v>
      </c>
    </row>
    <row r="970">
      <c r="A970" s="1" t="n">
        <v>17796</v>
      </c>
      <c r="B970" t="inlineStr">
        <is>
          <t>WY</t>
        </is>
      </c>
      <c r="C970" s="2" t="n">
        <v>43246</v>
      </c>
      <c r="D970" s="2" t="n">
        <v>43487</v>
      </c>
      <c r="E970" t="inlineStr">
        <is>
          <t>2020-05-26</t>
        </is>
      </c>
      <c r="F970" t="n">
        <v>24</v>
      </c>
      <c r="G970" t="inlineStr">
        <is>
          <t xml:space="preserve">CALDEN RESOURCES INC </t>
        </is>
      </c>
      <c r="H970" t="inlineStr">
        <is>
          <t>PETRO HUNT</t>
        </is>
      </c>
      <c r="I970" t="inlineStr"/>
      <c r="J970" t="inlineStr"/>
      <c r="K970" t="n">
        <v>12672.03027343</v>
      </c>
      <c r="L970" t="n">
        <v>26</v>
      </c>
      <c r="M970" t="n">
        <v>46</v>
      </c>
      <c r="N970" t="inlineStr">
        <is>
          <t xml:space="preserve">N         </t>
        </is>
      </c>
      <c r="O970" t="n">
        <v>72</v>
      </c>
      <c r="P970" t="inlineStr">
        <is>
          <t xml:space="preserve">W         </t>
        </is>
      </c>
      <c r="Q970" t="inlineStr">
        <is>
          <t>3185/0011</t>
        </is>
      </c>
      <c r="R970" t="inlineStr">
        <is>
          <t>1050719</t>
        </is>
      </c>
      <c r="S970" t="inlineStr">
        <is>
          <t>CAMPBELL (WY)</t>
        </is>
      </c>
      <c r="T970" t="n">
        <v>43.9345683</v>
      </c>
      <c r="U970" t="inlineStr">
        <is>
          <t>POWDER RIVER</t>
        </is>
      </c>
      <c r="V970" t="n">
        <v>-105.47398534</v>
      </c>
      <c r="W970" t="inlineStr">
        <is>
          <t>POINT (461956.8921129925 4864714.709492456)</t>
        </is>
      </c>
      <c r="X970" t="n">
        <v>1.813867268622635</v>
      </c>
      <c r="Y970" t="inlineStr">
        <is>
          <t>SW</t>
        </is>
      </c>
      <c r="Z970" t="n">
        <v>2019</v>
      </c>
      <c r="AA970" t="n">
        <v>4</v>
      </c>
    </row>
    <row r="971">
      <c r="A971" s="1" t="n">
        <v>17803</v>
      </c>
      <c r="B971" t="inlineStr">
        <is>
          <t>WY</t>
        </is>
      </c>
      <c r="C971" s="2" t="n">
        <v>43246</v>
      </c>
      <c r="D971" s="2" t="n">
        <v>43487</v>
      </c>
      <c r="E971" t="inlineStr">
        <is>
          <t>2020-05-26</t>
        </is>
      </c>
      <c r="F971" t="n">
        <v>24</v>
      </c>
      <c r="G971" t="inlineStr">
        <is>
          <t xml:space="preserve">CALDEN RESOURCES INC </t>
        </is>
      </c>
      <c r="H971" t="inlineStr">
        <is>
          <t>PETRO HUNT</t>
        </is>
      </c>
      <c r="I971" t="inlineStr"/>
      <c r="J971" t="inlineStr"/>
      <c r="K971" t="n">
        <v>12672.03027343</v>
      </c>
      <c r="L971" t="n">
        <v>26</v>
      </c>
      <c r="M971" t="n">
        <v>46</v>
      </c>
      <c r="N971" t="inlineStr">
        <is>
          <t xml:space="preserve">N         </t>
        </is>
      </c>
      <c r="O971" t="n">
        <v>72</v>
      </c>
      <c r="P971" t="inlineStr">
        <is>
          <t xml:space="preserve">W         </t>
        </is>
      </c>
      <c r="Q971" t="inlineStr">
        <is>
          <t>3185/0011</t>
        </is>
      </c>
      <c r="R971" t="inlineStr">
        <is>
          <t>1050719</t>
        </is>
      </c>
      <c r="S971" t="inlineStr">
        <is>
          <t>CAMPBELL (WY)</t>
        </is>
      </c>
      <c r="T971" t="n">
        <v>43.9345683</v>
      </c>
      <c r="U971" t="inlineStr">
        <is>
          <t>POWDER RIVER</t>
        </is>
      </c>
      <c r="V971" t="n">
        <v>-105.47398534</v>
      </c>
      <c r="W971" t="inlineStr">
        <is>
          <t>POINT (461956.8921129925 4864714.709492456)</t>
        </is>
      </c>
      <c r="X971" t="n">
        <v>1.813867268622635</v>
      </c>
      <c r="Y971" t="inlineStr">
        <is>
          <t>SW</t>
        </is>
      </c>
      <c r="Z971" t="n">
        <v>2019</v>
      </c>
      <c r="AA971" t="n">
        <v>4</v>
      </c>
    </row>
    <row r="972">
      <c r="A972" s="1" t="n">
        <v>17834</v>
      </c>
      <c r="B972" t="inlineStr">
        <is>
          <t>WY</t>
        </is>
      </c>
      <c r="C972" s="2" t="n">
        <v>43246</v>
      </c>
      <c r="D972" s="2" t="n">
        <v>43487</v>
      </c>
      <c r="E972" t="inlineStr">
        <is>
          <t>2020-05-26</t>
        </is>
      </c>
      <c r="F972" t="n">
        <v>24</v>
      </c>
      <c r="G972" t="inlineStr">
        <is>
          <t xml:space="preserve">CALDEN RESOURCES INC </t>
        </is>
      </c>
      <c r="H972" t="inlineStr">
        <is>
          <t>PETRO HUNT</t>
        </is>
      </c>
      <c r="I972" t="inlineStr"/>
      <c r="J972" t="inlineStr"/>
      <c r="K972" t="n">
        <v>12672.03027343</v>
      </c>
      <c r="L972" t="n">
        <v>26</v>
      </c>
      <c r="M972" t="n">
        <v>46</v>
      </c>
      <c r="N972" t="inlineStr">
        <is>
          <t xml:space="preserve">N         </t>
        </is>
      </c>
      <c r="O972" t="n">
        <v>72</v>
      </c>
      <c r="P972" t="inlineStr">
        <is>
          <t xml:space="preserve">W         </t>
        </is>
      </c>
      <c r="Q972" t="inlineStr">
        <is>
          <t>3185/0011</t>
        </is>
      </c>
      <c r="R972" t="inlineStr">
        <is>
          <t>1050719</t>
        </is>
      </c>
      <c r="S972" t="inlineStr">
        <is>
          <t>CAMPBELL (WY)</t>
        </is>
      </c>
      <c r="T972" t="n">
        <v>43.9345683</v>
      </c>
      <c r="U972" t="inlineStr">
        <is>
          <t>POWDER RIVER</t>
        </is>
      </c>
      <c r="V972" t="n">
        <v>-105.47398534</v>
      </c>
      <c r="W972" t="inlineStr">
        <is>
          <t>POINT (461956.8921129925 4864714.709492456)</t>
        </is>
      </c>
      <c r="X972" t="n">
        <v>1.813867268622635</v>
      </c>
      <c r="Y972" t="inlineStr">
        <is>
          <t>SW</t>
        </is>
      </c>
      <c r="Z972" t="n">
        <v>2019</v>
      </c>
      <c r="AA972" t="n">
        <v>4</v>
      </c>
    </row>
    <row r="973">
      <c r="A973" s="1" t="n">
        <v>17841</v>
      </c>
      <c r="B973" t="inlineStr">
        <is>
          <t>WY</t>
        </is>
      </c>
      <c r="C973" s="2" t="n">
        <v>43246</v>
      </c>
      <c r="D973" s="2" t="n">
        <v>43487</v>
      </c>
      <c r="E973" t="inlineStr">
        <is>
          <t>2020-05-26</t>
        </is>
      </c>
      <c r="F973" t="n">
        <v>24</v>
      </c>
      <c r="G973" t="inlineStr">
        <is>
          <t xml:space="preserve">CALDEN RESOURCES INC </t>
        </is>
      </c>
      <c r="H973" t="inlineStr">
        <is>
          <t>PETRO HUNT</t>
        </is>
      </c>
      <c r="I973" t="inlineStr"/>
      <c r="J973" t="inlineStr"/>
      <c r="K973" t="n">
        <v>12672.03027343</v>
      </c>
      <c r="L973" t="n">
        <v>26</v>
      </c>
      <c r="M973" t="n">
        <v>46</v>
      </c>
      <c r="N973" t="inlineStr">
        <is>
          <t xml:space="preserve">N         </t>
        </is>
      </c>
      <c r="O973" t="n">
        <v>72</v>
      </c>
      <c r="P973" t="inlineStr">
        <is>
          <t xml:space="preserve">W         </t>
        </is>
      </c>
      <c r="Q973" t="inlineStr">
        <is>
          <t>3185/0011</t>
        </is>
      </c>
      <c r="R973" t="inlineStr">
        <is>
          <t>1050719</t>
        </is>
      </c>
      <c r="S973" t="inlineStr">
        <is>
          <t>CAMPBELL (WY)</t>
        </is>
      </c>
      <c r="T973" t="n">
        <v>43.9345683</v>
      </c>
      <c r="U973" t="inlineStr">
        <is>
          <t>POWDER RIVER</t>
        </is>
      </c>
      <c r="V973" t="n">
        <v>-105.47398534</v>
      </c>
      <c r="W973" t="inlineStr">
        <is>
          <t>POINT (461956.8921129925 4864714.709492456)</t>
        </is>
      </c>
      <c r="X973" t="n">
        <v>1.813867268622635</v>
      </c>
      <c r="Y973" t="inlineStr">
        <is>
          <t>SW</t>
        </is>
      </c>
      <c r="Z973" t="n">
        <v>2019</v>
      </c>
      <c r="AA973" t="n">
        <v>4</v>
      </c>
    </row>
    <row r="974">
      <c r="A974" s="1" t="n">
        <v>17846</v>
      </c>
      <c r="B974" t="inlineStr">
        <is>
          <t>WY</t>
        </is>
      </c>
      <c r="C974" s="2" t="n">
        <v>43246</v>
      </c>
      <c r="D974" s="2" t="n">
        <v>43487</v>
      </c>
      <c r="E974" t="inlineStr">
        <is>
          <t>2020-05-26</t>
        </is>
      </c>
      <c r="F974" t="n">
        <v>24</v>
      </c>
      <c r="G974" t="inlineStr">
        <is>
          <t xml:space="preserve">CALDEN RESOURCES INC </t>
        </is>
      </c>
      <c r="H974" t="inlineStr">
        <is>
          <t>PETRO HUNT</t>
        </is>
      </c>
      <c r="I974" t="inlineStr"/>
      <c r="J974" t="inlineStr"/>
      <c r="K974" t="n">
        <v>12672.03027343</v>
      </c>
      <c r="L974" t="n">
        <v>26</v>
      </c>
      <c r="M974" t="n">
        <v>46</v>
      </c>
      <c r="N974" t="inlineStr">
        <is>
          <t xml:space="preserve">N         </t>
        </is>
      </c>
      <c r="O974" t="n">
        <v>72</v>
      </c>
      <c r="P974" t="inlineStr">
        <is>
          <t xml:space="preserve">W         </t>
        </is>
      </c>
      <c r="Q974" t="inlineStr">
        <is>
          <t>3185/0011</t>
        </is>
      </c>
      <c r="R974" t="inlineStr">
        <is>
          <t>1050719</t>
        </is>
      </c>
      <c r="S974" t="inlineStr">
        <is>
          <t>CAMPBELL (WY)</t>
        </is>
      </c>
      <c r="T974" t="n">
        <v>43.9345683</v>
      </c>
      <c r="U974" t="inlineStr">
        <is>
          <t>POWDER RIVER</t>
        </is>
      </c>
      <c r="V974" t="n">
        <v>-105.47398534</v>
      </c>
      <c r="W974" t="inlineStr">
        <is>
          <t>POINT (461956.8921129925 4864714.709492456)</t>
        </is>
      </c>
      <c r="X974" t="n">
        <v>1.813867268622635</v>
      </c>
      <c r="Y974" t="inlineStr">
        <is>
          <t>SW</t>
        </is>
      </c>
      <c r="Z974" t="n">
        <v>2019</v>
      </c>
      <c r="AA974" t="n">
        <v>4</v>
      </c>
    </row>
    <row r="975">
      <c r="A975" s="1" t="n">
        <v>17865</v>
      </c>
      <c r="B975" t="inlineStr">
        <is>
          <t>WY</t>
        </is>
      </c>
      <c r="C975" s="2" t="n">
        <v>43246</v>
      </c>
      <c r="D975" s="2" t="n">
        <v>43487</v>
      </c>
      <c r="E975" t="inlineStr">
        <is>
          <t>2020-05-26</t>
        </is>
      </c>
      <c r="F975" t="n">
        <v>24</v>
      </c>
      <c r="G975" t="inlineStr">
        <is>
          <t xml:space="preserve">CALDEN RESOURCES INC </t>
        </is>
      </c>
      <c r="H975" t="inlineStr">
        <is>
          <t>PETRO HUNT</t>
        </is>
      </c>
      <c r="I975" t="inlineStr"/>
      <c r="J975" t="inlineStr"/>
      <c r="K975" t="n">
        <v>12672.03027343</v>
      </c>
      <c r="L975" t="n">
        <v>25</v>
      </c>
      <c r="M975" t="n">
        <v>46</v>
      </c>
      <c r="N975" t="inlineStr">
        <is>
          <t xml:space="preserve">N         </t>
        </is>
      </c>
      <c r="O975" t="n">
        <v>72</v>
      </c>
      <c r="P975" t="inlineStr">
        <is>
          <t xml:space="preserve">W         </t>
        </is>
      </c>
      <c r="Q975" t="inlineStr">
        <is>
          <t>3185/0011</t>
        </is>
      </c>
      <c r="R975" t="inlineStr">
        <is>
          <t>1050719</t>
        </is>
      </c>
      <c r="S975" t="inlineStr">
        <is>
          <t>CAMPBELL (WY)</t>
        </is>
      </c>
      <c r="T975" t="n">
        <v>43.93451499</v>
      </c>
      <c r="U975" t="inlineStr">
        <is>
          <t>POWDER RIVER</t>
        </is>
      </c>
      <c r="V975" t="n">
        <v>-105.45387327</v>
      </c>
      <c r="W975" t="inlineStr">
        <is>
          <t>POINT (463571.0999723949 4864699.719432292)</t>
        </is>
      </c>
      <c r="X975" t="n">
        <v>1.650030555205748</v>
      </c>
      <c r="Y975" t="inlineStr">
        <is>
          <t>S</t>
        </is>
      </c>
      <c r="Z975" t="n">
        <v>2019</v>
      </c>
      <c r="AA975" t="n">
        <v>4</v>
      </c>
    </row>
    <row r="976">
      <c r="A976" s="1" t="n">
        <v>17877</v>
      </c>
      <c r="B976" t="inlineStr">
        <is>
          <t>WY</t>
        </is>
      </c>
      <c r="C976" s="2" t="n">
        <v>43246</v>
      </c>
      <c r="D976" s="2" t="n">
        <v>43487</v>
      </c>
      <c r="E976" t="inlineStr">
        <is>
          <t>2020-05-26</t>
        </is>
      </c>
      <c r="F976" t="n">
        <v>24</v>
      </c>
      <c r="G976" t="inlineStr">
        <is>
          <t xml:space="preserve">CALDEN RESOURCES INC </t>
        </is>
      </c>
      <c r="H976" t="inlineStr">
        <is>
          <t>PETRO HUNT</t>
        </is>
      </c>
      <c r="I976" t="inlineStr"/>
      <c r="J976" t="inlineStr"/>
      <c r="K976" t="n">
        <v>12672.03027343</v>
      </c>
      <c r="L976" t="n">
        <v>26</v>
      </c>
      <c r="M976" t="n">
        <v>46</v>
      </c>
      <c r="N976" t="inlineStr">
        <is>
          <t xml:space="preserve">N         </t>
        </is>
      </c>
      <c r="O976" t="n">
        <v>72</v>
      </c>
      <c r="P976" t="inlineStr">
        <is>
          <t xml:space="preserve">W         </t>
        </is>
      </c>
      <c r="Q976" t="inlineStr">
        <is>
          <t>3185/0011</t>
        </is>
      </c>
      <c r="R976" t="inlineStr">
        <is>
          <t>1050719</t>
        </is>
      </c>
      <c r="S976" t="inlineStr">
        <is>
          <t>CAMPBELL (WY)</t>
        </is>
      </c>
      <c r="T976" t="n">
        <v>43.9345683</v>
      </c>
      <c r="U976" t="inlineStr">
        <is>
          <t>POWDER RIVER</t>
        </is>
      </c>
      <c r="V976" t="n">
        <v>-105.47398534</v>
      </c>
      <c r="W976" t="inlineStr">
        <is>
          <t>POINT (461956.8921129925 4864714.709492456)</t>
        </is>
      </c>
      <c r="X976" t="n">
        <v>1.813867268622635</v>
      </c>
      <c r="Y976" t="inlineStr">
        <is>
          <t>SW</t>
        </is>
      </c>
      <c r="Z976" t="n">
        <v>2019</v>
      </c>
      <c r="AA976" t="n">
        <v>4</v>
      </c>
    </row>
    <row r="977">
      <c r="A977" s="1" t="n">
        <v>17884</v>
      </c>
      <c r="B977" t="inlineStr">
        <is>
          <t>WY</t>
        </is>
      </c>
      <c r="C977" s="2" t="n">
        <v>43246</v>
      </c>
      <c r="D977" s="2" t="n">
        <v>43487</v>
      </c>
      <c r="E977" t="inlineStr">
        <is>
          <t>2020-05-26</t>
        </is>
      </c>
      <c r="F977" t="n">
        <v>24</v>
      </c>
      <c r="G977" t="inlineStr">
        <is>
          <t xml:space="preserve">CALDEN RESOURCES INC </t>
        </is>
      </c>
      <c r="H977" t="inlineStr">
        <is>
          <t>PETRO HUNT</t>
        </is>
      </c>
      <c r="I977" t="inlineStr"/>
      <c r="J977" t="inlineStr"/>
      <c r="K977" t="n">
        <v>12672.03027343</v>
      </c>
      <c r="L977" t="n">
        <v>27</v>
      </c>
      <c r="M977" t="n">
        <v>46</v>
      </c>
      <c r="N977" t="inlineStr">
        <is>
          <t xml:space="preserve">N         </t>
        </is>
      </c>
      <c r="O977" t="n">
        <v>72</v>
      </c>
      <c r="P977" t="inlineStr">
        <is>
          <t xml:space="preserve">W         </t>
        </is>
      </c>
      <c r="Q977" t="inlineStr">
        <is>
          <t>3185/0011</t>
        </is>
      </c>
      <c r="R977" t="inlineStr">
        <is>
          <t>1050719</t>
        </is>
      </c>
      <c r="S977" t="inlineStr">
        <is>
          <t>CAMPBELL (WY)</t>
        </is>
      </c>
      <c r="T977" t="n">
        <v>43.93423632</v>
      </c>
      <c r="U977" t="inlineStr">
        <is>
          <t>POWDER RIVER</t>
        </is>
      </c>
      <c r="V977" t="n">
        <v>-105.49628716</v>
      </c>
      <c r="W977" t="inlineStr">
        <is>
          <t>POINT (460166.6755872917 4864688.353814944)</t>
        </is>
      </c>
      <c r="X977" t="n">
        <v>2.521905681150446</v>
      </c>
      <c r="Y977" t="inlineStr">
        <is>
          <t>SW</t>
        </is>
      </c>
      <c r="Z977" t="n">
        <v>2019</v>
      </c>
      <c r="AA977" t="n">
        <v>4</v>
      </c>
    </row>
    <row r="978">
      <c r="A978" s="1" t="n">
        <v>17921</v>
      </c>
      <c r="B978" t="inlineStr">
        <is>
          <t>WY</t>
        </is>
      </c>
      <c r="C978" s="2" t="n">
        <v>43327</v>
      </c>
      <c r="D978" s="2" t="n">
        <v>43487</v>
      </c>
      <c r="E978" t="inlineStr">
        <is>
          <t>2020-08-15</t>
        </is>
      </c>
      <c r="F978" t="n">
        <v>24</v>
      </c>
      <c r="G978" t="inlineStr">
        <is>
          <t xml:space="preserve">SCORPIO RESOURCES INC ET AL </t>
        </is>
      </c>
      <c r="H978" t="inlineStr">
        <is>
          <t>PETROHUNT</t>
        </is>
      </c>
      <c r="I978" t="inlineStr"/>
      <c r="J978" t="inlineStr"/>
      <c r="K978" t="n">
        <v>12672.03027343</v>
      </c>
      <c r="L978" t="n">
        <v>26</v>
      </c>
      <c r="M978" t="n">
        <v>46</v>
      </c>
      <c r="N978" t="inlineStr">
        <is>
          <t xml:space="preserve">N         </t>
        </is>
      </c>
      <c r="O978" t="n">
        <v>72</v>
      </c>
      <c r="P978" t="inlineStr">
        <is>
          <t xml:space="preserve">W         </t>
        </is>
      </c>
      <c r="Q978" t="inlineStr">
        <is>
          <t>3185/0023</t>
        </is>
      </c>
      <c r="R978" t="inlineStr">
        <is>
          <t>1050723</t>
        </is>
      </c>
      <c r="S978" t="inlineStr">
        <is>
          <t>CAMPBELL (WY)</t>
        </is>
      </c>
      <c r="T978" t="n">
        <v>43.9345683</v>
      </c>
      <c r="U978" t="inlineStr">
        <is>
          <t>POWDER RIVER</t>
        </is>
      </c>
      <c r="V978" t="n">
        <v>-105.47398534</v>
      </c>
      <c r="W978" t="inlineStr">
        <is>
          <t>POINT (461956.8921129925 4864714.709492456)</t>
        </is>
      </c>
      <c r="X978" t="n">
        <v>1.813867268622635</v>
      </c>
      <c r="Y978" t="inlineStr">
        <is>
          <t>SW</t>
        </is>
      </c>
      <c r="Z978" t="n">
        <v>2019</v>
      </c>
      <c r="AA978" t="n">
        <v>4</v>
      </c>
    </row>
    <row r="979">
      <c r="A979" s="1" t="n">
        <v>17922</v>
      </c>
      <c r="B979" t="inlineStr">
        <is>
          <t>WY</t>
        </is>
      </c>
      <c r="C979" s="2" t="n">
        <v>43327</v>
      </c>
      <c r="D979" s="2" t="n">
        <v>43487</v>
      </c>
      <c r="E979" t="inlineStr">
        <is>
          <t>2020-08-15</t>
        </is>
      </c>
      <c r="F979" t="n">
        <v>24</v>
      </c>
      <c r="G979" t="inlineStr">
        <is>
          <t xml:space="preserve">SCORPIO RESOURCES INC ET AL </t>
        </is>
      </c>
      <c r="H979" t="inlineStr">
        <is>
          <t>PETROHUNT</t>
        </is>
      </c>
      <c r="I979" t="inlineStr"/>
      <c r="J979" t="inlineStr"/>
      <c r="K979" t="n">
        <v>12672.03027343</v>
      </c>
      <c r="L979" t="n">
        <v>35</v>
      </c>
      <c r="M979" t="n">
        <v>46</v>
      </c>
      <c r="N979" t="inlineStr">
        <is>
          <t xml:space="preserve">N         </t>
        </is>
      </c>
      <c r="O979" t="n">
        <v>72</v>
      </c>
      <c r="P979" t="inlineStr">
        <is>
          <t xml:space="preserve">W         </t>
        </is>
      </c>
      <c r="Q979" t="inlineStr">
        <is>
          <t>3185/0023</t>
        </is>
      </c>
      <c r="R979" t="inlineStr">
        <is>
          <t>1050723</t>
        </is>
      </c>
      <c r="S979" t="inlineStr">
        <is>
          <t>CAMPBELL (WY)</t>
        </is>
      </c>
      <c r="T979" t="n">
        <v>43.92011024</v>
      </c>
      <c r="U979" t="inlineStr">
        <is>
          <t>POWDER RIVER</t>
        </is>
      </c>
      <c r="V979" t="n">
        <v>-105.47425981</v>
      </c>
      <c r="W979" t="inlineStr">
        <is>
          <t>POINT (461925.6411211968 4863109.029446599)</t>
        </is>
      </c>
      <c r="X979" t="n">
        <v>2.750608500011094</v>
      </c>
      <c r="Y979" t="inlineStr">
        <is>
          <t>SW</t>
        </is>
      </c>
      <c r="Z979" t="n">
        <v>2019</v>
      </c>
      <c r="AA979" t="n">
        <v>4</v>
      </c>
    </row>
    <row r="980">
      <c r="A980" s="1" t="n">
        <v>17926</v>
      </c>
      <c r="B980" t="inlineStr">
        <is>
          <t>WY</t>
        </is>
      </c>
      <c r="C980" s="2" t="n">
        <v>43327</v>
      </c>
      <c r="D980" s="2" t="n">
        <v>43487</v>
      </c>
      <c r="E980" t="inlineStr">
        <is>
          <t>2020-08-15</t>
        </is>
      </c>
      <c r="F980" t="n">
        <v>24</v>
      </c>
      <c r="G980" t="inlineStr">
        <is>
          <t xml:space="preserve">SCORPIO RESOURCES INC ET AL </t>
        </is>
      </c>
      <c r="H980" t="inlineStr">
        <is>
          <t>PETROHUNT</t>
        </is>
      </c>
      <c r="I980" t="inlineStr"/>
      <c r="J980" t="inlineStr"/>
      <c r="K980" t="n">
        <v>12672.03027343</v>
      </c>
      <c r="L980" t="n">
        <v>26</v>
      </c>
      <c r="M980" t="n">
        <v>46</v>
      </c>
      <c r="N980" t="inlineStr">
        <is>
          <t xml:space="preserve">N         </t>
        </is>
      </c>
      <c r="O980" t="n">
        <v>72</v>
      </c>
      <c r="P980" t="inlineStr">
        <is>
          <t xml:space="preserve">W         </t>
        </is>
      </c>
      <c r="Q980" t="inlineStr">
        <is>
          <t>3185/0023</t>
        </is>
      </c>
      <c r="R980" t="inlineStr">
        <is>
          <t>1050723</t>
        </is>
      </c>
      <c r="S980" t="inlineStr">
        <is>
          <t>CAMPBELL (WY)</t>
        </is>
      </c>
      <c r="T980" t="n">
        <v>43.9345683</v>
      </c>
      <c r="U980" t="inlineStr">
        <is>
          <t>POWDER RIVER</t>
        </is>
      </c>
      <c r="V980" t="n">
        <v>-105.47398534</v>
      </c>
      <c r="W980" t="inlineStr">
        <is>
          <t>POINT (461956.8921129925 4864714.709492456)</t>
        </is>
      </c>
      <c r="X980" t="n">
        <v>1.813867268622635</v>
      </c>
      <c r="Y980" t="inlineStr">
        <is>
          <t>SW</t>
        </is>
      </c>
      <c r="Z980" t="n">
        <v>2019</v>
      </c>
      <c r="AA980" t="n">
        <v>4</v>
      </c>
    </row>
    <row r="981">
      <c r="A981" s="1" t="n">
        <v>17927</v>
      </c>
      <c r="B981" t="inlineStr">
        <is>
          <t>WY</t>
        </is>
      </c>
      <c r="C981" s="2" t="n">
        <v>43327</v>
      </c>
      <c r="D981" s="2" t="n">
        <v>43487</v>
      </c>
      <c r="E981" t="inlineStr">
        <is>
          <t>2020-08-15</t>
        </is>
      </c>
      <c r="F981" t="n">
        <v>24</v>
      </c>
      <c r="G981" t="inlineStr">
        <is>
          <t xml:space="preserve">SCORPIO RESOURCES INC ET AL </t>
        </is>
      </c>
      <c r="H981" t="inlineStr">
        <is>
          <t>PETROHUNT</t>
        </is>
      </c>
      <c r="I981" t="inlineStr"/>
      <c r="J981" t="inlineStr"/>
      <c r="K981" t="n">
        <v>12672.03027343</v>
      </c>
      <c r="L981" t="n">
        <v>26</v>
      </c>
      <c r="M981" t="n">
        <v>46</v>
      </c>
      <c r="N981" t="inlineStr">
        <is>
          <t xml:space="preserve">N         </t>
        </is>
      </c>
      <c r="O981" t="n">
        <v>72</v>
      </c>
      <c r="P981" t="inlineStr">
        <is>
          <t xml:space="preserve">W         </t>
        </is>
      </c>
      <c r="Q981" t="inlineStr">
        <is>
          <t>3185/0023</t>
        </is>
      </c>
      <c r="R981" t="inlineStr">
        <is>
          <t>1050723</t>
        </is>
      </c>
      <c r="S981" t="inlineStr">
        <is>
          <t>CAMPBELL (WY)</t>
        </is>
      </c>
      <c r="T981" t="n">
        <v>43.9345683</v>
      </c>
      <c r="U981" t="inlineStr">
        <is>
          <t>POWDER RIVER</t>
        </is>
      </c>
      <c r="V981" t="n">
        <v>-105.47398534</v>
      </c>
      <c r="W981" t="inlineStr">
        <is>
          <t>POINT (461956.8921129925 4864714.709492456)</t>
        </is>
      </c>
      <c r="X981" t="n">
        <v>1.813867268622635</v>
      </c>
      <c r="Y981" t="inlineStr">
        <is>
          <t>SW</t>
        </is>
      </c>
      <c r="Z981" t="n">
        <v>2019</v>
      </c>
      <c r="AA981" t="n">
        <v>4</v>
      </c>
    </row>
    <row r="982">
      <c r="A982" s="1" t="n">
        <v>17932</v>
      </c>
      <c r="B982" t="inlineStr">
        <is>
          <t>WY</t>
        </is>
      </c>
      <c r="C982" s="2" t="n">
        <v>43327</v>
      </c>
      <c r="D982" s="2" t="n">
        <v>43487</v>
      </c>
      <c r="E982" t="inlineStr">
        <is>
          <t>2020-08-15</t>
        </is>
      </c>
      <c r="F982" t="n">
        <v>24</v>
      </c>
      <c r="G982" t="inlineStr">
        <is>
          <t xml:space="preserve">SCORPIO RESOURCES INC ET AL </t>
        </is>
      </c>
      <c r="H982" t="inlineStr">
        <is>
          <t>PETROHUNT</t>
        </is>
      </c>
      <c r="I982" t="inlineStr"/>
      <c r="J982" t="inlineStr"/>
      <c r="K982" t="n">
        <v>12672.03027343</v>
      </c>
      <c r="L982" t="n">
        <v>35</v>
      </c>
      <c r="M982" t="n">
        <v>46</v>
      </c>
      <c r="N982" t="inlineStr">
        <is>
          <t xml:space="preserve">N         </t>
        </is>
      </c>
      <c r="O982" t="n">
        <v>72</v>
      </c>
      <c r="P982" t="inlineStr">
        <is>
          <t xml:space="preserve">W         </t>
        </is>
      </c>
      <c r="Q982" t="inlineStr">
        <is>
          <t>3185/0023</t>
        </is>
      </c>
      <c r="R982" t="inlineStr">
        <is>
          <t>1050723</t>
        </is>
      </c>
      <c r="S982" t="inlineStr">
        <is>
          <t>CAMPBELL (WY)</t>
        </is>
      </c>
      <c r="T982" t="n">
        <v>43.92011024</v>
      </c>
      <c r="U982" t="inlineStr">
        <is>
          <t>POWDER RIVER</t>
        </is>
      </c>
      <c r="V982" t="n">
        <v>-105.47425981</v>
      </c>
      <c r="W982" t="inlineStr">
        <is>
          <t>POINT (461925.6411211968 4863109.029446599)</t>
        </is>
      </c>
      <c r="X982" t="n">
        <v>2.750608500011094</v>
      </c>
      <c r="Y982" t="inlineStr">
        <is>
          <t>SW</t>
        </is>
      </c>
      <c r="Z982" t="n">
        <v>2019</v>
      </c>
      <c r="AA982" t="n">
        <v>4</v>
      </c>
    </row>
    <row r="983">
      <c r="A983" s="1" t="n">
        <v>17936</v>
      </c>
      <c r="B983" t="inlineStr">
        <is>
          <t>WY</t>
        </is>
      </c>
      <c r="C983" s="2" t="n">
        <v>43327</v>
      </c>
      <c r="D983" s="2" t="n">
        <v>43487</v>
      </c>
      <c r="E983" t="inlineStr">
        <is>
          <t>2020-08-15</t>
        </is>
      </c>
      <c r="F983" t="n">
        <v>24</v>
      </c>
      <c r="G983" t="inlineStr">
        <is>
          <t xml:space="preserve">SCORPIO RESOURCES INC ET AL </t>
        </is>
      </c>
      <c r="H983" t="inlineStr">
        <is>
          <t>PETROHUNT</t>
        </is>
      </c>
      <c r="I983" t="inlineStr"/>
      <c r="J983" t="inlineStr"/>
      <c r="K983" t="n">
        <v>12672.03027343</v>
      </c>
      <c r="L983" t="n">
        <v>26</v>
      </c>
      <c r="M983" t="n">
        <v>46</v>
      </c>
      <c r="N983" t="inlineStr">
        <is>
          <t xml:space="preserve">N         </t>
        </is>
      </c>
      <c r="O983" t="n">
        <v>72</v>
      </c>
      <c r="P983" t="inlineStr">
        <is>
          <t xml:space="preserve">W         </t>
        </is>
      </c>
      <c r="Q983" t="inlineStr">
        <is>
          <t>3185/0023</t>
        </is>
      </c>
      <c r="R983" t="inlineStr">
        <is>
          <t>1050723</t>
        </is>
      </c>
      <c r="S983" t="inlineStr">
        <is>
          <t>CAMPBELL (WY)</t>
        </is>
      </c>
      <c r="T983" t="n">
        <v>43.9345683</v>
      </c>
      <c r="U983" t="inlineStr">
        <is>
          <t>POWDER RIVER</t>
        </is>
      </c>
      <c r="V983" t="n">
        <v>-105.47398534</v>
      </c>
      <c r="W983" t="inlineStr">
        <is>
          <t>POINT (461956.8921129925 4864714.709492456)</t>
        </is>
      </c>
      <c r="X983" t="n">
        <v>1.813867268622635</v>
      </c>
      <c r="Y983" t="inlineStr">
        <is>
          <t>SW</t>
        </is>
      </c>
      <c r="Z983" t="n">
        <v>2019</v>
      </c>
      <c r="AA983" t="n">
        <v>4</v>
      </c>
    </row>
    <row r="984">
      <c r="A984" s="1" t="n">
        <v>17948</v>
      </c>
      <c r="B984" t="inlineStr">
        <is>
          <t>WY</t>
        </is>
      </c>
      <c r="C984" s="2" t="n">
        <v>43327</v>
      </c>
      <c r="D984" s="2" t="n">
        <v>43487</v>
      </c>
      <c r="E984" t="inlineStr">
        <is>
          <t>2020-08-15</t>
        </is>
      </c>
      <c r="F984" t="n">
        <v>24</v>
      </c>
      <c r="G984" t="inlineStr">
        <is>
          <t xml:space="preserve">SCORPIO RESOURCES INC ET AL </t>
        </is>
      </c>
      <c r="H984" t="inlineStr">
        <is>
          <t>PETROHUNT</t>
        </is>
      </c>
      <c r="I984" t="inlineStr"/>
      <c r="J984" t="inlineStr"/>
      <c r="K984" t="n">
        <v>12672.03027343</v>
      </c>
      <c r="L984" t="n">
        <v>25</v>
      </c>
      <c r="M984" t="n">
        <v>46</v>
      </c>
      <c r="N984" t="inlineStr">
        <is>
          <t xml:space="preserve">N         </t>
        </is>
      </c>
      <c r="O984" t="n">
        <v>72</v>
      </c>
      <c r="P984" t="inlineStr">
        <is>
          <t xml:space="preserve">W         </t>
        </is>
      </c>
      <c r="Q984" t="inlineStr">
        <is>
          <t>3185/0023</t>
        </is>
      </c>
      <c r="R984" t="inlineStr">
        <is>
          <t>1050723</t>
        </is>
      </c>
      <c r="S984" t="inlineStr">
        <is>
          <t>CAMPBELL (WY)</t>
        </is>
      </c>
      <c r="T984" t="n">
        <v>43.93451499</v>
      </c>
      <c r="U984" t="inlineStr">
        <is>
          <t>POWDER RIVER</t>
        </is>
      </c>
      <c r="V984" t="n">
        <v>-105.45387327</v>
      </c>
      <c r="W984" t="inlineStr">
        <is>
          <t>POINT (463571.0999723949 4864699.719432292)</t>
        </is>
      </c>
      <c r="X984" t="n">
        <v>1.650030555205748</v>
      </c>
      <c r="Y984" t="inlineStr">
        <is>
          <t>S</t>
        </is>
      </c>
      <c r="Z984" t="n">
        <v>2019</v>
      </c>
      <c r="AA984" t="n">
        <v>4</v>
      </c>
    </row>
    <row r="985">
      <c r="A985" s="1" t="n">
        <v>17951</v>
      </c>
      <c r="B985" t="inlineStr">
        <is>
          <t>WY</t>
        </is>
      </c>
      <c r="C985" s="2" t="n">
        <v>43327</v>
      </c>
      <c r="D985" s="2" t="n">
        <v>43487</v>
      </c>
      <c r="E985" t="inlineStr">
        <is>
          <t>2020-08-15</t>
        </is>
      </c>
      <c r="F985" t="n">
        <v>24</v>
      </c>
      <c r="G985" t="inlineStr">
        <is>
          <t xml:space="preserve">SCORPIO RESOURCES INC ET AL </t>
        </is>
      </c>
      <c r="H985" t="inlineStr">
        <is>
          <t>PETROHUNT</t>
        </is>
      </c>
      <c r="I985" t="inlineStr"/>
      <c r="J985" t="inlineStr"/>
      <c r="K985" t="n">
        <v>12672.03027343</v>
      </c>
      <c r="L985" t="n">
        <v>25</v>
      </c>
      <c r="M985" t="n">
        <v>46</v>
      </c>
      <c r="N985" t="inlineStr">
        <is>
          <t xml:space="preserve">N         </t>
        </is>
      </c>
      <c r="O985" t="n">
        <v>72</v>
      </c>
      <c r="P985" t="inlineStr">
        <is>
          <t xml:space="preserve">W         </t>
        </is>
      </c>
      <c r="Q985" t="inlineStr">
        <is>
          <t>3185/0023</t>
        </is>
      </c>
      <c r="R985" t="inlineStr">
        <is>
          <t>1050723</t>
        </is>
      </c>
      <c r="S985" t="inlineStr">
        <is>
          <t>CAMPBELL (WY)</t>
        </is>
      </c>
      <c r="T985" t="n">
        <v>43.93451499</v>
      </c>
      <c r="U985" t="inlineStr">
        <is>
          <t>POWDER RIVER</t>
        </is>
      </c>
      <c r="V985" t="n">
        <v>-105.45387327</v>
      </c>
      <c r="W985" t="inlineStr">
        <is>
          <t>POINT (463571.0999723949 4864699.719432292)</t>
        </is>
      </c>
      <c r="X985" t="n">
        <v>1.650030555205748</v>
      </c>
      <c r="Y985" t="inlineStr">
        <is>
          <t>S</t>
        </is>
      </c>
      <c r="Z985" t="n">
        <v>2019</v>
      </c>
      <c r="AA985" t="n">
        <v>4</v>
      </c>
    </row>
    <row r="986">
      <c r="A986" s="1" t="n">
        <v>17991</v>
      </c>
      <c r="B986" t="inlineStr">
        <is>
          <t>WY</t>
        </is>
      </c>
      <c r="C986" s="2" t="n">
        <v>43327</v>
      </c>
      <c r="D986" s="2" t="n">
        <v>43487</v>
      </c>
      <c r="E986" t="inlineStr">
        <is>
          <t>2020-08-15</t>
        </is>
      </c>
      <c r="F986" t="n">
        <v>24</v>
      </c>
      <c r="G986" t="inlineStr">
        <is>
          <t xml:space="preserve">SCORPIO RESOURCES INC ET AL </t>
        </is>
      </c>
      <c r="H986" t="inlineStr">
        <is>
          <t>PETROHUNT</t>
        </is>
      </c>
      <c r="I986" t="inlineStr"/>
      <c r="J986" t="inlineStr"/>
      <c r="K986" t="n">
        <v>12672.03027343</v>
      </c>
      <c r="L986" t="n">
        <v>26</v>
      </c>
      <c r="M986" t="n">
        <v>46</v>
      </c>
      <c r="N986" t="inlineStr">
        <is>
          <t xml:space="preserve">N         </t>
        </is>
      </c>
      <c r="O986" t="n">
        <v>72</v>
      </c>
      <c r="P986" t="inlineStr">
        <is>
          <t xml:space="preserve">W         </t>
        </is>
      </c>
      <c r="Q986" t="inlineStr">
        <is>
          <t>3185/0023</t>
        </is>
      </c>
      <c r="R986" t="inlineStr">
        <is>
          <t>1050723</t>
        </is>
      </c>
      <c r="S986" t="inlineStr">
        <is>
          <t>CAMPBELL (WY)</t>
        </is>
      </c>
      <c r="T986" t="n">
        <v>43.9345683</v>
      </c>
      <c r="U986" t="inlineStr">
        <is>
          <t>POWDER RIVER</t>
        </is>
      </c>
      <c r="V986" t="n">
        <v>-105.47398534</v>
      </c>
      <c r="W986" t="inlineStr">
        <is>
          <t>POINT (461956.8921129925 4864714.709492456)</t>
        </is>
      </c>
      <c r="X986" t="n">
        <v>1.813867268622635</v>
      </c>
      <c r="Y986" t="inlineStr">
        <is>
          <t>SW</t>
        </is>
      </c>
      <c r="Z986" t="n">
        <v>2019</v>
      </c>
      <c r="AA986" t="n">
        <v>4</v>
      </c>
    </row>
    <row r="987">
      <c r="A987" s="1" t="n">
        <v>17992</v>
      </c>
      <c r="B987" t="inlineStr">
        <is>
          <t>WY</t>
        </is>
      </c>
      <c r="C987" s="2" t="n">
        <v>43327</v>
      </c>
      <c r="D987" s="2" t="n">
        <v>43487</v>
      </c>
      <c r="E987" t="inlineStr">
        <is>
          <t>2020-08-15</t>
        </is>
      </c>
      <c r="F987" t="n">
        <v>24</v>
      </c>
      <c r="G987" t="inlineStr">
        <is>
          <t xml:space="preserve">SCORPIO RESOURCES INC ET AL </t>
        </is>
      </c>
      <c r="H987" t="inlineStr">
        <is>
          <t>PETROHUNT</t>
        </is>
      </c>
      <c r="I987" t="inlineStr"/>
      <c r="J987" t="inlineStr"/>
      <c r="K987" t="n">
        <v>12672.03027343</v>
      </c>
      <c r="L987" t="n">
        <v>27</v>
      </c>
      <c r="M987" t="n">
        <v>46</v>
      </c>
      <c r="N987" t="inlineStr">
        <is>
          <t xml:space="preserve">N         </t>
        </is>
      </c>
      <c r="O987" t="n">
        <v>72</v>
      </c>
      <c r="P987" t="inlineStr">
        <is>
          <t xml:space="preserve">W         </t>
        </is>
      </c>
      <c r="Q987" t="inlineStr">
        <is>
          <t>3185/0023</t>
        </is>
      </c>
      <c r="R987" t="inlineStr">
        <is>
          <t>1050723</t>
        </is>
      </c>
      <c r="S987" t="inlineStr">
        <is>
          <t>CAMPBELL (WY)</t>
        </is>
      </c>
      <c r="T987" t="n">
        <v>43.93423632</v>
      </c>
      <c r="U987" t="inlineStr">
        <is>
          <t>POWDER RIVER</t>
        </is>
      </c>
      <c r="V987" t="n">
        <v>-105.49628716</v>
      </c>
      <c r="W987" t="inlineStr">
        <is>
          <t>POINT (460166.6755872917 4864688.353814944)</t>
        </is>
      </c>
      <c r="X987" t="n">
        <v>2.521905681150446</v>
      </c>
      <c r="Y987" t="inlineStr">
        <is>
          <t>SW</t>
        </is>
      </c>
      <c r="Z987" t="n">
        <v>2019</v>
      </c>
      <c r="AA987" t="n">
        <v>4</v>
      </c>
    </row>
    <row r="988">
      <c r="A988" s="1" t="n">
        <v>18007</v>
      </c>
      <c r="B988" t="inlineStr">
        <is>
          <t>WY</t>
        </is>
      </c>
      <c r="C988" s="2" t="n">
        <v>43327</v>
      </c>
      <c r="D988" s="2" t="n">
        <v>43487</v>
      </c>
      <c r="E988" t="inlineStr">
        <is>
          <t>2020-08-15</t>
        </is>
      </c>
      <c r="F988" t="n">
        <v>24</v>
      </c>
      <c r="G988" t="inlineStr">
        <is>
          <t xml:space="preserve">SCORPIO RESOURCES INC ET AL </t>
        </is>
      </c>
      <c r="H988" t="inlineStr">
        <is>
          <t>PETROHUNT</t>
        </is>
      </c>
      <c r="I988" t="inlineStr"/>
      <c r="J988" t="inlineStr"/>
      <c r="K988" t="n">
        <v>12672.03027343</v>
      </c>
      <c r="L988" t="n">
        <v>26</v>
      </c>
      <c r="M988" t="n">
        <v>46</v>
      </c>
      <c r="N988" t="inlineStr">
        <is>
          <t xml:space="preserve">N         </t>
        </is>
      </c>
      <c r="O988" t="n">
        <v>72</v>
      </c>
      <c r="P988" t="inlineStr">
        <is>
          <t xml:space="preserve">W         </t>
        </is>
      </c>
      <c r="Q988" t="inlineStr">
        <is>
          <t>3185/0023</t>
        </is>
      </c>
      <c r="R988" t="inlineStr">
        <is>
          <t>1050723</t>
        </is>
      </c>
      <c r="S988" t="inlineStr">
        <is>
          <t>CAMPBELL (WY)</t>
        </is>
      </c>
      <c r="T988" t="n">
        <v>43.9345683</v>
      </c>
      <c r="U988" t="inlineStr">
        <is>
          <t>POWDER RIVER</t>
        </is>
      </c>
      <c r="V988" t="n">
        <v>-105.47398534</v>
      </c>
      <c r="W988" t="inlineStr">
        <is>
          <t>POINT (461956.8921129925 4864714.709492456)</t>
        </is>
      </c>
      <c r="X988" t="n">
        <v>1.813867268622635</v>
      </c>
      <c r="Y988" t="inlineStr">
        <is>
          <t>SW</t>
        </is>
      </c>
      <c r="Z988" t="n">
        <v>2019</v>
      </c>
      <c r="AA988" t="n">
        <v>4</v>
      </c>
    </row>
    <row r="989">
      <c r="A989" s="1" t="n">
        <v>18024</v>
      </c>
      <c r="B989" t="inlineStr">
        <is>
          <t>WY</t>
        </is>
      </c>
      <c r="C989" s="2" t="n">
        <v>43327</v>
      </c>
      <c r="D989" s="2" t="n">
        <v>43487</v>
      </c>
      <c r="E989" t="inlineStr">
        <is>
          <t>2020-08-15</t>
        </is>
      </c>
      <c r="F989" t="n">
        <v>24</v>
      </c>
      <c r="G989" t="inlineStr">
        <is>
          <t xml:space="preserve">SCORPIO RESOURCES INC ET AL </t>
        </is>
      </c>
      <c r="H989" t="inlineStr">
        <is>
          <t>PETROHUNT</t>
        </is>
      </c>
      <c r="I989" t="inlineStr"/>
      <c r="J989" t="inlineStr"/>
      <c r="K989" t="n">
        <v>12672.03027343</v>
      </c>
      <c r="L989" t="n">
        <v>26</v>
      </c>
      <c r="M989" t="n">
        <v>46</v>
      </c>
      <c r="N989" t="inlineStr">
        <is>
          <t xml:space="preserve">N         </t>
        </is>
      </c>
      <c r="O989" t="n">
        <v>72</v>
      </c>
      <c r="P989" t="inlineStr">
        <is>
          <t xml:space="preserve">W         </t>
        </is>
      </c>
      <c r="Q989" t="inlineStr">
        <is>
          <t>3185/0023</t>
        </is>
      </c>
      <c r="R989" t="inlineStr">
        <is>
          <t>1050723</t>
        </is>
      </c>
      <c r="S989" t="inlineStr">
        <is>
          <t>CAMPBELL (WY)</t>
        </is>
      </c>
      <c r="T989" t="n">
        <v>43.9345683</v>
      </c>
      <c r="U989" t="inlineStr">
        <is>
          <t>POWDER RIVER</t>
        </is>
      </c>
      <c r="V989" t="n">
        <v>-105.47398534</v>
      </c>
      <c r="W989" t="inlineStr">
        <is>
          <t>POINT (461956.8921129925 4864714.709492456)</t>
        </is>
      </c>
      <c r="X989" t="n">
        <v>1.813867268622635</v>
      </c>
      <c r="Y989" t="inlineStr">
        <is>
          <t>SW</t>
        </is>
      </c>
      <c r="Z989" t="n">
        <v>2019</v>
      </c>
      <c r="AA989" t="n">
        <v>4</v>
      </c>
    </row>
    <row r="990">
      <c r="A990" s="1" t="n">
        <v>18064</v>
      </c>
      <c r="B990" t="inlineStr">
        <is>
          <t>WY</t>
        </is>
      </c>
      <c r="C990" s="2" t="n">
        <v>43327</v>
      </c>
      <c r="D990" s="2" t="n">
        <v>43487</v>
      </c>
      <c r="E990" t="inlineStr">
        <is>
          <t>2020-08-15</t>
        </is>
      </c>
      <c r="F990" t="n">
        <v>24</v>
      </c>
      <c r="G990" t="inlineStr">
        <is>
          <t xml:space="preserve">SCORPIO RESOURCES INC ET AL </t>
        </is>
      </c>
      <c r="H990" t="inlineStr">
        <is>
          <t>PETROHUNT</t>
        </is>
      </c>
      <c r="I990" t="inlineStr"/>
      <c r="J990" t="inlineStr"/>
      <c r="K990" t="n">
        <v>12672.03027343</v>
      </c>
      <c r="L990" t="n">
        <v>27</v>
      </c>
      <c r="M990" t="n">
        <v>46</v>
      </c>
      <c r="N990" t="inlineStr">
        <is>
          <t xml:space="preserve">N         </t>
        </is>
      </c>
      <c r="O990" t="n">
        <v>72</v>
      </c>
      <c r="P990" t="inlineStr">
        <is>
          <t xml:space="preserve">W         </t>
        </is>
      </c>
      <c r="Q990" t="inlineStr">
        <is>
          <t>3185/0023</t>
        </is>
      </c>
      <c r="R990" t="inlineStr">
        <is>
          <t>1050723</t>
        </is>
      </c>
      <c r="S990" t="inlineStr">
        <is>
          <t>CAMPBELL (WY)</t>
        </is>
      </c>
      <c r="T990" t="n">
        <v>43.93423632</v>
      </c>
      <c r="U990" t="inlineStr">
        <is>
          <t>POWDER RIVER</t>
        </is>
      </c>
      <c r="V990" t="n">
        <v>-105.49628716</v>
      </c>
      <c r="W990" t="inlineStr">
        <is>
          <t>POINT (460166.6755872917 4864688.353814944)</t>
        </is>
      </c>
      <c r="X990" t="n">
        <v>2.521905681150446</v>
      </c>
      <c r="Y990" t="inlineStr">
        <is>
          <t>SW</t>
        </is>
      </c>
      <c r="Z990" t="n">
        <v>2019</v>
      </c>
      <c r="AA990" t="n">
        <v>4</v>
      </c>
    </row>
    <row r="991">
      <c r="A991" s="1" t="n">
        <v>18067</v>
      </c>
      <c r="B991" t="inlineStr">
        <is>
          <t>WY</t>
        </is>
      </c>
      <c r="C991" s="2" t="n">
        <v>43267</v>
      </c>
      <c r="D991" s="2" t="n">
        <v>43487</v>
      </c>
      <c r="E991" t="inlineStr">
        <is>
          <t>2020-06-16</t>
        </is>
      </c>
      <c r="F991" t="n">
        <v>24</v>
      </c>
      <c r="G991" t="inlineStr">
        <is>
          <t xml:space="preserve">CARGOIL AND GAS CO L L C ET AL </t>
        </is>
      </c>
      <c r="H991" t="inlineStr">
        <is>
          <t>PETROHUNT</t>
        </is>
      </c>
      <c r="I991" t="inlineStr"/>
      <c r="J991" t="inlineStr"/>
      <c r="K991" t="n">
        <v>12672.03027343</v>
      </c>
      <c r="L991" t="n">
        <v>26</v>
      </c>
      <c r="M991" t="n">
        <v>46</v>
      </c>
      <c r="N991" t="inlineStr">
        <is>
          <t xml:space="preserve">N         </t>
        </is>
      </c>
      <c r="O991" t="n">
        <v>72</v>
      </c>
      <c r="P991" t="inlineStr">
        <is>
          <t xml:space="preserve">W         </t>
        </is>
      </c>
      <c r="Q991" t="inlineStr">
        <is>
          <t>3185/0007</t>
        </is>
      </c>
      <c r="R991" t="inlineStr">
        <is>
          <t>1050718</t>
        </is>
      </c>
      <c r="S991" t="inlineStr">
        <is>
          <t>CAMPBELL (WY)</t>
        </is>
      </c>
      <c r="T991" t="n">
        <v>43.9345683</v>
      </c>
      <c r="U991" t="inlineStr">
        <is>
          <t>POWDER RIVER</t>
        </is>
      </c>
      <c r="V991" t="n">
        <v>-105.47398534</v>
      </c>
      <c r="W991" t="inlineStr">
        <is>
          <t>POINT (461956.8921129925 4864714.709492456)</t>
        </is>
      </c>
      <c r="X991" t="n">
        <v>1.813867268622635</v>
      </c>
      <c r="Y991" t="inlineStr">
        <is>
          <t>SW</t>
        </is>
      </c>
      <c r="Z991" t="n">
        <v>2019</v>
      </c>
      <c r="AA991" t="n">
        <v>4</v>
      </c>
    </row>
    <row r="992">
      <c r="A992" s="1" t="n">
        <v>18109</v>
      </c>
      <c r="B992" t="inlineStr">
        <is>
          <t>WY</t>
        </is>
      </c>
      <c r="C992" s="2" t="n">
        <v>43267</v>
      </c>
      <c r="D992" s="2" t="n">
        <v>43487</v>
      </c>
      <c r="E992" t="inlineStr">
        <is>
          <t>2020-06-16</t>
        </is>
      </c>
      <c r="F992" t="n">
        <v>24</v>
      </c>
      <c r="G992" t="inlineStr">
        <is>
          <t xml:space="preserve">CARGOIL AND GAS CO L L C ET AL </t>
        </is>
      </c>
      <c r="H992" t="inlineStr">
        <is>
          <t>PETROHUNT</t>
        </is>
      </c>
      <c r="I992" t="inlineStr"/>
      <c r="J992" t="inlineStr"/>
      <c r="K992" t="n">
        <v>12672.03027343</v>
      </c>
      <c r="L992" t="n">
        <v>26</v>
      </c>
      <c r="M992" t="n">
        <v>46</v>
      </c>
      <c r="N992" t="inlineStr">
        <is>
          <t xml:space="preserve">N         </t>
        </is>
      </c>
      <c r="O992" t="n">
        <v>72</v>
      </c>
      <c r="P992" t="inlineStr">
        <is>
          <t xml:space="preserve">W         </t>
        </is>
      </c>
      <c r="Q992" t="inlineStr">
        <is>
          <t>3185/0007</t>
        </is>
      </c>
      <c r="R992" t="inlineStr">
        <is>
          <t>1050718</t>
        </is>
      </c>
      <c r="S992" t="inlineStr">
        <is>
          <t>CAMPBELL (WY)</t>
        </is>
      </c>
      <c r="T992" t="n">
        <v>43.9345683</v>
      </c>
      <c r="U992" t="inlineStr">
        <is>
          <t>POWDER RIVER</t>
        </is>
      </c>
      <c r="V992" t="n">
        <v>-105.47398534</v>
      </c>
      <c r="W992" t="inlineStr">
        <is>
          <t>POINT (461956.8921129925 4864714.709492456)</t>
        </is>
      </c>
      <c r="X992" t="n">
        <v>1.813867268622635</v>
      </c>
      <c r="Y992" t="inlineStr">
        <is>
          <t>SW</t>
        </is>
      </c>
      <c r="Z992" t="n">
        <v>2019</v>
      </c>
      <c r="AA992" t="n">
        <v>4</v>
      </c>
    </row>
    <row r="993">
      <c r="A993" s="1" t="n">
        <v>18121</v>
      </c>
      <c r="B993" t="inlineStr">
        <is>
          <t>WY</t>
        </is>
      </c>
      <c r="C993" s="2" t="n">
        <v>43267</v>
      </c>
      <c r="D993" s="2" t="n">
        <v>43487</v>
      </c>
      <c r="E993" t="inlineStr">
        <is>
          <t>2020-06-16</t>
        </is>
      </c>
      <c r="F993" t="n">
        <v>24</v>
      </c>
      <c r="G993" t="inlineStr">
        <is>
          <t xml:space="preserve">CARGOIL AND GAS CO L L C ET AL </t>
        </is>
      </c>
      <c r="H993" t="inlineStr">
        <is>
          <t>PETROHUNT</t>
        </is>
      </c>
      <c r="I993" t="inlineStr"/>
      <c r="J993" t="inlineStr"/>
      <c r="K993" t="n">
        <v>12672.03027343</v>
      </c>
      <c r="L993" t="n">
        <v>26</v>
      </c>
      <c r="M993" t="n">
        <v>46</v>
      </c>
      <c r="N993" t="inlineStr">
        <is>
          <t xml:space="preserve">N         </t>
        </is>
      </c>
      <c r="O993" t="n">
        <v>72</v>
      </c>
      <c r="P993" t="inlineStr">
        <is>
          <t xml:space="preserve">W         </t>
        </is>
      </c>
      <c r="Q993" t="inlineStr">
        <is>
          <t>3185/0007</t>
        </is>
      </c>
      <c r="R993" t="inlineStr">
        <is>
          <t>1050718</t>
        </is>
      </c>
      <c r="S993" t="inlineStr">
        <is>
          <t>CAMPBELL (WY)</t>
        </is>
      </c>
      <c r="T993" t="n">
        <v>43.9345683</v>
      </c>
      <c r="U993" t="inlineStr">
        <is>
          <t>POWDER RIVER</t>
        </is>
      </c>
      <c r="V993" t="n">
        <v>-105.47398534</v>
      </c>
      <c r="W993" t="inlineStr">
        <is>
          <t>POINT (461956.8921129925 4864714.709492456)</t>
        </is>
      </c>
      <c r="X993" t="n">
        <v>1.813867268622635</v>
      </c>
      <c r="Y993" t="inlineStr">
        <is>
          <t>SW</t>
        </is>
      </c>
      <c r="Z993" t="n">
        <v>2019</v>
      </c>
      <c r="AA993" t="n">
        <v>4</v>
      </c>
    </row>
    <row r="994">
      <c r="A994" s="1" t="n">
        <v>18131</v>
      </c>
      <c r="B994" t="inlineStr">
        <is>
          <t>WY</t>
        </is>
      </c>
      <c r="C994" s="2" t="n">
        <v>43267</v>
      </c>
      <c r="D994" s="2" t="n">
        <v>43487</v>
      </c>
      <c r="E994" t="inlineStr">
        <is>
          <t>2020-06-16</t>
        </is>
      </c>
      <c r="F994" t="n">
        <v>24</v>
      </c>
      <c r="G994" t="inlineStr">
        <is>
          <t xml:space="preserve">CARGOIL AND GAS CO L L C ET AL </t>
        </is>
      </c>
      <c r="H994" t="inlineStr">
        <is>
          <t>PETROHUNT</t>
        </is>
      </c>
      <c r="I994" t="inlineStr"/>
      <c r="J994" t="inlineStr"/>
      <c r="K994" t="n">
        <v>12672.03027343</v>
      </c>
      <c r="L994" t="n">
        <v>26</v>
      </c>
      <c r="M994" t="n">
        <v>46</v>
      </c>
      <c r="N994" t="inlineStr">
        <is>
          <t xml:space="preserve">N         </t>
        </is>
      </c>
      <c r="O994" t="n">
        <v>72</v>
      </c>
      <c r="P994" t="inlineStr">
        <is>
          <t xml:space="preserve">W         </t>
        </is>
      </c>
      <c r="Q994" t="inlineStr">
        <is>
          <t>3185/0007</t>
        </is>
      </c>
      <c r="R994" t="inlineStr">
        <is>
          <t>1050718</t>
        </is>
      </c>
      <c r="S994" t="inlineStr">
        <is>
          <t>CAMPBELL (WY)</t>
        </is>
      </c>
      <c r="T994" t="n">
        <v>43.9345683</v>
      </c>
      <c r="U994" t="inlineStr">
        <is>
          <t>POWDER RIVER</t>
        </is>
      </c>
      <c r="V994" t="n">
        <v>-105.47398534</v>
      </c>
      <c r="W994" t="inlineStr">
        <is>
          <t>POINT (461956.8921129925 4864714.709492456)</t>
        </is>
      </c>
      <c r="X994" t="n">
        <v>1.813867268622635</v>
      </c>
      <c r="Y994" t="inlineStr">
        <is>
          <t>SW</t>
        </is>
      </c>
      <c r="Z994" t="n">
        <v>2019</v>
      </c>
      <c r="AA994" t="n">
        <v>4</v>
      </c>
    </row>
    <row r="995">
      <c r="A995" s="1" t="n">
        <v>18152</v>
      </c>
      <c r="B995" t="inlineStr">
        <is>
          <t>WY</t>
        </is>
      </c>
      <c r="C995" s="2" t="n">
        <v>43267</v>
      </c>
      <c r="D995" s="2" t="n">
        <v>43487</v>
      </c>
      <c r="E995" t="inlineStr">
        <is>
          <t>2020-06-16</t>
        </is>
      </c>
      <c r="F995" t="n">
        <v>24</v>
      </c>
      <c r="G995" t="inlineStr">
        <is>
          <t xml:space="preserve">CARGOIL AND GAS CO L L C ET AL </t>
        </is>
      </c>
      <c r="H995" t="inlineStr">
        <is>
          <t>PETROHUNT</t>
        </is>
      </c>
      <c r="I995" t="inlineStr"/>
      <c r="J995" t="inlineStr"/>
      <c r="K995" t="n">
        <v>12672.03027343</v>
      </c>
      <c r="L995" t="n">
        <v>35</v>
      </c>
      <c r="M995" t="n">
        <v>46</v>
      </c>
      <c r="N995" t="inlineStr">
        <is>
          <t xml:space="preserve">N         </t>
        </is>
      </c>
      <c r="O995" t="n">
        <v>72</v>
      </c>
      <c r="P995" t="inlineStr">
        <is>
          <t xml:space="preserve">W         </t>
        </is>
      </c>
      <c r="Q995" t="inlineStr">
        <is>
          <t>3185/0007</t>
        </is>
      </c>
      <c r="R995" t="inlineStr">
        <is>
          <t>1050718</t>
        </is>
      </c>
      <c r="S995" t="inlineStr">
        <is>
          <t>CAMPBELL (WY)</t>
        </is>
      </c>
      <c r="T995" t="n">
        <v>43.92011024</v>
      </c>
      <c r="U995" t="inlineStr">
        <is>
          <t>POWDER RIVER</t>
        </is>
      </c>
      <c r="V995" t="n">
        <v>-105.47425981</v>
      </c>
      <c r="W995" t="inlineStr">
        <is>
          <t>POINT (461925.6411211968 4863109.029446599)</t>
        </is>
      </c>
      <c r="X995" t="n">
        <v>2.750608500011094</v>
      </c>
      <c r="Y995" t="inlineStr">
        <is>
          <t>SW</t>
        </is>
      </c>
      <c r="Z995" t="n">
        <v>2019</v>
      </c>
      <c r="AA995" t="n">
        <v>4</v>
      </c>
    </row>
    <row r="996">
      <c r="A996" s="1" t="n">
        <v>18171</v>
      </c>
      <c r="B996" t="inlineStr">
        <is>
          <t>WY</t>
        </is>
      </c>
      <c r="C996" s="2" t="n">
        <v>43246</v>
      </c>
      <c r="D996" s="2" t="n">
        <v>43487</v>
      </c>
      <c r="E996" t="inlineStr">
        <is>
          <t>2020-05-26</t>
        </is>
      </c>
      <c r="F996" t="n">
        <v>24</v>
      </c>
      <c r="G996" t="inlineStr">
        <is>
          <t xml:space="preserve">PRICE BENNETT L </t>
        </is>
      </c>
      <c r="H996" t="inlineStr">
        <is>
          <t>PETRO HUNT</t>
        </is>
      </c>
      <c r="I996" t="inlineStr"/>
      <c r="J996" t="inlineStr"/>
      <c r="K996" t="n">
        <v>12672.03027343</v>
      </c>
      <c r="L996" t="n">
        <v>27</v>
      </c>
      <c r="M996" t="n">
        <v>46</v>
      </c>
      <c r="N996" t="inlineStr">
        <is>
          <t xml:space="preserve">N         </t>
        </is>
      </c>
      <c r="O996" t="n">
        <v>72</v>
      </c>
      <c r="P996" t="inlineStr">
        <is>
          <t xml:space="preserve">W         </t>
        </is>
      </c>
      <c r="Q996" t="inlineStr">
        <is>
          <t>3185/0017</t>
        </is>
      </c>
      <c r="R996" t="inlineStr">
        <is>
          <t>1050721</t>
        </is>
      </c>
      <c r="S996" t="inlineStr">
        <is>
          <t>CAMPBELL (WY)</t>
        </is>
      </c>
      <c r="T996" t="n">
        <v>43.93423632</v>
      </c>
      <c r="U996" t="inlineStr">
        <is>
          <t>POWDER RIVER</t>
        </is>
      </c>
      <c r="V996" t="n">
        <v>-105.49628716</v>
      </c>
      <c r="W996" t="inlineStr">
        <is>
          <t>POINT (460166.6755872917 4864688.353814944)</t>
        </is>
      </c>
      <c r="X996" t="n">
        <v>2.521905681150446</v>
      </c>
      <c r="Y996" t="inlineStr">
        <is>
          <t>SW</t>
        </is>
      </c>
      <c r="Z996" t="n">
        <v>2019</v>
      </c>
      <c r="AA996" t="n">
        <v>4</v>
      </c>
    </row>
    <row r="997">
      <c r="A997" s="1" t="n">
        <v>18187</v>
      </c>
      <c r="B997" t="inlineStr">
        <is>
          <t>WY</t>
        </is>
      </c>
      <c r="C997" s="2" t="n">
        <v>43246</v>
      </c>
      <c r="D997" s="2" t="n">
        <v>43487</v>
      </c>
      <c r="E997" t="inlineStr">
        <is>
          <t>2020-05-26</t>
        </is>
      </c>
      <c r="F997" t="n">
        <v>24</v>
      </c>
      <c r="G997" t="inlineStr">
        <is>
          <t xml:space="preserve">PRICE BENNETT L </t>
        </is>
      </c>
      <c r="H997" t="inlineStr">
        <is>
          <t>PETRO HUNT</t>
        </is>
      </c>
      <c r="I997" t="inlineStr"/>
      <c r="J997" t="inlineStr"/>
      <c r="K997" t="n">
        <v>12672.03027343</v>
      </c>
      <c r="L997" t="n">
        <v>26</v>
      </c>
      <c r="M997" t="n">
        <v>46</v>
      </c>
      <c r="N997" t="inlineStr">
        <is>
          <t xml:space="preserve">N         </t>
        </is>
      </c>
      <c r="O997" t="n">
        <v>72</v>
      </c>
      <c r="P997" t="inlineStr">
        <is>
          <t xml:space="preserve">W         </t>
        </is>
      </c>
      <c r="Q997" t="inlineStr">
        <is>
          <t>3185/0017</t>
        </is>
      </c>
      <c r="R997" t="inlineStr">
        <is>
          <t>1050721</t>
        </is>
      </c>
      <c r="S997" t="inlineStr">
        <is>
          <t>CAMPBELL (WY)</t>
        </is>
      </c>
      <c r="T997" t="n">
        <v>43.9345683</v>
      </c>
      <c r="U997" t="inlineStr">
        <is>
          <t>POWDER RIVER</t>
        </is>
      </c>
      <c r="V997" t="n">
        <v>-105.47398534</v>
      </c>
      <c r="W997" t="inlineStr">
        <is>
          <t>POINT (461956.8921129925 4864714.709492456)</t>
        </is>
      </c>
      <c r="X997" t="n">
        <v>1.813867268622635</v>
      </c>
      <c r="Y997" t="inlineStr">
        <is>
          <t>SW</t>
        </is>
      </c>
      <c r="Z997" t="n">
        <v>2019</v>
      </c>
      <c r="AA997" t="n">
        <v>4</v>
      </c>
    </row>
    <row r="998">
      <c r="A998" s="1" t="n">
        <v>18211</v>
      </c>
      <c r="B998" t="inlineStr">
        <is>
          <t>WY</t>
        </is>
      </c>
      <c r="C998" s="2" t="n">
        <v>43246</v>
      </c>
      <c r="D998" s="2" t="n">
        <v>43487</v>
      </c>
      <c r="E998" t="inlineStr">
        <is>
          <t>2020-05-26</t>
        </is>
      </c>
      <c r="F998" t="n">
        <v>24</v>
      </c>
      <c r="G998" t="inlineStr">
        <is>
          <t xml:space="preserve">PRICE BENNETT L </t>
        </is>
      </c>
      <c r="H998" t="inlineStr">
        <is>
          <t>PETRO HUNT</t>
        </is>
      </c>
      <c r="I998" t="inlineStr"/>
      <c r="J998" t="inlineStr"/>
      <c r="K998" t="n">
        <v>12672.03027343</v>
      </c>
      <c r="L998" t="n">
        <v>26</v>
      </c>
      <c r="M998" t="n">
        <v>46</v>
      </c>
      <c r="N998" t="inlineStr">
        <is>
          <t xml:space="preserve">N         </t>
        </is>
      </c>
      <c r="O998" t="n">
        <v>72</v>
      </c>
      <c r="P998" t="inlineStr">
        <is>
          <t xml:space="preserve">W         </t>
        </is>
      </c>
      <c r="Q998" t="inlineStr">
        <is>
          <t>3185/0017</t>
        </is>
      </c>
      <c r="R998" t="inlineStr">
        <is>
          <t>1050721</t>
        </is>
      </c>
      <c r="S998" t="inlineStr">
        <is>
          <t>CAMPBELL (WY)</t>
        </is>
      </c>
      <c r="T998" t="n">
        <v>43.9345683</v>
      </c>
      <c r="U998" t="inlineStr">
        <is>
          <t>POWDER RIVER</t>
        </is>
      </c>
      <c r="V998" t="n">
        <v>-105.47398534</v>
      </c>
      <c r="W998" t="inlineStr">
        <is>
          <t>POINT (461956.8921129925 4864714.709492456)</t>
        </is>
      </c>
      <c r="X998" t="n">
        <v>1.813867268622635</v>
      </c>
      <c r="Y998" t="inlineStr">
        <is>
          <t>SW</t>
        </is>
      </c>
      <c r="Z998" t="n">
        <v>2019</v>
      </c>
      <c r="AA998" t="n">
        <v>4</v>
      </c>
    </row>
    <row r="999">
      <c r="A999" s="1" t="n">
        <v>18225</v>
      </c>
      <c r="B999" t="inlineStr">
        <is>
          <t>WY</t>
        </is>
      </c>
      <c r="C999" s="2" t="n">
        <v>43246</v>
      </c>
      <c r="D999" s="2" t="n">
        <v>43487</v>
      </c>
      <c r="E999" t="inlineStr">
        <is>
          <t>2020-05-26</t>
        </is>
      </c>
      <c r="F999" t="n">
        <v>24</v>
      </c>
      <c r="G999" t="inlineStr">
        <is>
          <t xml:space="preserve">PRICE BENNETT L </t>
        </is>
      </c>
      <c r="H999" t="inlineStr">
        <is>
          <t>PETRO HUNT</t>
        </is>
      </c>
      <c r="I999" t="inlineStr"/>
      <c r="J999" t="inlineStr"/>
      <c r="K999" t="n">
        <v>12672.03027343</v>
      </c>
      <c r="L999" t="n">
        <v>26</v>
      </c>
      <c r="M999" t="n">
        <v>46</v>
      </c>
      <c r="N999" t="inlineStr">
        <is>
          <t xml:space="preserve">N         </t>
        </is>
      </c>
      <c r="O999" t="n">
        <v>72</v>
      </c>
      <c r="P999" t="inlineStr">
        <is>
          <t xml:space="preserve">W         </t>
        </is>
      </c>
      <c r="Q999" t="inlineStr">
        <is>
          <t>3185/0017</t>
        </is>
      </c>
      <c r="R999" t="inlineStr">
        <is>
          <t>1050721</t>
        </is>
      </c>
      <c r="S999" t="inlineStr">
        <is>
          <t>CAMPBELL (WY)</t>
        </is>
      </c>
      <c r="T999" t="n">
        <v>43.9345683</v>
      </c>
      <c r="U999" t="inlineStr">
        <is>
          <t>POWDER RIVER</t>
        </is>
      </c>
      <c r="V999" t="n">
        <v>-105.47398534</v>
      </c>
      <c r="W999" t="inlineStr">
        <is>
          <t>POINT (461956.8921129925 4864714.709492456)</t>
        </is>
      </c>
      <c r="X999" t="n">
        <v>1.813867268622635</v>
      </c>
      <c r="Y999" t="inlineStr">
        <is>
          <t>SW</t>
        </is>
      </c>
      <c r="Z999" t="n">
        <v>2019</v>
      </c>
      <c r="AA999" t="n">
        <v>4</v>
      </c>
    </row>
    <row r="1000">
      <c r="A1000" s="1" t="n">
        <v>18229</v>
      </c>
      <c r="B1000" t="inlineStr">
        <is>
          <t>WY</t>
        </is>
      </c>
      <c r="C1000" s="2" t="n">
        <v>43246</v>
      </c>
      <c r="D1000" s="2" t="n">
        <v>43487</v>
      </c>
      <c r="E1000" t="inlineStr">
        <is>
          <t>2020-05-26</t>
        </is>
      </c>
      <c r="F1000" t="n">
        <v>24</v>
      </c>
      <c r="G1000" t="inlineStr">
        <is>
          <t xml:space="preserve">PRICE BENNETT L </t>
        </is>
      </c>
      <c r="H1000" t="inlineStr">
        <is>
          <t>PETRO HUNT</t>
        </is>
      </c>
      <c r="I1000" t="inlineStr"/>
      <c r="J1000" t="inlineStr"/>
      <c r="K1000" t="n">
        <v>12672.03027343</v>
      </c>
      <c r="L1000" t="n">
        <v>35</v>
      </c>
      <c r="M1000" t="n">
        <v>46</v>
      </c>
      <c r="N1000" t="inlineStr">
        <is>
          <t xml:space="preserve">N         </t>
        </is>
      </c>
      <c r="O1000" t="n">
        <v>72</v>
      </c>
      <c r="P1000" t="inlineStr">
        <is>
          <t xml:space="preserve">W         </t>
        </is>
      </c>
      <c r="Q1000" t="inlineStr">
        <is>
          <t>3185/0017</t>
        </is>
      </c>
      <c r="R1000" t="inlineStr">
        <is>
          <t>1050721</t>
        </is>
      </c>
      <c r="S1000" t="inlineStr">
        <is>
          <t>CAMPBELL (WY)</t>
        </is>
      </c>
      <c r="T1000" t="n">
        <v>43.92011024</v>
      </c>
      <c r="U1000" t="inlineStr">
        <is>
          <t>POWDER RIVER</t>
        </is>
      </c>
      <c r="V1000" t="n">
        <v>-105.47425981</v>
      </c>
      <c r="W1000" t="inlineStr">
        <is>
          <t>POINT (461925.6411211968 4863109.029446599)</t>
        </is>
      </c>
      <c r="X1000" t="n">
        <v>2.750608500011094</v>
      </c>
      <c r="Y1000" t="inlineStr">
        <is>
          <t>SW</t>
        </is>
      </c>
      <c r="Z1000" t="n">
        <v>2019</v>
      </c>
      <c r="AA1000" t="n">
        <v>4</v>
      </c>
    </row>
    <row r="1001">
      <c r="A1001" s="1" t="n">
        <v>18249</v>
      </c>
      <c r="B1001" t="inlineStr">
        <is>
          <t>WY</t>
        </is>
      </c>
      <c r="C1001" s="2" t="n">
        <v>43246</v>
      </c>
      <c r="D1001" s="2" t="n">
        <v>43487</v>
      </c>
      <c r="E1001" t="inlineStr">
        <is>
          <t>2020-05-26</t>
        </is>
      </c>
      <c r="F1001" t="n">
        <v>24</v>
      </c>
      <c r="G1001" t="inlineStr">
        <is>
          <t xml:space="preserve">PRICE BENNETT L </t>
        </is>
      </c>
      <c r="H1001" t="inlineStr">
        <is>
          <t>PETRO HUNT</t>
        </is>
      </c>
      <c r="I1001" t="inlineStr"/>
      <c r="J1001" t="inlineStr"/>
      <c r="K1001" t="n">
        <v>12672.03027343</v>
      </c>
      <c r="L1001" t="n">
        <v>26</v>
      </c>
      <c r="M1001" t="n">
        <v>46</v>
      </c>
      <c r="N1001" t="inlineStr">
        <is>
          <t xml:space="preserve">N         </t>
        </is>
      </c>
      <c r="O1001" t="n">
        <v>72</v>
      </c>
      <c r="P1001" t="inlineStr">
        <is>
          <t xml:space="preserve">W         </t>
        </is>
      </c>
      <c r="Q1001" t="inlineStr">
        <is>
          <t>3185/0017</t>
        </is>
      </c>
      <c r="R1001" t="inlineStr">
        <is>
          <t>1050721</t>
        </is>
      </c>
      <c r="S1001" t="inlineStr">
        <is>
          <t>CAMPBELL (WY)</t>
        </is>
      </c>
      <c r="T1001" t="n">
        <v>43.9345683</v>
      </c>
      <c r="U1001" t="inlineStr">
        <is>
          <t>POWDER RIVER</t>
        </is>
      </c>
      <c r="V1001" t="n">
        <v>-105.47398534</v>
      </c>
      <c r="W1001" t="inlineStr">
        <is>
          <t>POINT (461956.8921129925 4864714.709492456)</t>
        </is>
      </c>
      <c r="X1001" t="n">
        <v>1.813867268622635</v>
      </c>
      <c r="Y1001" t="inlineStr">
        <is>
          <t>SW</t>
        </is>
      </c>
      <c r="Z1001" t="n">
        <v>2019</v>
      </c>
      <c r="AA1001" t="n">
        <v>4</v>
      </c>
    </row>
    <row r="1002">
      <c r="A1002" s="1" t="n">
        <v>18250</v>
      </c>
      <c r="B1002" t="inlineStr">
        <is>
          <t>WY</t>
        </is>
      </c>
      <c r="C1002" s="2" t="n">
        <v>43246</v>
      </c>
      <c r="D1002" s="2" t="n">
        <v>43487</v>
      </c>
      <c r="E1002" t="inlineStr">
        <is>
          <t>2020-05-26</t>
        </is>
      </c>
      <c r="F1002" t="n">
        <v>24</v>
      </c>
      <c r="G1002" t="inlineStr">
        <is>
          <t xml:space="preserve">PRICE BENNETT L </t>
        </is>
      </c>
      <c r="H1002" t="inlineStr">
        <is>
          <t>PETRO HUNT</t>
        </is>
      </c>
      <c r="I1002" t="inlineStr"/>
      <c r="J1002" t="inlineStr"/>
      <c r="K1002" t="n">
        <v>12672.03027343</v>
      </c>
      <c r="L1002" t="n">
        <v>26</v>
      </c>
      <c r="M1002" t="n">
        <v>46</v>
      </c>
      <c r="N1002" t="inlineStr">
        <is>
          <t xml:space="preserve">N         </t>
        </is>
      </c>
      <c r="O1002" t="n">
        <v>72</v>
      </c>
      <c r="P1002" t="inlineStr">
        <is>
          <t xml:space="preserve">W         </t>
        </is>
      </c>
      <c r="Q1002" t="inlineStr">
        <is>
          <t>3185/0017</t>
        </is>
      </c>
      <c r="R1002" t="inlineStr">
        <is>
          <t>1050721</t>
        </is>
      </c>
      <c r="S1002" t="inlineStr">
        <is>
          <t>CAMPBELL (WY)</t>
        </is>
      </c>
      <c r="T1002" t="n">
        <v>43.9345683</v>
      </c>
      <c r="U1002" t="inlineStr">
        <is>
          <t>POWDER RIVER</t>
        </is>
      </c>
      <c r="V1002" t="n">
        <v>-105.47398534</v>
      </c>
      <c r="W1002" t="inlineStr">
        <is>
          <t>POINT (461956.8921129925 4864714.709492456)</t>
        </is>
      </c>
      <c r="X1002" t="n">
        <v>1.813867268622635</v>
      </c>
      <c r="Y1002" t="inlineStr">
        <is>
          <t>SW</t>
        </is>
      </c>
      <c r="Z1002" t="n">
        <v>2019</v>
      </c>
      <c r="AA1002" t="n">
        <v>4</v>
      </c>
    </row>
    <row r="1003">
      <c r="A1003" s="1" t="n">
        <v>18252</v>
      </c>
      <c r="B1003" t="inlineStr">
        <is>
          <t>WY</t>
        </is>
      </c>
      <c r="C1003" s="2" t="n">
        <v>43246</v>
      </c>
      <c r="D1003" s="2" t="n">
        <v>43487</v>
      </c>
      <c r="E1003" t="inlineStr">
        <is>
          <t>2020-05-26</t>
        </is>
      </c>
      <c r="F1003" t="n">
        <v>24</v>
      </c>
      <c r="G1003" t="inlineStr">
        <is>
          <t xml:space="preserve">PRICE BENNETT L </t>
        </is>
      </c>
      <c r="H1003" t="inlineStr">
        <is>
          <t>PETRO HUNT</t>
        </is>
      </c>
      <c r="I1003" t="inlineStr"/>
      <c r="J1003" t="inlineStr"/>
      <c r="K1003" t="n">
        <v>12672.03027343</v>
      </c>
      <c r="L1003" t="n">
        <v>26</v>
      </c>
      <c r="M1003" t="n">
        <v>46</v>
      </c>
      <c r="N1003" t="inlineStr">
        <is>
          <t xml:space="preserve">N         </t>
        </is>
      </c>
      <c r="O1003" t="n">
        <v>72</v>
      </c>
      <c r="P1003" t="inlineStr">
        <is>
          <t xml:space="preserve">W         </t>
        </is>
      </c>
      <c r="Q1003" t="inlineStr">
        <is>
          <t>3185/0017</t>
        </is>
      </c>
      <c r="R1003" t="inlineStr">
        <is>
          <t>1050721</t>
        </is>
      </c>
      <c r="S1003" t="inlineStr">
        <is>
          <t>CAMPBELL (WY)</t>
        </is>
      </c>
      <c r="T1003" t="n">
        <v>43.9345683</v>
      </c>
      <c r="U1003" t="inlineStr">
        <is>
          <t>POWDER RIVER</t>
        </is>
      </c>
      <c r="V1003" t="n">
        <v>-105.47398534</v>
      </c>
      <c r="W1003" t="inlineStr">
        <is>
          <t>POINT (461956.8921129925 4864714.709492456)</t>
        </is>
      </c>
      <c r="X1003" t="n">
        <v>1.813867268622635</v>
      </c>
      <c r="Y1003" t="inlineStr">
        <is>
          <t>SW</t>
        </is>
      </c>
      <c r="Z1003" t="n">
        <v>2019</v>
      </c>
      <c r="AA1003" t="n">
        <v>4</v>
      </c>
    </row>
    <row r="1004">
      <c r="A1004" s="1" t="n">
        <v>18261</v>
      </c>
      <c r="B1004" t="inlineStr">
        <is>
          <t>WY</t>
        </is>
      </c>
      <c r="C1004" s="2" t="n">
        <v>43246</v>
      </c>
      <c r="D1004" s="2" t="n">
        <v>43487</v>
      </c>
      <c r="E1004" t="inlineStr">
        <is>
          <t>2020-05-26</t>
        </is>
      </c>
      <c r="F1004" t="n">
        <v>24</v>
      </c>
      <c r="G1004" t="inlineStr">
        <is>
          <t xml:space="preserve">PRICE BENNETT L </t>
        </is>
      </c>
      <c r="H1004" t="inlineStr">
        <is>
          <t>PETRO HUNT</t>
        </is>
      </c>
      <c r="I1004" t="inlineStr"/>
      <c r="J1004" t="inlineStr"/>
      <c r="K1004" t="n">
        <v>12672.03027343</v>
      </c>
      <c r="L1004" t="n">
        <v>26</v>
      </c>
      <c r="M1004" t="n">
        <v>46</v>
      </c>
      <c r="N1004" t="inlineStr">
        <is>
          <t xml:space="preserve">N         </t>
        </is>
      </c>
      <c r="O1004" t="n">
        <v>72</v>
      </c>
      <c r="P1004" t="inlineStr">
        <is>
          <t xml:space="preserve">W         </t>
        </is>
      </c>
      <c r="Q1004" t="inlineStr">
        <is>
          <t>3185/0017</t>
        </is>
      </c>
      <c r="R1004" t="inlineStr">
        <is>
          <t>1050721</t>
        </is>
      </c>
      <c r="S1004" t="inlineStr">
        <is>
          <t>CAMPBELL (WY)</t>
        </is>
      </c>
      <c r="T1004" t="n">
        <v>43.9345683</v>
      </c>
      <c r="U1004" t="inlineStr">
        <is>
          <t>POWDER RIVER</t>
        </is>
      </c>
      <c r="V1004" t="n">
        <v>-105.47398534</v>
      </c>
      <c r="W1004" t="inlineStr">
        <is>
          <t>POINT (461956.8921129925 4864714.709492456)</t>
        </is>
      </c>
      <c r="X1004" t="n">
        <v>1.813867268622635</v>
      </c>
      <c r="Y1004" t="inlineStr">
        <is>
          <t>SW</t>
        </is>
      </c>
      <c r="Z1004" t="n">
        <v>2019</v>
      </c>
      <c r="AA1004" t="n">
        <v>4</v>
      </c>
    </row>
    <row r="1005">
      <c r="A1005" s="1" t="n">
        <v>18298</v>
      </c>
      <c r="B1005" t="inlineStr">
        <is>
          <t>WY</t>
        </is>
      </c>
      <c r="C1005" s="2" t="n">
        <v>43246</v>
      </c>
      <c r="D1005" s="2" t="n">
        <v>43487</v>
      </c>
      <c r="E1005" t="inlineStr">
        <is>
          <t>2020-05-26</t>
        </is>
      </c>
      <c r="F1005" t="n">
        <v>24</v>
      </c>
      <c r="G1005" t="inlineStr">
        <is>
          <t xml:space="preserve">PRICE BENNETT L </t>
        </is>
      </c>
      <c r="H1005" t="inlineStr">
        <is>
          <t>PETRO HUNT</t>
        </is>
      </c>
      <c r="I1005" t="inlineStr"/>
      <c r="J1005" t="inlineStr"/>
      <c r="K1005" t="n">
        <v>12672.03027343</v>
      </c>
      <c r="L1005" t="n">
        <v>26</v>
      </c>
      <c r="M1005" t="n">
        <v>46</v>
      </c>
      <c r="N1005" t="inlineStr">
        <is>
          <t xml:space="preserve">N         </t>
        </is>
      </c>
      <c r="O1005" t="n">
        <v>72</v>
      </c>
      <c r="P1005" t="inlineStr">
        <is>
          <t xml:space="preserve">W         </t>
        </is>
      </c>
      <c r="Q1005" t="inlineStr">
        <is>
          <t>3185/0017</t>
        </is>
      </c>
      <c r="R1005" t="inlineStr">
        <is>
          <t>1050721</t>
        </is>
      </c>
      <c r="S1005" t="inlineStr">
        <is>
          <t>CAMPBELL (WY)</t>
        </is>
      </c>
      <c r="T1005" t="n">
        <v>43.9345683</v>
      </c>
      <c r="U1005" t="inlineStr">
        <is>
          <t>POWDER RIVER</t>
        </is>
      </c>
      <c r="V1005" t="n">
        <v>-105.47398534</v>
      </c>
      <c r="W1005" t="inlineStr">
        <is>
          <t>POINT (461956.8921129925 4864714.709492456)</t>
        </is>
      </c>
      <c r="X1005" t="n">
        <v>1.813867268622635</v>
      </c>
      <c r="Y1005" t="inlineStr">
        <is>
          <t>SW</t>
        </is>
      </c>
      <c r="Z1005" t="n">
        <v>2019</v>
      </c>
      <c r="AA1005" t="n">
        <v>4</v>
      </c>
    </row>
    <row r="1006">
      <c r="A1006" s="1" t="n">
        <v>18316</v>
      </c>
      <c r="B1006" t="inlineStr">
        <is>
          <t>WY</t>
        </is>
      </c>
      <c r="C1006" s="2" t="n">
        <v>43246</v>
      </c>
      <c r="D1006" s="2" t="n">
        <v>43487</v>
      </c>
      <c r="E1006" t="inlineStr">
        <is>
          <t>2020-05-26</t>
        </is>
      </c>
      <c r="F1006" t="n">
        <v>24</v>
      </c>
      <c r="G1006" t="inlineStr">
        <is>
          <t xml:space="preserve">PRICE BENNETT L </t>
        </is>
      </c>
      <c r="H1006" t="inlineStr">
        <is>
          <t>PETRO HUNT</t>
        </is>
      </c>
      <c r="I1006" t="inlineStr"/>
      <c r="J1006" t="inlineStr"/>
      <c r="K1006" t="n">
        <v>12672.03027343</v>
      </c>
      <c r="L1006" t="n">
        <v>25</v>
      </c>
      <c r="M1006" t="n">
        <v>46</v>
      </c>
      <c r="N1006" t="inlineStr">
        <is>
          <t xml:space="preserve">N         </t>
        </is>
      </c>
      <c r="O1006" t="n">
        <v>72</v>
      </c>
      <c r="P1006" t="inlineStr">
        <is>
          <t xml:space="preserve">W         </t>
        </is>
      </c>
      <c r="Q1006" t="inlineStr">
        <is>
          <t>3185/0017</t>
        </is>
      </c>
      <c r="R1006" t="inlineStr">
        <is>
          <t>1050721</t>
        </is>
      </c>
      <c r="S1006" t="inlineStr">
        <is>
          <t>CAMPBELL (WY)</t>
        </is>
      </c>
      <c r="T1006" t="n">
        <v>43.93451499</v>
      </c>
      <c r="U1006" t="inlineStr">
        <is>
          <t>POWDER RIVER</t>
        </is>
      </c>
      <c r="V1006" t="n">
        <v>-105.45387327</v>
      </c>
      <c r="W1006" t="inlineStr">
        <is>
          <t>POINT (463571.0999723949 4864699.719432292)</t>
        </is>
      </c>
      <c r="X1006" t="n">
        <v>1.650030555205748</v>
      </c>
      <c r="Y1006" t="inlineStr">
        <is>
          <t>S</t>
        </is>
      </c>
      <c r="Z1006" t="n">
        <v>2019</v>
      </c>
      <c r="AA1006" t="n">
        <v>4</v>
      </c>
    </row>
    <row r="1007">
      <c r="A1007" s="1" t="n">
        <v>19920</v>
      </c>
      <c r="B1007" t="inlineStr">
        <is>
          <t>WY</t>
        </is>
      </c>
      <c r="C1007" s="2" t="n">
        <v>43364</v>
      </c>
      <c r="D1007" s="2" t="n">
        <v>43433</v>
      </c>
      <c r="E1007" t="inlineStr">
        <is>
          <t>2021-09-21</t>
        </is>
      </c>
      <c r="F1007" t="n">
        <v>36</v>
      </c>
      <c r="G1007" t="inlineStr">
        <is>
          <t xml:space="preserve">PICKREL REBECCA S TRUSTEE ET AL </t>
        </is>
      </c>
      <c r="H1007" t="inlineStr">
        <is>
          <t>STOUT STREET</t>
        </is>
      </c>
      <c r="I1007" t="inlineStr"/>
      <c r="J1007" t="inlineStr"/>
      <c r="K1007" t="n">
        <v>1514.63</v>
      </c>
      <c r="L1007" t="n">
        <v>10</v>
      </c>
      <c r="M1007" t="n">
        <v>46</v>
      </c>
      <c r="N1007" t="inlineStr">
        <is>
          <t xml:space="preserve">N         </t>
        </is>
      </c>
      <c r="O1007" t="n">
        <v>72</v>
      </c>
      <c r="P1007" t="inlineStr">
        <is>
          <t xml:space="preserve">W         </t>
        </is>
      </c>
      <c r="Q1007" t="inlineStr">
        <is>
          <t>3177/0474</t>
        </is>
      </c>
      <c r="R1007" t="inlineStr">
        <is>
          <t>1049404</t>
        </is>
      </c>
      <c r="S1007" t="inlineStr">
        <is>
          <t>CAMPBELL (WY)</t>
        </is>
      </c>
      <c r="T1007" t="n">
        <v>43.97790808</v>
      </c>
      <c r="U1007" t="inlineStr">
        <is>
          <t>POWDER RIVER</t>
        </is>
      </c>
      <c r="V1007" t="n">
        <v>-105.49478472</v>
      </c>
      <c r="W1007" t="inlineStr">
        <is>
          <t>POINT (460316.340331384 4869538.125818602)</t>
        </is>
      </c>
      <c r="X1007" t="n">
        <v>2.276587718029121</v>
      </c>
      <c r="Y1007" t="inlineStr">
        <is>
          <t>NW</t>
        </is>
      </c>
      <c r="Z1007" t="n">
        <v>2018</v>
      </c>
      <c r="AA1007" t="n">
        <v>4</v>
      </c>
    </row>
    <row r="1008">
      <c r="A1008" s="1" t="n">
        <v>19921</v>
      </c>
      <c r="B1008" t="inlineStr">
        <is>
          <t>WY</t>
        </is>
      </c>
      <c r="C1008" s="2" t="n">
        <v>43364</v>
      </c>
      <c r="D1008" s="2" t="n">
        <v>43433</v>
      </c>
      <c r="E1008" t="inlineStr">
        <is>
          <t>2021-09-21</t>
        </is>
      </c>
      <c r="F1008" t="n">
        <v>36</v>
      </c>
      <c r="G1008" t="inlineStr">
        <is>
          <t xml:space="preserve">PICKREL REBECCA S TRUSTEE ET AL </t>
        </is>
      </c>
      <c r="H1008" t="inlineStr">
        <is>
          <t>STOUT STREET</t>
        </is>
      </c>
      <c r="I1008" t="inlineStr"/>
      <c r="J1008" t="inlineStr"/>
      <c r="K1008" t="n">
        <v>1514.63</v>
      </c>
      <c r="L1008" t="n">
        <v>1</v>
      </c>
      <c r="M1008" t="n">
        <v>46</v>
      </c>
      <c r="N1008" t="inlineStr">
        <is>
          <t xml:space="preserve">N         </t>
        </is>
      </c>
      <c r="O1008" t="n">
        <v>72</v>
      </c>
      <c r="P1008" t="inlineStr">
        <is>
          <t xml:space="preserve">W         </t>
        </is>
      </c>
      <c r="Q1008" t="inlineStr">
        <is>
          <t>3177/0474</t>
        </is>
      </c>
      <c r="R1008" t="inlineStr">
        <is>
          <t>1049404</t>
        </is>
      </c>
      <c r="S1008" t="inlineStr">
        <is>
          <t>CAMPBELL (WY)</t>
        </is>
      </c>
      <c r="T1008" t="n">
        <v>43.99259134</v>
      </c>
      <c r="U1008" t="inlineStr">
        <is>
          <t>POWDER RIVER</t>
        </is>
      </c>
      <c r="V1008" t="n">
        <v>-105.4540419</v>
      </c>
      <c r="W1008" t="inlineStr">
        <is>
          <t>POINT (463593.0509745065 4871150.172478329)</t>
        </is>
      </c>
      <c r="X1008" t="n">
        <v>2.380614575798351</v>
      </c>
      <c r="Y1008" t="inlineStr">
        <is>
          <t>N</t>
        </is>
      </c>
      <c r="Z1008" t="n">
        <v>2018</v>
      </c>
      <c r="AA1008" t="n">
        <v>4</v>
      </c>
    </row>
    <row r="1009">
      <c r="A1009" s="1" t="n">
        <v>19922</v>
      </c>
      <c r="B1009" t="inlineStr">
        <is>
          <t>WY</t>
        </is>
      </c>
      <c r="C1009" s="2" t="n">
        <v>43364</v>
      </c>
      <c r="D1009" s="2" t="n">
        <v>43433</v>
      </c>
      <c r="E1009" t="inlineStr">
        <is>
          <t>2021-09-21</t>
        </is>
      </c>
      <c r="F1009" t="n">
        <v>36</v>
      </c>
      <c r="G1009" t="inlineStr">
        <is>
          <t xml:space="preserve">PICKREL REBECCA S TRUSTEE ET AL </t>
        </is>
      </c>
      <c r="H1009" t="inlineStr">
        <is>
          <t>STOUT STREET</t>
        </is>
      </c>
      <c r="I1009" t="inlineStr"/>
      <c r="J1009" t="inlineStr"/>
      <c r="K1009" t="n">
        <v>1514.63</v>
      </c>
      <c r="L1009" t="n">
        <v>11</v>
      </c>
      <c r="M1009" t="n">
        <v>46</v>
      </c>
      <c r="N1009" t="inlineStr">
        <is>
          <t xml:space="preserve">N         </t>
        </is>
      </c>
      <c r="O1009" t="n">
        <v>72</v>
      </c>
      <c r="P1009" t="inlineStr">
        <is>
          <t xml:space="preserve">W         </t>
        </is>
      </c>
      <c r="Q1009" t="inlineStr">
        <is>
          <t>3177/0474</t>
        </is>
      </c>
      <c r="R1009" t="inlineStr">
        <is>
          <t>1049404</t>
        </is>
      </c>
      <c r="S1009" t="inlineStr">
        <is>
          <t>CAMPBELL (WY)</t>
        </is>
      </c>
      <c r="T1009" t="n">
        <v>43.97807981</v>
      </c>
      <c r="U1009" t="inlineStr">
        <is>
          <t>POWDER RIVER</t>
        </is>
      </c>
      <c r="V1009" t="n">
        <v>-105.47377994</v>
      </c>
      <c r="W1009" t="inlineStr">
        <is>
          <t>POINT (462001.1164041323 4869547.311676746)</t>
        </is>
      </c>
      <c r="X1009" t="n">
        <v>1.57670306172051</v>
      </c>
      <c r="Y1009" t="inlineStr">
        <is>
          <t>NW</t>
        </is>
      </c>
      <c r="Z1009" t="n">
        <v>2018</v>
      </c>
      <c r="AA1009" t="n">
        <v>4</v>
      </c>
    </row>
    <row r="1010">
      <c r="A1010" s="1" t="n">
        <v>19923</v>
      </c>
      <c r="B1010" t="inlineStr">
        <is>
          <t>WY</t>
        </is>
      </c>
      <c r="C1010" s="2" t="n">
        <v>43364</v>
      </c>
      <c r="D1010" s="2" t="n">
        <v>43433</v>
      </c>
      <c r="E1010" t="inlineStr">
        <is>
          <t>2021-09-21</t>
        </is>
      </c>
      <c r="F1010" t="n">
        <v>36</v>
      </c>
      <c r="G1010" t="inlineStr">
        <is>
          <t xml:space="preserve">PICKREL REBECCA S TRUSTEE ET AL </t>
        </is>
      </c>
      <c r="H1010" t="inlineStr">
        <is>
          <t>STOUT STREET</t>
        </is>
      </c>
      <c r="I1010" t="inlineStr"/>
      <c r="J1010" t="inlineStr"/>
      <c r="K1010" t="n">
        <v>1514.63</v>
      </c>
      <c r="L1010" t="n">
        <v>2</v>
      </c>
      <c r="M1010" t="n">
        <v>46</v>
      </c>
      <c r="N1010" t="inlineStr">
        <is>
          <t xml:space="preserve">N         </t>
        </is>
      </c>
      <c r="O1010" t="n">
        <v>72</v>
      </c>
      <c r="P1010" t="inlineStr">
        <is>
          <t xml:space="preserve">W         </t>
        </is>
      </c>
      <c r="Q1010" t="inlineStr">
        <is>
          <t>3177/0474</t>
        </is>
      </c>
      <c r="R1010" t="inlineStr">
        <is>
          <t>1049404</t>
        </is>
      </c>
      <c r="S1010" t="inlineStr">
        <is>
          <t>CAMPBELL (WY)</t>
        </is>
      </c>
      <c r="T1010" t="n">
        <v>43.99250735</v>
      </c>
      <c r="U1010" t="inlineStr">
        <is>
          <t>POWDER RIVER</t>
        </is>
      </c>
      <c r="V1010" t="n">
        <v>-105.47422267</v>
      </c>
      <c r="W1010" t="inlineStr">
        <is>
          <t>POINT (461974.818778227 4871149.948649393)</t>
        </is>
      </c>
      <c r="X1010" t="n">
        <v>2.498233712239264</v>
      </c>
      <c r="Y1010" t="inlineStr">
        <is>
          <t>NW</t>
        </is>
      </c>
      <c r="Z1010" t="n">
        <v>2018</v>
      </c>
      <c r="AA1010" t="n">
        <v>4</v>
      </c>
    </row>
    <row r="1011">
      <c r="A1011" s="1" t="n">
        <v>19925</v>
      </c>
      <c r="B1011" t="inlineStr">
        <is>
          <t>WY</t>
        </is>
      </c>
      <c r="C1011" s="2" t="n">
        <v>43364</v>
      </c>
      <c r="D1011" s="2" t="n">
        <v>43433</v>
      </c>
      <c r="E1011" t="inlineStr">
        <is>
          <t>2021-09-21</t>
        </is>
      </c>
      <c r="F1011" t="n">
        <v>36</v>
      </c>
      <c r="G1011" t="inlineStr">
        <is>
          <t xml:space="preserve">PICKREL REBECCA S TRUSTEE ET AL </t>
        </is>
      </c>
      <c r="H1011" t="inlineStr">
        <is>
          <t>STOUT STREET</t>
        </is>
      </c>
      <c r="I1011" t="inlineStr"/>
      <c r="J1011" t="inlineStr"/>
      <c r="K1011" t="n">
        <v>1514.63</v>
      </c>
      <c r="L1011" t="n">
        <v>1</v>
      </c>
      <c r="M1011" t="n">
        <v>46</v>
      </c>
      <c r="N1011" t="inlineStr">
        <is>
          <t xml:space="preserve">N         </t>
        </is>
      </c>
      <c r="O1011" t="n">
        <v>72</v>
      </c>
      <c r="P1011" t="inlineStr">
        <is>
          <t xml:space="preserve">W         </t>
        </is>
      </c>
      <c r="Q1011" t="inlineStr">
        <is>
          <t>3177/0474</t>
        </is>
      </c>
      <c r="R1011" t="inlineStr">
        <is>
          <t>1049404</t>
        </is>
      </c>
      <c r="S1011" t="inlineStr">
        <is>
          <t>CAMPBELL (WY)</t>
        </is>
      </c>
      <c r="T1011" t="n">
        <v>43.99259134</v>
      </c>
      <c r="U1011" t="inlineStr">
        <is>
          <t>POWDER RIVER</t>
        </is>
      </c>
      <c r="V1011" t="n">
        <v>-105.4540419</v>
      </c>
      <c r="W1011" t="inlineStr">
        <is>
          <t>POINT (463593.0509745065 4871150.172478329)</t>
        </is>
      </c>
      <c r="X1011" t="n">
        <v>2.380614575798351</v>
      </c>
      <c r="Y1011" t="inlineStr">
        <is>
          <t>N</t>
        </is>
      </c>
      <c r="Z1011" t="n">
        <v>2018</v>
      </c>
      <c r="AA1011" t="n">
        <v>4</v>
      </c>
    </row>
    <row r="1012">
      <c r="A1012" s="1" t="n">
        <v>19926</v>
      </c>
      <c r="B1012" t="inlineStr">
        <is>
          <t>WY</t>
        </is>
      </c>
      <c r="C1012" s="2" t="n">
        <v>43364</v>
      </c>
      <c r="D1012" s="2" t="n">
        <v>43433</v>
      </c>
      <c r="E1012" t="inlineStr">
        <is>
          <t>2021-09-21</t>
        </is>
      </c>
      <c r="F1012" t="n">
        <v>36</v>
      </c>
      <c r="G1012" t="inlineStr">
        <is>
          <t xml:space="preserve">PICKREL REBECCA S TRUSTEE ET AL </t>
        </is>
      </c>
      <c r="H1012" t="inlineStr">
        <is>
          <t>STOUT STREET</t>
        </is>
      </c>
      <c r="I1012" t="inlineStr"/>
      <c r="J1012" t="inlineStr"/>
      <c r="K1012" t="n">
        <v>1514.63</v>
      </c>
      <c r="L1012" t="n">
        <v>2</v>
      </c>
      <c r="M1012" t="n">
        <v>46</v>
      </c>
      <c r="N1012" t="inlineStr">
        <is>
          <t xml:space="preserve">N         </t>
        </is>
      </c>
      <c r="O1012" t="n">
        <v>72</v>
      </c>
      <c r="P1012" t="inlineStr">
        <is>
          <t xml:space="preserve">W         </t>
        </is>
      </c>
      <c r="Q1012" t="inlineStr">
        <is>
          <t>3177/0474</t>
        </is>
      </c>
      <c r="R1012" t="inlineStr">
        <is>
          <t>1049404</t>
        </is>
      </c>
      <c r="S1012" t="inlineStr">
        <is>
          <t>CAMPBELL (WY)</t>
        </is>
      </c>
      <c r="T1012" t="n">
        <v>43.99250735</v>
      </c>
      <c r="U1012" t="inlineStr">
        <is>
          <t>POWDER RIVER</t>
        </is>
      </c>
      <c r="V1012" t="n">
        <v>-105.47422267</v>
      </c>
      <c r="W1012" t="inlineStr">
        <is>
          <t>POINT (461974.818778227 4871149.948649393)</t>
        </is>
      </c>
      <c r="X1012" t="n">
        <v>2.498233712239264</v>
      </c>
      <c r="Y1012" t="inlineStr">
        <is>
          <t>NW</t>
        </is>
      </c>
      <c r="Z1012" t="n">
        <v>2018</v>
      </c>
      <c r="AA1012" t="n">
        <v>4</v>
      </c>
    </row>
    <row r="1013">
      <c r="A1013" s="1" t="n">
        <v>19927</v>
      </c>
      <c r="B1013" t="inlineStr">
        <is>
          <t>WY</t>
        </is>
      </c>
      <c r="C1013" s="2" t="n">
        <v>43364</v>
      </c>
      <c r="D1013" s="2" t="n">
        <v>43433</v>
      </c>
      <c r="E1013" t="inlineStr">
        <is>
          <t>2021-09-21</t>
        </is>
      </c>
      <c r="F1013" t="n">
        <v>36</v>
      </c>
      <c r="G1013" t="inlineStr">
        <is>
          <t xml:space="preserve">PICKREL REBECCA S TRUSTEE ET AL </t>
        </is>
      </c>
      <c r="H1013" t="inlineStr">
        <is>
          <t>STOUT STREET</t>
        </is>
      </c>
      <c r="I1013" t="inlineStr"/>
      <c r="J1013" t="inlineStr"/>
      <c r="K1013" t="n">
        <v>1514.63</v>
      </c>
      <c r="L1013" t="n">
        <v>11</v>
      </c>
      <c r="M1013" t="n">
        <v>46</v>
      </c>
      <c r="N1013" t="inlineStr">
        <is>
          <t xml:space="preserve">N         </t>
        </is>
      </c>
      <c r="O1013" t="n">
        <v>72</v>
      </c>
      <c r="P1013" t="inlineStr">
        <is>
          <t xml:space="preserve">W         </t>
        </is>
      </c>
      <c r="Q1013" t="inlineStr">
        <is>
          <t>3177/0474</t>
        </is>
      </c>
      <c r="R1013" t="inlineStr">
        <is>
          <t>1049404</t>
        </is>
      </c>
      <c r="S1013" t="inlineStr">
        <is>
          <t>CAMPBELL (WY)</t>
        </is>
      </c>
      <c r="T1013" t="n">
        <v>43.97807981</v>
      </c>
      <c r="U1013" t="inlineStr">
        <is>
          <t>POWDER RIVER</t>
        </is>
      </c>
      <c r="V1013" t="n">
        <v>-105.47377994</v>
      </c>
      <c r="W1013" t="inlineStr">
        <is>
          <t>POINT (462001.1164041323 4869547.311676746)</t>
        </is>
      </c>
      <c r="X1013" t="n">
        <v>1.57670306172051</v>
      </c>
      <c r="Y1013" t="inlineStr">
        <is>
          <t>NW</t>
        </is>
      </c>
      <c r="Z1013" t="n">
        <v>2018</v>
      </c>
      <c r="AA1013" t="n">
        <v>4</v>
      </c>
    </row>
    <row r="1014">
      <c r="A1014" s="1" t="n">
        <v>19928</v>
      </c>
      <c r="B1014" t="inlineStr">
        <is>
          <t>WY</t>
        </is>
      </c>
      <c r="C1014" s="2" t="n">
        <v>43364</v>
      </c>
      <c r="D1014" s="2" t="n">
        <v>43433</v>
      </c>
      <c r="E1014" t="inlineStr">
        <is>
          <t>2021-09-21</t>
        </is>
      </c>
      <c r="F1014" t="n">
        <v>36</v>
      </c>
      <c r="G1014" t="inlineStr">
        <is>
          <t xml:space="preserve">PICKREL REBECCA S TRUSTEE ET AL </t>
        </is>
      </c>
      <c r="H1014" t="inlineStr">
        <is>
          <t>STOUT STREET</t>
        </is>
      </c>
      <c r="I1014" t="inlineStr"/>
      <c r="J1014" t="inlineStr"/>
      <c r="K1014" t="n">
        <v>1514.63</v>
      </c>
      <c r="L1014" t="n">
        <v>1</v>
      </c>
      <c r="M1014" t="n">
        <v>46</v>
      </c>
      <c r="N1014" t="inlineStr">
        <is>
          <t xml:space="preserve">N         </t>
        </is>
      </c>
      <c r="O1014" t="n">
        <v>72</v>
      </c>
      <c r="P1014" t="inlineStr">
        <is>
          <t xml:space="preserve">W         </t>
        </is>
      </c>
      <c r="Q1014" t="inlineStr">
        <is>
          <t>3177/0474</t>
        </is>
      </c>
      <c r="R1014" t="inlineStr">
        <is>
          <t>1049404</t>
        </is>
      </c>
      <c r="S1014" t="inlineStr">
        <is>
          <t>CAMPBELL (WY)</t>
        </is>
      </c>
      <c r="T1014" t="n">
        <v>43.99259134</v>
      </c>
      <c r="U1014" t="inlineStr">
        <is>
          <t>POWDER RIVER</t>
        </is>
      </c>
      <c r="V1014" t="n">
        <v>-105.4540419</v>
      </c>
      <c r="W1014" t="inlineStr">
        <is>
          <t>POINT (463593.0509745065 4871150.172478329)</t>
        </is>
      </c>
      <c r="X1014" t="n">
        <v>2.380614575798351</v>
      </c>
      <c r="Y1014" t="inlineStr">
        <is>
          <t>N</t>
        </is>
      </c>
      <c r="Z1014" t="n">
        <v>2018</v>
      </c>
      <c r="AA1014" t="n">
        <v>4</v>
      </c>
    </row>
    <row r="1015">
      <c r="A1015" s="1" t="n">
        <v>19930</v>
      </c>
      <c r="B1015" t="inlineStr">
        <is>
          <t>WY</t>
        </is>
      </c>
      <c r="C1015" s="2" t="n">
        <v>43364</v>
      </c>
      <c r="D1015" s="2" t="n">
        <v>43433</v>
      </c>
      <c r="E1015" t="inlineStr">
        <is>
          <t>2021-09-21</t>
        </is>
      </c>
      <c r="F1015" t="n">
        <v>36</v>
      </c>
      <c r="G1015" t="inlineStr">
        <is>
          <t xml:space="preserve">PICKREL REBECCA S TRUSTEE ET AL </t>
        </is>
      </c>
      <c r="H1015" t="inlineStr">
        <is>
          <t>STOUT STREET</t>
        </is>
      </c>
      <c r="I1015" t="inlineStr"/>
      <c r="J1015" t="inlineStr"/>
      <c r="K1015" t="n">
        <v>1514.63</v>
      </c>
      <c r="L1015" t="n">
        <v>2</v>
      </c>
      <c r="M1015" t="n">
        <v>46</v>
      </c>
      <c r="N1015" t="inlineStr">
        <is>
          <t xml:space="preserve">N         </t>
        </is>
      </c>
      <c r="O1015" t="n">
        <v>72</v>
      </c>
      <c r="P1015" t="inlineStr">
        <is>
          <t xml:space="preserve">W         </t>
        </is>
      </c>
      <c r="Q1015" t="inlineStr">
        <is>
          <t>3177/0474</t>
        </is>
      </c>
      <c r="R1015" t="inlineStr">
        <is>
          <t>1049404</t>
        </is>
      </c>
      <c r="S1015" t="inlineStr">
        <is>
          <t>CAMPBELL (WY)</t>
        </is>
      </c>
      <c r="T1015" t="n">
        <v>43.99250735</v>
      </c>
      <c r="U1015" t="inlineStr">
        <is>
          <t>POWDER RIVER</t>
        </is>
      </c>
      <c r="V1015" t="n">
        <v>-105.47422267</v>
      </c>
      <c r="W1015" t="inlineStr">
        <is>
          <t>POINT (461974.818778227 4871149.948649393)</t>
        </is>
      </c>
      <c r="X1015" t="n">
        <v>2.498233712239264</v>
      </c>
      <c r="Y1015" t="inlineStr">
        <is>
          <t>NW</t>
        </is>
      </c>
      <c r="Z1015" t="n">
        <v>2018</v>
      </c>
      <c r="AA1015" t="n">
        <v>4</v>
      </c>
    </row>
    <row r="1016">
      <c r="A1016" s="1" t="n">
        <v>19931</v>
      </c>
      <c r="B1016" t="inlineStr">
        <is>
          <t>WY</t>
        </is>
      </c>
      <c r="C1016" s="2" t="n">
        <v>43364</v>
      </c>
      <c r="D1016" s="2" t="n">
        <v>43433</v>
      </c>
      <c r="E1016" t="inlineStr">
        <is>
          <t>2021-09-21</t>
        </is>
      </c>
      <c r="F1016" t="n">
        <v>36</v>
      </c>
      <c r="G1016" t="inlineStr">
        <is>
          <t xml:space="preserve">PICKREL REBECCA S TRUSTEE ET AL </t>
        </is>
      </c>
      <c r="H1016" t="inlineStr">
        <is>
          <t>STOUT STREET</t>
        </is>
      </c>
      <c r="I1016" t="inlineStr"/>
      <c r="J1016" t="inlineStr"/>
      <c r="K1016" t="n">
        <v>1514.63</v>
      </c>
      <c r="L1016" t="n">
        <v>2</v>
      </c>
      <c r="M1016" t="n">
        <v>46</v>
      </c>
      <c r="N1016" t="inlineStr">
        <is>
          <t xml:space="preserve">N         </t>
        </is>
      </c>
      <c r="O1016" t="n">
        <v>72</v>
      </c>
      <c r="P1016" t="inlineStr">
        <is>
          <t xml:space="preserve">W         </t>
        </is>
      </c>
      <c r="Q1016" t="inlineStr">
        <is>
          <t>3177/0474</t>
        </is>
      </c>
      <c r="R1016" t="inlineStr">
        <is>
          <t>1049404</t>
        </is>
      </c>
      <c r="S1016" t="inlineStr">
        <is>
          <t>CAMPBELL (WY)</t>
        </is>
      </c>
      <c r="T1016" t="n">
        <v>43.99250735</v>
      </c>
      <c r="U1016" t="inlineStr">
        <is>
          <t>POWDER RIVER</t>
        </is>
      </c>
      <c r="V1016" t="n">
        <v>-105.47422267</v>
      </c>
      <c r="W1016" t="inlineStr">
        <is>
          <t>POINT (461974.818778227 4871149.948649393)</t>
        </is>
      </c>
      <c r="X1016" t="n">
        <v>2.498233712239264</v>
      </c>
      <c r="Y1016" t="inlineStr">
        <is>
          <t>NW</t>
        </is>
      </c>
      <c r="Z1016" t="n">
        <v>2018</v>
      </c>
      <c r="AA1016" t="n">
        <v>4</v>
      </c>
    </row>
    <row r="1017">
      <c r="A1017" s="1" t="n">
        <v>19932</v>
      </c>
      <c r="B1017" t="inlineStr">
        <is>
          <t>WY</t>
        </is>
      </c>
      <c r="C1017" s="2" t="n">
        <v>43364</v>
      </c>
      <c r="D1017" s="2" t="n">
        <v>43433</v>
      </c>
      <c r="E1017" t="inlineStr">
        <is>
          <t>2021-09-21</t>
        </is>
      </c>
      <c r="F1017" t="n">
        <v>36</v>
      </c>
      <c r="G1017" t="inlineStr">
        <is>
          <t xml:space="preserve">PICKREL REBECCA S TRUSTEE ET AL </t>
        </is>
      </c>
      <c r="H1017" t="inlineStr">
        <is>
          <t>STOUT STREET</t>
        </is>
      </c>
      <c r="I1017" t="inlineStr"/>
      <c r="J1017" t="inlineStr"/>
      <c r="K1017" t="n">
        <v>1514.63</v>
      </c>
      <c r="L1017" t="n">
        <v>2</v>
      </c>
      <c r="M1017" t="n">
        <v>46</v>
      </c>
      <c r="N1017" t="inlineStr">
        <is>
          <t xml:space="preserve">N         </t>
        </is>
      </c>
      <c r="O1017" t="n">
        <v>72</v>
      </c>
      <c r="P1017" t="inlineStr">
        <is>
          <t xml:space="preserve">W         </t>
        </is>
      </c>
      <c r="Q1017" t="inlineStr">
        <is>
          <t>3177/0474</t>
        </is>
      </c>
      <c r="R1017" t="inlineStr">
        <is>
          <t>1049404</t>
        </is>
      </c>
      <c r="S1017" t="inlineStr">
        <is>
          <t>CAMPBELL (WY)</t>
        </is>
      </c>
      <c r="T1017" t="n">
        <v>43.99250735</v>
      </c>
      <c r="U1017" t="inlineStr">
        <is>
          <t>POWDER RIVER</t>
        </is>
      </c>
      <c r="V1017" t="n">
        <v>-105.47422267</v>
      </c>
      <c r="W1017" t="inlineStr">
        <is>
          <t>POINT (461974.818778227 4871149.948649393)</t>
        </is>
      </c>
      <c r="X1017" t="n">
        <v>2.498233712239264</v>
      </c>
      <c r="Y1017" t="inlineStr">
        <is>
          <t>NW</t>
        </is>
      </c>
      <c r="Z1017" t="n">
        <v>2018</v>
      </c>
      <c r="AA1017" t="n">
        <v>4</v>
      </c>
    </row>
    <row r="1018">
      <c r="A1018" s="1" t="n">
        <v>19933</v>
      </c>
      <c r="B1018" t="inlineStr">
        <is>
          <t>WY</t>
        </is>
      </c>
      <c r="C1018" s="2" t="n">
        <v>43364</v>
      </c>
      <c r="D1018" s="2" t="n">
        <v>43433</v>
      </c>
      <c r="E1018" t="inlineStr">
        <is>
          <t>2021-09-21</t>
        </is>
      </c>
      <c r="F1018" t="n">
        <v>36</v>
      </c>
      <c r="G1018" t="inlineStr">
        <is>
          <t xml:space="preserve">PICKREL REBECCA S TRUSTEE ET AL </t>
        </is>
      </c>
      <c r="H1018" t="inlineStr">
        <is>
          <t>STOUT STREET</t>
        </is>
      </c>
      <c r="I1018" t="inlineStr"/>
      <c r="J1018" t="inlineStr"/>
      <c r="K1018" t="n">
        <v>1514.63</v>
      </c>
      <c r="L1018" t="n">
        <v>1</v>
      </c>
      <c r="M1018" t="n">
        <v>46</v>
      </c>
      <c r="N1018" t="inlineStr">
        <is>
          <t xml:space="preserve">N         </t>
        </is>
      </c>
      <c r="O1018" t="n">
        <v>72</v>
      </c>
      <c r="P1018" t="inlineStr">
        <is>
          <t xml:space="preserve">W         </t>
        </is>
      </c>
      <c r="Q1018" t="inlineStr">
        <is>
          <t>3177/0474</t>
        </is>
      </c>
      <c r="R1018" t="inlineStr">
        <is>
          <t>1049404</t>
        </is>
      </c>
      <c r="S1018" t="inlineStr">
        <is>
          <t>CAMPBELL (WY)</t>
        </is>
      </c>
      <c r="T1018" t="n">
        <v>43.99259134</v>
      </c>
      <c r="U1018" t="inlineStr">
        <is>
          <t>POWDER RIVER</t>
        </is>
      </c>
      <c r="V1018" t="n">
        <v>-105.4540419</v>
      </c>
      <c r="W1018" t="inlineStr">
        <is>
          <t>POINT (463593.0509745065 4871150.172478329)</t>
        </is>
      </c>
      <c r="X1018" t="n">
        <v>2.380614575798351</v>
      </c>
      <c r="Y1018" t="inlineStr">
        <is>
          <t>N</t>
        </is>
      </c>
      <c r="Z1018" t="n">
        <v>2018</v>
      </c>
      <c r="AA1018" t="n">
        <v>4</v>
      </c>
    </row>
    <row r="1019">
      <c r="A1019" s="1" t="n">
        <v>19934</v>
      </c>
      <c r="B1019" t="inlineStr">
        <is>
          <t>WY</t>
        </is>
      </c>
      <c r="C1019" s="2" t="n">
        <v>43364</v>
      </c>
      <c r="D1019" s="2" t="n">
        <v>43433</v>
      </c>
      <c r="E1019" t="inlineStr">
        <is>
          <t>2021-09-21</t>
        </is>
      </c>
      <c r="F1019" t="n">
        <v>36</v>
      </c>
      <c r="G1019" t="inlineStr">
        <is>
          <t xml:space="preserve">PICKREL REBECCA S TRUSTEE ET AL </t>
        </is>
      </c>
      <c r="H1019" t="inlineStr">
        <is>
          <t>STOUT STREET</t>
        </is>
      </c>
      <c r="I1019" t="inlineStr"/>
      <c r="J1019" t="inlineStr"/>
      <c r="K1019" t="n">
        <v>1514.63</v>
      </c>
      <c r="L1019" t="n">
        <v>2</v>
      </c>
      <c r="M1019" t="n">
        <v>46</v>
      </c>
      <c r="N1019" t="inlineStr">
        <is>
          <t xml:space="preserve">N         </t>
        </is>
      </c>
      <c r="O1019" t="n">
        <v>72</v>
      </c>
      <c r="P1019" t="inlineStr">
        <is>
          <t xml:space="preserve">W         </t>
        </is>
      </c>
      <c r="Q1019" t="inlineStr">
        <is>
          <t>3177/0474</t>
        </is>
      </c>
      <c r="R1019" t="inlineStr">
        <is>
          <t>1049404</t>
        </is>
      </c>
      <c r="S1019" t="inlineStr">
        <is>
          <t>CAMPBELL (WY)</t>
        </is>
      </c>
      <c r="T1019" t="n">
        <v>43.99250735</v>
      </c>
      <c r="U1019" t="inlineStr">
        <is>
          <t>POWDER RIVER</t>
        </is>
      </c>
      <c r="V1019" t="n">
        <v>-105.47422267</v>
      </c>
      <c r="W1019" t="inlineStr">
        <is>
          <t>POINT (461974.818778227 4871149.948649393)</t>
        </is>
      </c>
      <c r="X1019" t="n">
        <v>2.498233712239264</v>
      </c>
      <c r="Y1019" t="inlineStr">
        <is>
          <t>NW</t>
        </is>
      </c>
      <c r="Z1019" t="n">
        <v>2018</v>
      </c>
      <c r="AA1019" t="n">
        <v>4</v>
      </c>
    </row>
    <row r="1020">
      <c r="A1020" s="1" t="n">
        <v>19935</v>
      </c>
      <c r="B1020" t="inlineStr">
        <is>
          <t>WY</t>
        </is>
      </c>
      <c r="C1020" s="2" t="n">
        <v>43364</v>
      </c>
      <c r="D1020" s="2" t="n">
        <v>43433</v>
      </c>
      <c r="E1020" t="inlineStr">
        <is>
          <t>2021-09-21</t>
        </is>
      </c>
      <c r="F1020" t="n">
        <v>36</v>
      </c>
      <c r="G1020" t="inlineStr">
        <is>
          <t xml:space="preserve">PICKREL REBECCA S TRUSTEE ET AL </t>
        </is>
      </c>
      <c r="H1020" t="inlineStr">
        <is>
          <t>STOUT STREET</t>
        </is>
      </c>
      <c r="I1020" t="inlineStr"/>
      <c r="J1020" t="inlineStr"/>
      <c r="K1020" t="n">
        <v>1514.63</v>
      </c>
      <c r="L1020" t="n">
        <v>1</v>
      </c>
      <c r="M1020" t="n">
        <v>46</v>
      </c>
      <c r="N1020" t="inlineStr">
        <is>
          <t xml:space="preserve">N         </t>
        </is>
      </c>
      <c r="O1020" t="n">
        <v>72</v>
      </c>
      <c r="P1020" t="inlineStr">
        <is>
          <t xml:space="preserve">W         </t>
        </is>
      </c>
      <c r="Q1020" t="inlineStr">
        <is>
          <t>3177/0474</t>
        </is>
      </c>
      <c r="R1020" t="inlineStr">
        <is>
          <t>1049404</t>
        </is>
      </c>
      <c r="S1020" t="inlineStr">
        <is>
          <t>CAMPBELL (WY)</t>
        </is>
      </c>
      <c r="T1020" t="n">
        <v>43.99259134</v>
      </c>
      <c r="U1020" t="inlineStr">
        <is>
          <t>POWDER RIVER</t>
        </is>
      </c>
      <c r="V1020" t="n">
        <v>-105.4540419</v>
      </c>
      <c r="W1020" t="inlineStr">
        <is>
          <t>POINT (463593.0509745065 4871150.172478329)</t>
        </is>
      </c>
      <c r="X1020" t="n">
        <v>2.380614575798351</v>
      </c>
      <c r="Y1020" t="inlineStr">
        <is>
          <t>N</t>
        </is>
      </c>
      <c r="Z1020" t="n">
        <v>2018</v>
      </c>
      <c r="AA1020" t="n">
        <v>4</v>
      </c>
    </row>
    <row r="1021">
      <c r="A1021" s="1" t="n">
        <v>19936</v>
      </c>
      <c r="B1021" t="inlineStr">
        <is>
          <t>WY</t>
        </is>
      </c>
      <c r="C1021" s="2" t="n">
        <v>43364</v>
      </c>
      <c r="D1021" s="2" t="n">
        <v>43433</v>
      </c>
      <c r="E1021" t="inlineStr">
        <is>
          <t>2021-09-21</t>
        </is>
      </c>
      <c r="F1021" t="n">
        <v>36</v>
      </c>
      <c r="G1021" t="inlineStr">
        <is>
          <t xml:space="preserve">PICKREL REBECCA S TRUSTEE ET AL </t>
        </is>
      </c>
      <c r="H1021" t="inlineStr">
        <is>
          <t>STOUT STREET</t>
        </is>
      </c>
      <c r="I1021" t="inlineStr"/>
      <c r="J1021" t="inlineStr"/>
      <c r="K1021" t="n">
        <v>1514.63</v>
      </c>
      <c r="L1021" t="n">
        <v>1</v>
      </c>
      <c r="M1021" t="n">
        <v>46</v>
      </c>
      <c r="N1021" t="inlineStr">
        <is>
          <t xml:space="preserve">N         </t>
        </is>
      </c>
      <c r="O1021" t="n">
        <v>72</v>
      </c>
      <c r="P1021" t="inlineStr">
        <is>
          <t xml:space="preserve">W         </t>
        </is>
      </c>
      <c r="Q1021" t="inlineStr">
        <is>
          <t>3177/0474</t>
        </is>
      </c>
      <c r="R1021" t="inlineStr">
        <is>
          <t>1049404</t>
        </is>
      </c>
      <c r="S1021" t="inlineStr">
        <is>
          <t>CAMPBELL (WY)</t>
        </is>
      </c>
      <c r="T1021" t="n">
        <v>43.99259134</v>
      </c>
      <c r="U1021" t="inlineStr">
        <is>
          <t>POWDER RIVER</t>
        </is>
      </c>
      <c r="V1021" t="n">
        <v>-105.4540419</v>
      </c>
      <c r="W1021" t="inlineStr">
        <is>
          <t>POINT (463593.0509745065 4871150.172478329)</t>
        </is>
      </c>
      <c r="X1021" t="n">
        <v>2.380614575798351</v>
      </c>
      <c r="Y1021" t="inlineStr">
        <is>
          <t>N</t>
        </is>
      </c>
      <c r="Z1021" t="n">
        <v>2018</v>
      </c>
      <c r="AA1021" t="n">
        <v>4</v>
      </c>
    </row>
    <row r="1022">
      <c r="A1022" s="1" t="n">
        <v>19937</v>
      </c>
      <c r="B1022" t="inlineStr">
        <is>
          <t>WY</t>
        </is>
      </c>
      <c r="C1022" s="2" t="n">
        <v>43364</v>
      </c>
      <c r="D1022" s="2" t="n">
        <v>43433</v>
      </c>
      <c r="E1022" t="inlineStr">
        <is>
          <t>2021-09-21</t>
        </is>
      </c>
      <c r="F1022" t="n">
        <v>36</v>
      </c>
      <c r="G1022" t="inlineStr">
        <is>
          <t xml:space="preserve">PICKREL REBECCA S TRUSTEE ET AL </t>
        </is>
      </c>
      <c r="H1022" t="inlineStr">
        <is>
          <t>STOUT STREET</t>
        </is>
      </c>
      <c r="I1022" t="inlineStr"/>
      <c r="J1022" t="inlineStr"/>
      <c r="K1022" t="n">
        <v>1514.63</v>
      </c>
      <c r="L1022" t="n">
        <v>11</v>
      </c>
      <c r="M1022" t="n">
        <v>46</v>
      </c>
      <c r="N1022" t="inlineStr">
        <is>
          <t xml:space="preserve">N         </t>
        </is>
      </c>
      <c r="O1022" t="n">
        <v>72</v>
      </c>
      <c r="P1022" t="inlineStr">
        <is>
          <t xml:space="preserve">W         </t>
        </is>
      </c>
      <c r="Q1022" t="inlineStr">
        <is>
          <t>3177/0474</t>
        </is>
      </c>
      <c r="R1022" t="inlineStr">
        <is>
          <t>1049404</t>
        </is>
      </c>
      <c r="S1022" t="inlineStr">
        <is>
          <t>CAMPBELL (WY)</t>
        </is>
      </c>
      <c r="T1022" t="n">
        <v>43.97807981</v>
      </c>
      <c r="U1022" t="inlineStr">
        <is>
          <t>POWDER RIVER</t>
        </is>
      </c>
      <c r="V1022" t="n">
        <v>-105.47377994</v>
      </c>
      <c r="W1022" t="inlineStr">
        <is>
          <t>POINT (462001.1164041323 4869547.311676746)</t>
        </is>
      </c>
      <c r="X1022" t="n">
        <v>1.57670306172051</v>
      </c>
      <c r="Y1022" t="inlineStr">
        <is>
          <t>NW</t>
        </is>
      </c>
      <c r="Z1022" t="n">
        <v>2018</v>
      </c>
      <c r="AA1022" t="n">
        <v>4</v>
      </c>
    </row>
    <row r="1023">
      <c r="A1023" s="1" t="n">
        <v>19938</v>
      </c>
      <c r="B1023" t="inlineStr">
        <is>
          <t>WY</t>
        </is>
      </c>
      <c r="C1023" s="2" t="n">
        <v>43364</v>
      </c>
      <c r="D1023" s="2" t="n">
        <v>43433</v>
      </c>
      <c r="E1023" t="inlineStr">
        <is>
          <t>2021-09-21</t>
        </is>
      </c>
      <c r="F1023" t="n">
        <v>36</v>
      </c>
      <c r="G1023" t="inlineStr">
        <is>
          <t xml:space="preserve">PICKREL REBECCA S TRUSTEE ET AL </t>
        </is>
      </c>
      <c r="H1023" t="inlineStr">
        <is>
          <t>STOUT STREET</t>
        </is>
      </c>
      <c r="I1023" t="inlineStr"/>
      <c r="J1023" t="inlineStr"/>
      <c r="K1023" t="n">
        <v>1514.63</v>
      </c>
      <c r="L1023" t="n">
        <v>1</v>
      </c>
      <c r="M1023" t="n">
        <v>46</v>
      </c>
      <c r="N1023" t="inlineStr">
        <is>
          <t xml:space="preserve">N         </t>
        </is>
      </c>
      <c r="O1023" t="n">
        <v>72</v>
      </c>
      <c r="P1023" t="inlineStr">
        <is>
          <t xml:space="preserve">W         </t>
        </is>
      </c>
      <c r="Q1023" t="inlineStr">
        <is>
          <t>3177/0474</t>
        </is>
      </c>
      <c r="R1023" t="inlineStr">
        <is>
          <t>1049404</t>
        </is>
      </c>
      <c r="S1023" t="inlineStr">
        <is>
          <t>CAMPBELL (WY)</t>
        </is>
      </c>
      <c r="T1023" t="n">
        <v>43.99259134</v>
      </c>
      <c r="U1023" t="inlineStr">
        <is>
          <t>POWDER RIVER</t>
        </is>
      </c>
      <c r="V1023" t="n">
        <v>-105.4540419</v>
      </c>
      <c r="W1023" t="inlineStr">
        <is>
          <t>POINT (463593.0509745065 4871150.172478329)</t>
        </is>
      </c>
      <c r="X1023" t="n">
        <v>2.380614575798351</v>
      </c>
      <c r="Y1023" t="inlineStr">
        <is>
          <t>N</t>
        </is>
      </c>
      <c r="Z1023" t="n">
        <v>2018</v>
      </c>
      <c r="AA1023" t="n">
        <v>4</v>
      </c>
    </row>
    <row r="1024">
      <c r="A1024" s="1" t="n">
        <v>19939</v>
      </c>
      <c r="B1024" t="inlineStr">
        <is>
          <t>WY</t>
        </is>
      </c>
      <c r="C1024" s="2" t="n">
        <v>43364</v>
      </c>
      <c r="D1024" s="2" t="n">
        <v>43433</v>
      </c>
      <c r="E1024" t="inlineStr">
        <is>
          <t>2021-09-21</t>
        </is>
      </c>
      <c r="F1024" t="n">
        <v>36</v>
      </c>
      <c r="G1024" t="inlineStr">
        <is>
          <t xml:space="preserve">PICKREL REBECCA S TRUSTEE ET AL </t>
        </is>
      </c>
      <c r="H1024" t="inlineStr">
        <is>
          <t>STOUT STREET</t>
        </is>
      </c>
      <c r="I1024" t="inlineStr"/>
      <c r="J1024" t="inlineStr"/>
      <c r="K1024" t="n">
        <v>1514.63</v>
      </c>
      <c r="L1024" t="n">
        <v>2</v>
      </c>
      <c r="M1024" t="n">
        <v>46</v>
      </c>
      <c r="N1024" t="inlineStr">
        <is>
          <t xml:space="preserve">N         </t>
        </is>
      </c>
      <c r="O1024" t="n">
        <v>72</v>
      </c>
      <c r="P1024" t="inlineStr">
        <is>
          <t xml:space="preserve">W         </t>
        </is>
      </c>
      <c r="Q1024" t="inlineStr">
        <is>
          <t>3177/0474</t>
        </is>
      </c>
      <c r="R1024" t="inlineStr">
        <is>
          <t>1049404</t>
        </is>
      </c>
      <c r="S1024" t="inlineStr">
        <is>
          <t>CAMPBELL (WY)</t>
        </is>
      </c>
      <c r="T1024" t="n">
        <v>43.99250735</v>
      </c>
      <c r="U1024" t="inlineStr">
        <is>
          <t>POWDER RIVER</t>
        </is>
      </c>
      <c r="V1024" t="n">
        <v>-105.47422267</v>
      </c>
      <c r="W1024" t="inlineStr">
        <is>
          <t>POINT (461974.818778227 4871149.948649393)</t>
        </is>
      </c>
      <c r="X1024" t="n">
        <v>2.498233712239264</v>
      </c>
      <c r="Y1024" t="inlineStr">
        <is>
          <t>NW</t>
        </is>
      </c>
      <c r="Z1024" t="n">
        <v>2018</v>
      </c>
      <c r="AA1024" t="n">
        <v>4</v>
      </c>
    </row>
    <row r="1025">
      <c r="A1025" s="1" t="n">
        <v>19940</v>
      </c>
      <c r="B1025" t="inlineStr">
        <is>
          <t>WY</t>
        </is>
      </c>
      <c r="C1025" s="2" t="n">
        <v>43364</v>
      </c>
      <c r="D1025" s="2" t="n">
        <v>43433</v>
      </c>
      <c r="E1025" t="inlineStr">
        <is>
          <t>2021-09-21</t>
        </is>
      </c>
      <c r="F1025" t="n">
        <v>36</v>
      </c>
      <c r="G1025" t="inlineStr">
        <is>
          <t xml:space="preserve">PICKREL REBECCA S TRUSTEE ET AL </t>
        </is>
      </c>
      <c r="H1025" t="inlineStr">
        <is>
          <t>STOUT STREET</t>
        </is>
      </c>
      <c r="I1025" t="inlineStr"/>
      <c r="J1025" t="inlineStr"/>
      <c r="K1025" t="n">
        <v>1514.63</v>
      </c>
      <c r="L1025" t="n">
        <v>1</v>
      </c>
      <c r="M1025" t="n">
        <v>46</v>
      </c>
      <c r="N1025" t="inlineStr">
        <is>
          <t xml:space="preserve">N         </t>
        </is>
      </c>
      <c r="O1025" t="n">
        <v>72</v>
      </c>
      <c r="P1025" t="inlineStr">
        <is>
          <t xml:space="preserve">W         </t>
        </is>
      </c>
      <c r="Q1025" t="inlineStr">
        <is>
          <t>3177/0474</t>
        </is>
      </c>
      <c r="R1025" t="inlineStr">
        <is>
          <t>1049404</t>
        </is>
      </c>
      <c r="S1025" t="inlineStr">
        <is>
          <t>CAMPBELL (WY)</t>
        </is>
      </c>
      <c r="T1025" t="n">
        <v>43.99259134</v>
      </c>
      <c r="U1025" t="inlineStr">
        <is>
          <t>POWDER RIVER</t>
        </is>
      </c>
      <c r="V1025" t="n">
        <v>-105.4540419</v>
      </c>
      <c r="W1025" t="inlineStr">
        <is>
          <t>POINT (463593.0509745065 4871150.172478329)</t>
        </is>
      </c>
      <c r="X1025" t="n">
        <v>2.380614575798351</v>
      </c>
      <c r="Y1025" t="inlineStr">
        <is>
          <t>N</t>
        </is>
      </c>
      <c r="Z1025" t="n">
        <v>2018</v>
      </c>
      <c r="AA1025" t="n">
        <v>4</v>
      </c>
    </row>
    <row r="1026">
      <c r="A1026" s="1" t="n">
        <v>19941</v>
      </c>
      <c r="B1026" t="inlineStr">
        <is>
          <t>WY</t>
        </is>
      </c>
      <c r="C1026" s="2" t="n">
        <v>43364</v>
      </c>
      <c r="D1026" s="2" t="n">
        <v>43433</v>
      </c>
      <c r="E1026" t="inlineStr">
        <is>
          <t>2021-09-21</t>
        </is>
      </c>
      <c r="F1026" t="n">
        <v>36</v>
      </c>
      <c r="G1026" t="inlineStr">
        <is>
          <t xml:space="preserve">PICKREL REBECCA S TRUSTEE ET AL </t>
        </is>
      </c>
      <c r="H1026" t="inlineStr">
        <is>
          <t>STOUT STREET</t>
        </is>
      </c>
      <c r="I1026" t="inlineStr"/>
      <c r="J1026" t="inlineStr"/>
      <c r="K1026" t="n">
        <v>1514.63</v>
      </c>
      <c r="L1026" t="n">
        <v>2</v>
      </c>
      <c r="M1026" t="n">
        <v>46</v>
      </c>
      <c r="N1026" t="inlineStr">
        <is>
          <t xml:space="preserve">N         </t>
        </is>
      </c>
      <c r="O1026" t="n">
        <v>72</v>
      </c>
      <c r="P1026" t="inlineStr">
        <is>
          <t xml:space="preserve">W         </t>
        </is>
      </c>
      <c r="Q1026" t="inlineStr">
        <is>
          <t>3177/0474</t>
        </is>
      </c>
      <c r="R1026" t="inlineStr">
        <is>
          <t>1049404</t>
        </is>
      </c>
      <c r="S1026" t="inlineStr">
        <is>
          <t>CAMPBELL (WY)</t>
        </is>
      </c>
      <c r="T1026" t="n">
        <v>43.99250735</v>
      </c>
      <c r="U1026" t="inlineStr">
        <is>
          <t>POWDER RIVER</t>
        </is>
      </c>
      <c r="V1026" t="n">
        <v>-105.47422267</v>
      </c>
      <c r="W1026" t="inlineStr">
        <is>
          <t>POINT (461974.818778227 4871149.948649393)</t>
        </is>
      </c>
      <c r="X1026" t="n">
        <v>2.498233712239264</v>
      </c>
      <c r="Y1026" t="inlineStr">
        <is>
          <t>NW</t>
        </is>
      </c>
      <c r="Z1026" t="n">
        <v>2018</v>
      </c>
      <c r="AA1026" t="n">
        <v>4</v>
      </c>
    </row>
    <row r="1027">
      <c r="A1027" s="1" t="n">
        <v>19942</v>
      </c>
      <c r="B1027" t="inlineStr">
        <is>
          <t>WY</t>
        </is>
      </c>
      <c r="C1027" s="2" t="n">
        <v>43364</v>
      </c>
      <c r="D1027" s="2" t="n">
        <v>43433</v>
      </c>
      <c r="E1027" t="inlineStr">
        <is>
          <t>2021-09-21</t>
        </is>
      </c>
      <c r="F1027" t="n">
        <v>36</v>
      </c>
      <c r="G1027" t="inlineStr">
        <is>
          <t xml:space="preserve">PICKREL REBECCA S TRUSTEE ET AL </t>
        </is>
      </c>
      <c r="H1027" t="inlineStr">
        <is>
          <t>STOUT STREET</t>
        </is>
      </c>
      <c r="I1027" t="inlineStr"/>
      <c r="J1027" t="inlineStr"/>
      <c r="K1027" t="n">
        <v>1514.63</v>
      </c>
      <c r="L1027" t="n">
        <v>11</v>
      </c>
      <c r="M1027" t="n">
        <v>46</v>
      </c>
      <c r="N1027" t="inlineStr">
        <is>
          <t xml:space="preserve">N         </t>
        </is>
      </c>
      <c r="O1027" t="n">
        <v>72</v>
      </c>
      <c r="P1027" t="inlineStr">
        <is>
          <t xml:space="preserve">W         </t>
        </is>
      </c>
      <c r="Q1027" t="inlineStr">
        <is>
          <t>3177/0474</t>
        </is>
      </c>
      <c r="R1027" t="inlineStr">
        <is>
          <t>1049404</t>
        </is>
      </c>
      <c r="S1027" t="inlineStr">
        <is>
          <t>CAMPBELL (WY)</t>
        </is>
      </c>
      <c r="T1027" t="n">
        <v>43.97807981</v>
      </c>
      <c r="U1027" t="inlineStr">
        <is>
          <t>POWDER RIVER</t>
        </is>
      </c>
      <c r="V1027" t="n">
        <v>-105.47377994</v>
      </c>
      <c r="W1027" t="inlineStr">
        <is>
          <t>POINT (462001.1164041323 4869547.311676746)</t>
        </is>
      </c>
      <c r="X1027" t="n">
        <v>1.57670306172051</v>
      </c>
      <c r="Y1027" t="inlineStr">
        <is>
          <t>NW</t>
        </is>
      </c>
      <c r="Z1027" t="n">
        <v>2018</v>
      </c>
      <c r="AA1027" t="n">
        <v>4</v>
      </c>
    </row>
    <row r="1028">
      <c r="A1028" s="1" t="n">
        <v>19943</v>
      </c>
      <c r="B1028" t="inlineStr">
        <is>
          <t>WY</t>
        </is>
      </c>
      <c r="C1028" s="2" t="n">
        <v>43364</v>
      </c>
      <c r="D1028" s="2" t="n">
        <v>43433</v>
      </c>
      <c r="E1028" t="inlineStr">
        <is>
          <t>2021-09-21</t>
        </is>
      </c>
      <c r="F1028" t="n">
        <v>36</v>
      </c>
      <c r="G1028" t="inlineStr">
        <is>
          <t xml:space="preserve">PICKREL REBECCA S TRUSTEE ET AL </t>
        </is>
      </c>
      <c r="H1028" t="inlineStr">
        <is>
          <t>STOUT STREET</t>
        </is>
      </c>
      <c r="I1028" t="inlineStr"/>
      <c r="J1028" t="inlineStr"/>
      <c r="K1028" t="n">
        <v>1514.63</v>
      </c>
      <c r="L1028" t="n">
        <v>11</v>
      </c>
      <c r="M1028" t="n">
        <v>46</v>
      </c>
      <c r="N1028" t="inlineStr">
        <is>
          <t xml:space="preserve">N         </t>
        </is>
      </c>
      <c r="O1028" t="n">
        <v>72</v>
      </c>
      <c r="P1028" t="inlineStr">
        <is>
          <t xml:space="preserve">W         </t>
        </is>
      </c>
      <c r="Q1028" t="inlineStr">
        <is>
          <t>3177/0474</t>
        </is>
      </c>
      <c r="R1028" t="inlineStr">
        <is>
          <t>1049404</t>
        </is>
      </c>
      <c r="S1028" t="inlineStr">
        <is>
          <t>CAMPBELL (WY)</t>
        </is>
      </c>
      <c r="T1028" t="n">
        <v>43.97807981</v>
      </c>
      <c r="U1028" t="inlineStr">
        <is>
          <t>POWDER RIVER</t>
        </is>
      </c>
      <c r="V1028" t="n">
        <v>-105.47377994</v>
      </c>
      <c r="W1028" t="inlineStr">
        <is>
          <t>POINT (462001.1164041323 4869547.311676746)</t>
        </is>
      </c>
      <c r="X1028" t="n">
        <v>1.57670306172051</v>
      </c>
      <c r="Y1028" t="inlineStr">
        <is>
          <t>NW</t>
        </is>
      </c>
      <c r="Z1028" t="n">
        <v>2018</v>
      </c>
      <c r="AA1028" t="n">
        <v>4</v>
      </c>
    </row>
    <row r="1029">
      <c r="A1029" s="1" t="n">
        <v>19944</v>
      </c>
      <c r="B1029" t="inlineStr">
        <is>
          <t>WY</t>
        </is>
      </c>
      <c r="C1029" s="2" t="n">
        <v>43364</v>
      </c>
      <c r="D1029" s="2" t="n">
        <v>43433</v>
      </c>
      <c r="E1029" t="inlineStr">
        <is>
          <t>2021-09-21</t>
        </is>
      </c>
      <c r="F1029" t="n">
        <v>36</v>
      </c>
      <c r="G1029" t="inlineStr">
        <is>
          <t xml:space="preserve">PICKREL REBECCA S TRUSTEE ET AL </t>
        </is>
      </c>
      <c r="H1029" t="inlineStr">
        <is>
          <t>STOUT STREET</t>
        </is>
      </c>
      <c r="I1029" t="inlineStr"/>
      <c r="J1029" t="inlineStr"/>
      <c r="K1029" t="n">
        <v>1514.63</v>
      </c>
      <c r="L1029" t="n">
        <v>11</v>
      </c>
      <c r="M1029" t="n">
        <v>46</v>
      </c>
      <c r="N1029" t="inlineStr">
        <is>
          <t xml:space="preserve">N         </t>
        </is>
      </c>
      <c r="O1029" t="n">
        <v>72</v>
      </c>
      <c r="P1029" t="inlineStr">
        <is>
          <t xml:space="preserve">W         </t>
        </is>
      </c>
      <c r="Q1029" t="inlineStr">
        <is>
          <t>3177/0474</t>
        </is>
      </c>
      <c r="R1029" t="inlineStr">
        <is>
          <t>1049404</t>
        </is>
      </c>
      <c r="S1029" t="inlineStr">
        <is>
          <t>CAMPBELL (WY)</t>
        </is>
      </c>
      <c r="T1029" t="n">
        <v>43.97807981</v>
      </c>
      <c r="U1029" t="inlineStr">
        <is>
          <t>POWDER RIVER</t>
        </is>
      </c>
      <c r="V1029" t="n">
        <v>-105.47377994</v>
      </c>
      <c r="W1029" t="inlineStr">
        <is>
          <t>POINT (462001.1164041323 4869547.311676746)</t>
        </is>
      </c>
      <c r="X1029" t="n">
        <v>1.57670306172051</v>
      </c>
      <c r="Y1029" t="inlineStr">
        <is>
          <t>NW</t>
        </is>
      </c>
      <c r="Z1029" t="n">
        <v>2018</v>
      </c>
      <c r="AA1029" t="n">
        <v>4</v>
      </c>
    </row>
    <row r="1030">
      <c r="A1030" s="1" t="n">
        <v>19945</v>
      </c>
      <c r="B1030" t="inlineStr">
        <is>
          <t>WY</t>
        </is>
      </c>
      <c r="C1030" s="2" t="n">
        <v>43364</v>
      </c>
      <c r="D1030" s="2" t="n">
        <v>43433</v>
      </c>
      <c r="E1030" t="inlineStr">
        <is>
          <t>2021-09-21</t>
        </is>
      </c>
      <c r="F1030" t="n">
        <v>36</v>
      </c>
      <c r="G1030" t="inlineStr">
        <is>
          <t xml:space="preserve">PICKREL REBECCA S TRUSTEE ET AL </t>
        </is>
      </c>
      <c r="H1030" t="inlineStr">
        <is>
          <t>STOUT STREET</t>
        </is>
      </c>
      <c r="I1030" t="inlineStr"/>
      <c r="J1030" t="inlineStr"/>
      <c r="K1030" t="n">
        <v>1514.63</v>
      </c>
      <c r="L1030" t="n">
        <v>2</v>
      </c>
      <c r="M1030" t="n">
        <v>46</v>
      </c>
      <c r="N1030" t="inlineStr">
        <is>
          <t xml:space="preserve">N         </t>
        </is>
      </c>
      <c r="O1030" t="n">
        <v>72</v>
      </c>
      <c r="P1030" t="inlineStr">
        <is>
          <t xml:space="preserve">W         </t>
        </is>
      </c>
      <c r="Q1030" t="inlineStr">
        <is>
          <t>3177/0474</t>
        </is>
      </c>
      <c r="R1030" t="inlineStr">
        <is>
          <t>1049404</t>
        </is>
      </c>
      <c r="S1030" t="inlineStr">
        <is>
          <t>CAMPBELL (WY)</t>
        </is>
      </c>
      <c r="T1030" t="n">
        <v>43.99250735</v>
      </c>
      <c r="U1030" t="inlineStr">
        <is>
          <t>POWDER RIVER</t>
        </is>
      </c>
      <c r="V1030" t="n">
        <v>-105.47422267</v>
      </c>
      <c r="W1030" t="inlineStr">
        <is>
          <t>POINT (461974.818778227 4871149.948649393)</t>
        </is>
      </c>
      <c r="X1030" t="n">
        <v>2.498233712239264</v>
      </c>
      <c r="Y1030" t="inlineStr">
        <is>
          <t>NW</t>
        </is>
      </c>
      <c r="Z1030" t="n">
        <v>2018</v>
      </c>
      <c r="AA1030" t="n">
        <v>4</v>
      </c>
    </row>
    <row r="1031">
      <c r="A1031" s="1" t="n">
        <v>19946</v>
      </c>
      <c r="B1031" t="inlineStr">
        <is>
          <t>WY</t>
        </is>
      </c>
      <c r="C1031" s="2" t="n">
        <v>43364</v>
      </c>
      <c r="D1031" s="2" t="n">
        <v>43433</v>
      </c>
      <c r="E1031" t="inlineStr">
        <is>
          <t>2021-09-21</t>
        </is>
      </c>
      <c r="F1031" t="n">
        <v>36</v>
      </c>
      <c r="G1031" t="inlineStr">
        <is>
          <t xml:space="preserve">PICKREL REBECCA S TRUSTEE ET AL </t>
        </is>
      </c>
      <c r="H1031" t="inlineStr">
        <is>
          <t>STOUT STREET</t>
        </is>
      </c>
      <c r="I1031" t="inlineStr"/>
      <c r="J1031" t="inlineStr"/>
      <c r="K1031" t="n">
        <v>1514.63</v>
      </c>
      <c r="L1031" t="n">
        <v>11</v>
      </c>
      <c r="M1031" t="n">
        <v>46</v>
      </c>
      <c r="N1031" t="inlineStr">
        <is>
          <t xml:space="preserve">N         </t>
        </is>
      </c>
      <c r="O1031" t="n">
        <v>72</v>
      </c>
      <c r="P1031" t="inlineStr">
        <is>
          <t xml:space="preserve">W         </t>
        </is>
      </c>
      <c r="Q1031" t="inlineStr">
        <is>
          <t>3177/0474</t>
        </is>
      </c>
      <c r="R1031" t="inlineStr">
        <is>
          <t>1049404</t>
        </is>
      </c>
      <c r="S1031" t="inlineStr">
        <is>
          <t>CAMPBELL (WY)</t>
        </is>
      </c>
      <c r="T1031" t="n">
        <v>43.97807981</v>
      </c>
      <c r="U1031" t="inlineStr">
        <is>
          <t>POWDER RIVER</t>
        </is>
      </c>
      <c r="V1031" t="n">
        <v>-105.47377994</v>
      </c>
      <c r="W1031" t="inlineStr">
        <is>
          <t>POINT (462001.1164041323 4869547.311676746)</t>
        </is>
      </c>
      <c r="X1031" t="n">
        <v>1.57670306172051</v>
      </c>
      <c r="Y1031" t="inlineStr">
        <is>
          <t>NW</t>
        </is>
      </c>
      <c r="Z1031" t="n">
        <v>2018</v>
      </c>
      <c r="AA1031" t="n">
        <v>4</v>
      </c>
    </row>
    <row r="1032">
      <c r="A1032" s="1" t="n">
        <v>19947</v>
      </c>
      <c r="B1032" t="inlineStr">
        <is>
          <t>WY</t>
        </is>
      </c>
      <c r="C1032" s="2" t="n">
        <v>43364</v>
      </c>
      <c r="D1032" s="2" t="n">
        <v>43433</v>
      </c>
      <c r="E1032" t="inlineStr">
        <is>
          <t>2021-09-21</t>
        </is>
      </c>
      <c r="F1032" t="n">
        <v>36</v>
      </c>
      <c r="G1032" t="inlineStr">
        <is>
          <t xml:space="preserve">PICKREL REBECCA S TRUSTEE ET AL </t>
        </is>
      </c>
      <c r="H1032" t="inlineStr">
        <is>
          <t>STOUT STREET</t>
        </is>
      </c>
      <c r="I1032" t="inlineStr"/>
      <c r="J1032" t="inlineStr"/>
      <c r="K1032" t="n">
        <v>1514.63</v>
      </c>
      <c r="L1032" t="n">
        <v>2</v>
      </c>
      <c r="M1032" t="n">
        <v>46</v>
      </c>
      <c r="N1032" t="inlineStr">
        <is>
          <t xml:space="preserve">N         </t>
        </is>
      </c>
      <c r="O1032" t="n">
        <v>72</v>
      </c>
      <c r="P1032" t="inlineStr">
        <is>
          <t xml:space="preserve">W         </t>
        </is>
      </c>
      <c r="Q1032" t="inlineStr">
        <is>
          <t>3177/0474</t>
        </is>
      </c>
      <c r="R1032" t="inlineStr">
        <is>
          <t>1049404</t>
        </is>
      </c>
      <c r="S1032" t="inlineStr">
        <is>
          <t>CAMPBELL (WY)</t>
        </is>
      </c>
      <c r="T1032" t="n">
        <v>43.99250735</v>
      </c>
      <c r="U1032" t="inlineStr">
        <is>
          <t>POWDER RIVER</t>
        </is>
      </c>
      <c r="V1032" t="n">
        <v>-105.47422267</v>
      </c>
      <c r="W1032" t="inlineStr">
        <is>
          <t>POINT (461974.818778227 4871149.948649393)</t>
        </is>
      </c>
      <c r="X1032" t="n">
        <v>2.498233712239264</v>
      </c>
      <c r="Y1032" t="inlineStr">
        <is>
          <t>NW</t>
        </is>
      </c>
      <c r="Z1032" t="n">
        <v>2018</v>
      </c>
      <c r="AA1032" t="n">
        <v>4</v>
      </c>
    </row>
    <row r="1033">
      <c r="A1033" s="1" t="n">
        <v>19948</v>
      </c>
      <c r="B1033" t="inlineStr">
        <is>
          <t>WY</t>
        </is>
      </c>
      <c r="C1033" s="2" t="n">
        <v>43364</v>
      </c>
      <c r="D1033" s="2" t="n">
        <v>43433</v>
      </c>
      <c r="E1033" t="inlineStr">
        <is>
          <t>2021-09-21</t>
        </is>
      </c>
      <c r="F1033" t="n">
        <v>36</v>
      </c>
      <c r="G1033" t="inlineStr">
        <is>
          <t xml:space="preserve">PICKREL REBECCA S TRUSTEE ET AL </t>
        </is>
      </c>
      <c r="H1033" t="inlineStr">
        <is>
          <t>STOUT STREET</t>
        </is>
      </c>
      <c r="I1033" t="inlineStr"/>
      <c r="J1033" t="inlineStr"/>
      <c r="K1033" t="n">
        <v>1514.63</v>
      </c>
      <c r="L1033" t="n">
        <v>10</v>
      </c>
      <c r="M1033" t="n">
        <v>46</v>
      </c>
      <c r="N1033" t="inlineStr">
        <is>
          <t xml:space="preserve">N         </t>
        </is>
      </c>
      <c r="O1033" t="n">
        <v>72</v>
      </c>
      <c r="P1033" t="inlineStr">
        <is>
          <t xml:space="preserve">W         </t>
        </is>
      </c>
      <c r="Q1033" t="inlineStr">
        <is>
          <t>3177/0474</t>
        </is>
      </c>
      <c r="R1033" t="inlineStr">
        <is>
          <t>1049404</t>
        </is>
      </c>
      <c r="S1033" t="inlineStr">
        <is>
          <t>CAMPBELL (WY)</t>
        </is>
      </c>
      <c r="T1033" t="n">
        <v>43.97790808</v>
      </c>
      <c r="U1033" t="inlineStr">
        <is>
          <t>POWDER RIVER</t>
        </is>
      </c>
      <c r="V1033" t="n">
        <v>-105.49478472</v>
      </c>
      <c r="W1033" t="inlineStr">
        <is>
          <t>POINT (460316.340331384 4869538.125818602)</t>
        </is>
      </c>
      <c r="X1033" t="n">
        <v>2.276587718029121</v>
      </c>
      <c r="Y1033" t="inlineStr">
        <is>
          <t>NW</t>
        </is>
      </c>
      <c r="Z1033" t="n">
        <v>2018</v>
      </c>
      <c r="AA1033" t="n">
        <v>4</v>
      </c>
    </row>
    <row r="1034">
      <c r="A1034" s="1" t="n">
        <v>19949</v>
      </c>
      <c r="B1034" t="inlineStr">
        <is>
          <t>WY</t>
        </is>
      </c>
      <c r="C1034" s="2" t="n">
        <v>43364</v>
      </c>
      <c r="D1034" s="2" t="n">
        <v>43433</v>
      </c>
      <c r="E1034" t="inlineStr">
        <is>
          <t>2021-09-21</t>
        </is>
      </c>
      <c r="F1034" t="n">
        <v>36</v>
      </c>
      <c r="G1034" t="inlineStr">
        <is>
          <t xml:space="preserve">PICKREL REBECCA S TRUSTEE ET AL </t>
        </is>
      </c>
      <c r="H1034" t="inlineStr">
        <is>
          <t>STOUT STREET</t>
        </is>
      </c>
      <c r="I1034" t="inlineStr"/>
      <c r="J1034" t="inlineStr"/>
      <c r="K1034" t="n">
        <v>1514.63</v>
      </c>
      <c r="L1034" t="n">
        <v>2</v>
      </c>
      <c r="M1034" t="n">
        <v>46</v>
      </c>
      <c r="N1034" t="inlineStr">
        <is>
          <t xml:space="preserve">N         </t>
        </is>
      </c>
      <c r="O1034" t="n">
        <v>72</v>
      </c>
      <c r="P1034" t="inlineStr">
        <is>
          <t xml:space="preserve">W         </t>
        </is>
      </c>
      <c r="Q1034" t="inlineStr">
        <is>
          <t>3177/0474</t>
        </is>
      </c>
      <c r="R1034" t="inlineStr">
        <is>
          <t>1049404</t>
        </is>
      </c>
      <c r="S1034" t="inlineStr">
        <is>
          <t>CAMPBELL (WY)</t>
        </is>
      </c>
      <c r="T1034" t="n">
        <v>43.99250735</v>
      </c>
      <c r="U1034" t="inlineStr">
        <is>
          <t>POWDER RIVER</t>
        </is>
      </c>
      <c r="V1034" t="n">
        <v>-105.47422267</v>
      </c>
      <c r="W1034" t="inlineStr">
        <is>
          <t>POINT (461974.818778227 4871149.948649393)</t>
        </is>
      </c>
      <c r="X1034" t="n">
        <v>2.498233712239264</v>
      </c>
      <c r="Y1034" t="inlineStr">
        <is>
          <t>NW</t>
        </is>
      </c>
      <c r="Z1034" t="n">
        <v>2018</v>
      </c>
      <c r="AA1034" t="n">
        <v>4</v>
      </c>
    </row>
    <row r="1035">
      <c r="A1035" s="1" t="n">
        <v>19950</v>
      </c>
      <c r="B1035" t="inlineStr">
        <is>
          <t>WY</t>
        </is>
      </c>
      <c r="C1035" s="2" t="n">
        <v>43364</v>
      </c>
      <c r="D1035" s="2" t="n">
        <v>43433</v>
      </c>
      <c r="E1035" t="inlineStr">
        <is>
          <t>2021-09-21</t>
        </is>
      </c>
      <c r="F1035" t="n">
        <v>36</v>
      </c>
      <c r="G1035" t="inlineStr">
        <is>
          <t xml:space="preserve">PICKREL REBECCA S TRUSTEE ET AL </t>
        </is>
      </c>
      <c r="H1035" t="inlineStr">
        <is>
          <t>STOUT STREET</t>
        </is>
      </c>
      <c r="I1035" t="inlineStr"/>
      <c r="J1035" t="inlineStr"/>
      <c r="K1035" t="n">
        <v>1514.63</v>
      </c>
      <c r="L1035" t="n">
        <v>2</v>
      </c>
      <c r="M1035" t="n">
        <v>46</v>
      </c>
      <c r="N1035" t="inlineStr">
        <is>
          <t xml:space="preserve">N         </t>
        </is>
      </c>
      <c r="O1035" t="n">
        <v>72</v>
      </c>
      <c r="P1035" t="inlineStr">
        <is>
          <t xml:space="preserve">W         </t>
        </is>
      </c>
      <c r="Q1035" t="inlineStr">
        <is>
          <t>3177/0474</t>
        </is>
      </c>
      <c r="R1035" t="inlineStr">
        <is>
          <t>1049404</t>
        </is>
      </c>
      <c r="S1035" t="inlineStr">
        <is>
          <t>CAMPBELL (WY)</t>
        </is>
      </c>
      <c r="T1035" t="n">
        <v>43.99250735</v>
      </c>
      <c r="U1035" t="inlineStr">
        <is>
          <t>POWDER RIVER</t>
        </is>
      </c>
      <c r="V1035" t="n">
        <v>-105.47422267</v>
      </c>
      <c r="W1035" t="inlineStr">
        <is>
          <t>POINT (461974.818778227 4871149.948649393)</t>
        </is>
      </c>
      <c r="X1035" t="n">
        <v>2.498233712239264</v>
      </c>
      <c r="Y1035" t="inlineStr">
        <is>
          <t>NW</t>
        </is>
      </c>
      <c r="Z1035" t="n">
        <v>2018</v>
      </c>
      <c r="AA1035" t="n">
        <v>4</v>
      </c>
    </row>
    <row r="1036">
      <c r="A1036" s="1" t="n">
        <v>19951</v>
      </c>
      <c r="B1036" t="inlineStr">
        <is>
          <t>WY</t>
        </is>
      </c>
      <c r="C1036" s="2" t="n">
        <v>43364</v>
      </c>
      <c r="D1036" s="2" t="n">
        <v>43433</v>
      </c>
      <c r="E1036" t="inlineStr">
        <is>
          <t>2021-09-21</t>
        </is>
      </c>
      <c r="F1036" t="n">
        <v>36</v>
      </c>
      <c r="G1036" t="inlineStr">
        <is>
          <t xml:space="preserve">PICKREL REBECCA S TRUSTEE ET AL </t>
        </is>
      </c>
      <c r="H1036" t="inlineStr">
        <is>
          <t>STOUT STREET</t>
        </is>
      </c>
      <c r="I1036" t="inlineStr"/>
      <c r="J1036" t="inlineStr"/>
      <c r="K1036" t="n">
        <v>1514.63</v>
      </c>
      <c r="L1036" t="n">
        <v>1</v>
      </c>
      <c r="M1036" t="n">
        <v>46</v>
      </c>
      <c r="N1036" t="inlineStr">
        <is>
          <t xml:space="preserve">N         </t>
        </is>
      </c>
      <c r="O1036" t="n">
        <v>72</v>
      </c>
      <c r="P1036" t="inlineStr">
        <is>
          <t xml:space="preserve">W         </t>
        </is>
      </c>
      <c r="Q1036" t="inlineStr">
        <is>
          <t>3177/0474</t>
        </is>
      </c>
      <c r="R1036" t="inlineStr">
        <is>
          <t>1049404</t>
        </is>
      </c>
      <c r="S1036" t="inlineStr">
        <is>
          <t>CAMPBELL (WY)</t>
        </is>
      </c>
      <c r="T1036" t="n">
        <v>43.99259134</v>
      </c>
      <c r="U1036" t="inlineStr">
        <is>
          <t>POWDER RIVER</t>
        </is>
      </c>
      <c r="V1036" t="n">
        <v>-105.4540419</v>
      </c>
      <c r="W1036" t="inlineStr">
        <is>
          <t>POINT (463593.0509745065 4871150.172478329)</t>
        </is>
      </c>
      <c r="X1036" t="n">
        <v>2.380614575798351</v>
      </c>
      <c r="Y1036" t="inlineStr">
        <is>
          <t>N</t>
        </is>
      </c>
      <c r="Z1036" t="n">
        <v>2018</v>
      </c>
      <c r="AA1036" t="n">
        <v>4</v>
      </c>
    </row>
    <row r="1037">
      <c r="A1037" s="1" t="n">
        <v>19952</v>
      </c>
      <c r="B1037" t="inlineStr">
        <is>
          <t>WY</t>
        </is>
      </c>
      <c r="C1037" s="2" t="n">
        <v>43364</v>
      </c>
      <c r="D1037" s="2" t="n">
        <v>43433</v>
      </c>
      <c r="E1037" t="inlineStr">
        <is>
          <t>2021-09-21</t>
        </is>
      </c>
      <c r="F1037" t="n">
        <v>36</v>
      </c>
      <c r="G1037" t="inlineStr">
        <is>
          <t xml:space="preserve">PICKREL REBECCA S TRUSTEE ET AL </t>
        </is>
      </c>
      <c r="H1037" t="inlineStr">
        <is>
          <t>STOUT STREET</t>
        </is>
      </c>
      <c r="I1037" t="inlineStr"/>
      <c r="J1037" t="inlineStr"/>
      <c r="K1037" t="n">
        <v>1514.63</v>
      </c>
      <c r="L1037" t="n">
        <v>1</v>
      </c>
      <c r="M1037" t="n">
        <v>46</v>
      </c>
      <c r="N1037" t="inlineStr">
        <is>
          <t xml:space="preserve">N         </t>
        </is>
      </c>
      <c r="O1037" t="n">
        <v>72</v>
      </c>
      <c r="P1037" t="inlineStr">
        <is>
          <t xml:space="preserve">W         </t>
        </is>
      </c>
      <c r="Q1037" t="inlineStr">
        <is>
          <t>3177/0474</t>
        </is>
      </c>
      <c r="R1037" t="inlineStr">
        <is>
          <t>1049404</t>
        </is>
      </c>
      <c r="S1037" t="inlineStr">
        <is>
          <t>CAMPBELL (WY)</t>
        </is>
      </c>
      <c r="T1037" t="n">
        <v>43.99259134</v>
      </c>
      <c r="U1037" t="inlineStr">
        <is>
          <t>POWDER RIVER</t>
        </is>
      </c>
      <c r="V1037" t="n">
        <v>-105.4540419</v>
      </c>
      <c r="W1037" t="inlineStr">
        <is>
          <t>POINT (463593.0509745065 4871150.172478329)</t>
        </is>
      </c>
      <c r="X1037" t="n">
        <v>2.380614575798351</v>
      </c>
      <c r="Y1037" t="inlineStr">
        <is>
          <t>N</t>
        </is>
      </c>
      <c r="Z1037" t="n">
        <v>2018</v>
      </c>
      <c r="AA1037" t="n">
        <v>4</v>
      </c>
    </row>
    <row r="1038">
      <c r="A1038" s="1" t="n">
        <v>19954</v>
      </c>
      <c r="B1038" t="inlineStr">
        <is>
          <t>WY</t>
        </is>
      </c>
      <c r="C1038" s="2" t="n">
        <v>43364</v>
      </c>
      <c r="D1038" s="2" t="n">
        <v>43433</v>
      </c>
      <c r="E1038" t="inlineStr">
        <is>
          <t>2021-09-21</t>
        </is>
      </c>
      <c r="F1038" t="n">
        <v>36</v>
      </c>
      <c r="G1038" t="inlineStr">
        <is>
          <t xml:space="preserve">PICKREL REBECCA S TRUSTEE ET AL </t>
        </is>
      </c>
      <c r="H1038" t="inlineStr">
        <is>
          <t>STOUT STREET</t>
        </is>
      </c>
      <c r="I1038" t="inlineStr"/>
      <c r="J1038" t="inlineStr"/>
      <c r="K1038" t="n">
        <v>1514.63</v>
      </c>
      <c r="L1038" t="n">
        <v>2</v>
      </c>
      <c r="M1038" t="n">
        <v>46</v>
      </c>
      <c r="N1038" t="inlineStr">
        <is>
          <t xml:space="preserve">N         </t>
        </is>
      </c>
      <c r="O1038" t="n">
        <v>72</v>
      </c>
      <c r="P1038" t="inlineStr">
        <is>
          <t xml:space="preserve">W         </t>
        </is>
      </c>
      <c r="Q1038" t="inlineStr">
        <is>
          <t>3177/0474</t>
        </is>
      </c>
      <c r="R1038" t="inlineStr">
        <is>
          <t>1049404</t>
        </is>
      </c>
      <c r="S1038" t="inlineStr">
        <is>
          <t>CAMPBELL (WY)</t>
        </is>
      </c>
      <c r="T1038" t="n">
        <v>43.99250735</v>
      </c>
      <c r="U1038" t="inlineStr">
        <is>
          <t>POWDER RIVER</t>
        </is>
      </c>
      <c r="V1038" t="n">
        <v>-105.47422267</v>
      </c>
      <c r="W1038" t="inlineStr">
        <is>
          <t>POINT (461974.818778227 4871149.948649393)</t>
        </is>
      </c>
      <c r="X1038" t="n">
        <v>2.498233712239264</v>
      </c>
      <c r="Y1038" t="inlineStr">
        <is>
          <t>NW</t>
        </is>
      </c>
      <c r="Z1038" t="n">
        <v>2018</v>
      </c>
      <c r="AA1038" t="n">
        <v>4</v>
      </c>
    </row>
    <row r="1039">
      <c r="A1039" s="1" t="n">
        <v>19956</v>
      </c>
      <c r="B1039" t="inlineStr">
        <is>
          <t>WY</t>
        </is>
      </c>
      <c r="C1039" s="2" t="n">
        <v>43364</v>
      </c>
      <c r="D1039" s="2" t="n">
        <v>43433</v>
      </c>
      <c r="E1039" t="inlineStr">
        <is>
          <t>2021-09-21</t>
        </is>
      </c>
      <c r="F1039" t="n">
        <v>36</v>
      </c>
      <c r="G1039" t="inlineStr">
        <is>
          <t xml:space="preserve">PICKREL REBECCA S TRUSTEE ET AL </t>
        </is>
      </c>
      <c r="H1039" t="inlineStr">
        <is>
          <t>STOUT STREET</t>
        </is>
      </c>
      <c r="I1039" t="inlineStr"/>
      <c r="J1039" t="inlineStr"/>
      <c r="K1039" t="n">
        <v>1514.63</v>
      </c>
      <c r="L1039" t="n">
        <v>1</v>
      </c>
      <c r="M1039" t="n">
        <v>46</v>
      </c>
      <c r="N1039" t="inlineStr">
        <is>
          <t xml:space="preserve">N         </t>
        </is>
      </c>
      <c r="O1039" t="n">
        <v>72</v>
      </c>
      <c r="P1039" t="inlineStr">
        <is>
          <t xml:space="preserve">W         </t>
        </is>
      </c>
      <c r="Q1039" t="inlineStr">
        <is>
          <t>3177/0474</t>
        </is>
      </c>
      <c r="R1039" t="inlineStr">
        <is>
          <t>1049404</t>
        </is>
      </c>
      <c r="S1039" t="inlineStr">
        <is>
          <t>CAMPBELL (WY)</t>
        </is>
      </c>
      <c r="T1039" t="n">
        <v>43.99259134</v>
      </c>
      <c r="U1039" t="inlineStr">
        <is>
          <t>POWDER RIVER</t>
        </is>
      </c>
      <c r="V1039" t="n">
        <v>-105.4540419</v>
      </c>
      <c r="W1039" t="inlineStr">
        <is>
          <t>POINT (463593.0509745065 4871150.172478329)</t>
        </is>
      </c>
      <c r="X1039" t="n">
        <v>2.380614575798351</v>
      </c>
      <c r="Y1039" t="inlineStr">
        <is>
          <t>N</t>
        </is>
      </c>
      <c r="Z1039" t="n">
        <v>2018</v>
      </c>
      <c r="AA1039" t="n">
        <v>4</v>
      </c>
    </row>
    <row r="1040">
      <c r="A1040" s="1" t="n">
        <v>19957</v>
      </c>
      <c r="B1040" t="inlineStr">
        <is>
          <t>WY</t>
        </is>
      </c>
      <c r="C1040" s="2" t="n">
        <v>43364</v>
      </c>
      <c r="D1040" s="2" t="n">
        <v>43433</v>
      </c>
      <c r="E1040" t="inlineStr">
        <is>
          <t>2021-09-21</t>
        </is>
      </c>
      <c r="F1040" t="n">
        <v>36</v>
      </c>
      <c r="G1040" t="inlineStr">
        <is>
          <t xml:space="preserve">PICKREL REBECCA S TRUSTEE ET AL </t>
        </is>
      </c>
      <c r="H1040" t="inlineStr">
        <is>
          <t>STOUT STREET</t>
        </is>
      </c>
      <c r="I1040" t="inlineStr"/>
      <c r="J1040" t="inlineStr"/>
      <c r="K1040" t="n">
        <v>1514.63</v>
      </c>
      <c r="L1040" t="n">
        <v>2</v>
      </c>
      <c r="M1040" t="n">
        <v>46</v>
      </c>
      <c r="N1040" t="inlineStr">
        <is>
          <t xml:space="preserve">N         </t>
        </is>
      </c>
      <c r="O1040" t="n">
        <v>72</v>
      </c>
      <c r="P1040" t="inlineStr">
        <is>
          <t xml:space="preserve">W         </t>
        </is>
      </c>
      <c r="Q1040" t="inlineStr">
        <is>
          <t>3177/0474</t>
        </is>
      </c>
      <c r="R1040" t="inlineStr">
        <is>
          <t>1049404</t>
        </is>
      </c>
      <c r="S1040" t="inlineStr">
        <is>
          <t>CAMPBELL (WY)</t>
        </is>
      </c>
      <c r="T1040" t="n">
        <v>43.99250735</v>
      </c>
      <c r="U1040" t="inlineStr">
        <is>
          <t>POWDER RIVER</t>
        </is>
      </c>
      <c r="V1040" t="n">
        <v>-105.47422267</v>
      </c>
      <c r="W1040" t="inlineStr">
        <is>
          <t>POINT (461974.818778227 4871149.948649393)</t>
        </is>
      </c>
      <c r="X1040" t="n">
        <v>2.498233712239264</v>
      </c>
      <c r="Y1040" t="inlineStr">
        <is>
          <t>NW</t>
        </is>
      </c>
      <c r="Z1040" t="n">
        <v>2018</v>
      </c>
      <c r="AA1040" t="n">
        <v>4</v>
      </c>
    </row>
    <row r="1041">
      <c r="A1041" s="1" t="n">
        <v>19958</v>
      </c>
      <c r="B1041" t="inlineStr">
        <is>
          <t>WY</t>
        </is>
      </c>
      <c r="C1041" s="2" t="n">
        <v>43364</v>
      </c>
      <c r="D1041" s="2" t="n">
        <v>43433</v>
      </c>
      <c r="E1041" t="inlineStr">
        <is>
          <t>2021-09-21</t>
        </is>
      </c>
      <c r="F1041" t="n">
        <v>36</v>
      </c>
      <c r="G1041" t="inlineStr">
        <is>
          <t xml:space="preserve">PICKREL REBECCA S TRUSTEE ET AL </t>
        </is>
      </c>
      <c r="H1041" t="inlineStr">
        <is>
          <t>STOUT STREET</t>
        </is>
      </c>
      <c r="I1041" t="inlineStr"/>
      <c r="J1041" t="inlineStr"/>
      <c r="K1041" t="n">
        <v>1514.63</v>
      </c>
      <c r="L1041" t="n">
        <v>1</v>
      </c>
      <c r="M1041" t="n">
        <v>46</v>
      </c>
      <c r="N1041" t="inlineStr">
        <is>
          <t xml:space="preserve">N         </t>
        </is>
      </c>
      <c r="O1041" t="n">
        <v>72</v>
      </c>
      <c r="P1041" t="inlineStr">
        <is>
          <t xml:space="preserve">W         </t>
        </is>
      </c>
      <c r="Q1041" t="inlineStr">
        <is>
          <t>3177/0474</t>
        </is>
      </c>
      <c r="R1041" t="inlineStr">
        <is>
          <t>1049404</t>
        </is>
      </c>
      <c r="S1041" t="inlineStr">
        <is>
          <t>CAMPBELL (WY)</t>
        </is>
      </c>
      <c r="T1041" t="n">
        <v>43.99259134</v>
      </c>
      <c r="U1041" t="inlineStr">
        <is>
          <t>POWDER RIVER</t>
        </is>
      </c>
      <c r="V1041" t="n">
        <v>-105.4540419</v>
      </c>
      <c r="W1041" t="inlineStr">
        <is>
          <t>POINT (463593.0509745065 4871150.172478329)</t>
        </is>
      </c>
      <c r="X1041" t="n">
        <v>2.380614575798351</v>
      </c>
      <c r="Y1041" t="inlineStr">
        <is>
          <t>N</t>
        </is>
      </c>
      <c r="Z1041" t="n">
        <v>2018</v>
      </c>
      <c r="AA1041" t="n">
        <v>4</v>
      </c>
    </row>
    <row r="1042">
      <c r="A1042" s="1" t="n">
        <v>19960</v>
      </c>
      <c r="B1042" t="inlineStr">
        <is>
          <t>WY</t>
        </is>
      </c>
      <c r="C1042" s="2" t="n">
        <v>43364</v>
      </c>
      <c r="D1042" s="2" t="n">
        <v>43433</v>
      </c>
      <c r="E1042" t="inlineStr">
        <is>
          <t>2021-09-21</t>
        </is>
      </c>
      <c r="F1042" t="n">
        <v>36</v>
      </c>
      <c r="G1042" t="inlineStr">
        <is>
          <t xml:space="preserve">PICKREL REBECCA S TRUSTEE ET AL </t>
        </is>
      </c>
      <c r="H1042" t="inlineStr">
        <is>
          <t>STOUT STREET</t>
        </is>
      </c>
      <c r="I1042" t="inlineStr"/>
      <c r="J1042" t="inlineStr"/>
      <c r="K1042" t="n">
        <v>1514.63</v>
      </c>
      <c r="L1042" t="n">
        <v>1</v>
      </c>
      <c r="M1042" t="n">
        <v>46</v>
      </c>
      <c r="N1042" t="inlineStr">
        <is>
          <t xml:space="preserve">N         </t>
        </is>
      </c>
      <c r="O1042" t="n">
        <v>72</v>
      </c>
      <c r="P1042" t="inlineStr">
        <is>
          <t xml:space="preserve">W         </t>
        </is>
      </c>
      <c r="Q1042" t="inlineStr">
        <is>
          <t>3177/0474</t>
        </is>
      </c>
      <c r="R1042" t="inlineStr">
        <is>
          <t>1049404</t>
        </is>
      </c>
      <c r="S1042" t="inlineStr">
        <is>
          <t>CAMPBELL (WY)</t>
        </is>
      </c>
      <c r="T1042" t="n">
        <v>43.99259134</v>
      </c>
      <c r="U1042" t="inlineStr">
        <is>
          <t>POWDER RIVER</t>
        </is>
      </c>
      <c r="V1042" t="n">
        <v>-105.4540419</v>
      </c>
      <c r="W1042" t="inlineStr">
        <is>
          <t>POINT (463593.0509745065 4871150.172478329)</t>
        </is>
      </c>
      <c r="X1042" t="n">
        <v>2.380614575798351</v>
      </c>
      <c r="Y1042" t="inlineStr">
        <is>
          <t>N</t>
        </is>
      </c>
      <c r="Z1042" t="n">
        <v>2018</v>
      </c>
      <c r="AA1042" t="n">
        <v>4</v>
      </c>
    </row>
    <row r="1043">
      <c r="A1043" s="1" t="n">
        <v>19961</v>
      </c>
      <c r="B1043" t="inlineStr">
        <is>
          <t>WY</t>
        </is>
      </c>
      <c r="C1043" s="2" t="n">
        <v>43364</v>
      </c>
      <c r="D1043" s="2" t="n">
        <v>43433</v>
      </c>
      <c r="E1043" t="inlineStr">
        <is>
          <t>2021-09-21</t>
        </is>
      </c>
      <c r="F1043" t="n">
        <v>36</v>
      </c>
      <c r="G1043" t="inlineStr">
        <is>
          <t xml:space="preserve">PICKREL REBECCA S TRUSTEE ET AL </t>
        </is>
      </c>
      <c r="H1043" t="inlineStr">
        <is>
          <t>STOUT STREET</t>
        </is>
      </c>
      <c r="I1043" t="inlineStr"/>
      <c r="J1043" t="inlineStr"/>
      <c r="K1043" t="n">
        <v>1514.63</v>
      </c>
      <c r="L1043" t="n">
        <v>1</v>
      </c>
      <c r="M1043" t="n">
        <v>46</v>
      </c>
      <c r="N1043" t="inlineStr">
        <is>
          <t xml:space="preserve">N         </t>
        </is>
      </c>
      <c r="O1043" t="n">
        <v>72</v>
      </c>
      <c r="P1043" t="inlineStr">
        <is>
          <t xml:space="preserve">W         </t>
        </is>
      </c>
      <c r="Q1043" t="inlineStr">
        <is>
          <t>3177/0474</t>
        </is>
      </c>
      <c r="R1043" t="inlineStr">
        <is>
          <t>1049404</t>
        </is>
      </c>
      <c r="S1043" t="inlineStr">
        <is>
          <t>CAMPBELL (WY)</t>
        </is>
      </c>
      <c r="T1043" t="n">
        <v>43.99259134</v>
      </c>
      <c r="U1043" t="inlineStr">
        <is>
          <t>POWDER RIVER</t>
        </is>
      </c>
      <c r="V1043" t="n">
        <v>-105.4540419</v>
      </c>
      <c r="W1043" t="inlineStr">
        <is>
          <t>POINT (463593.0509745065 4871150.172478329)</t>
        </is>
      </c>
      <c r="X1043" t="n">
        <v>2.380614575798351</v>
      </c>
      <c r="Y1043" t="inlineStr">
        <is>
          <t>N</t>
        </is>
      </c>
      <c r="Z1043" t="n">
        <v>2018</v>
      </c>
      <c r="AA1043" t="n">
        <v>4</v>
      </c>
    </row>
    <row r="1044">
      <c r="A1044" s="1" t="n">
        <v>19962</v>
      </c>
      <c r="B1044" t="inlineStr">
        <is>
          <t>WY</t>
        </is>
      </c>
      <c r="C1044" s="2" t="n">
        <v>43364</v>
      </c>
      <c r="D1044" s="2" t="n">
        <v>43433</v>
      </c>
      <c r="E1044" t="inlineStr">
        <is>
          <t>2021-09-21</t>
        </is>
      </c>
      <c r="F1044" t="n">
        <v>36</v>
      </c>
      <c r="G1044" t="inlineStr">
        <is>
          <t xml:space="preserve">PICKREL REBECCA S TRUSTEE ET AL </t>
        </is>
      </c>
      <c r="H1044" t="inlineStr">
        <is>
          <t>STOUT STREET</t>
        </is>
      </c>
      <c r="I1044" t="inlineStr"/>
      <c r="J1044" t="inlineStr"/>
      <c r="K1044" t="n">
        <v>1514.63</v>
      </c>
      <c r="L1044" t="n">
        <v>1</v>
      </c>
      <c r="M1044" t="n">
        <v>46</v>
      </c>
      <c r="N1044" t="inlineStr">
        <is>
          <t xml:space="preserve">N         </t>
        </is>
      </c>
      <c r="O1044" t="n">
        <v>72</v>
      </c>
      <c r="P1044" t="inlineStr">
        <is>
          <t xml:space="preserve">W         </t>
        </is>
      </c>
      <c r="Q1044" t="inlineStr">
        <is>
          <t>3177/0474</t>
        </is>
      </c>
      <c r="R1044" t="inlineStr">
        <is>
          <t>1049404</t>
        </is>
      </c>
      <c r="S1044" t="inlineStr">
        <is>
          <t>CAMPBELL (WY)</t>
        </is>
      </c>
      <c r="T1044" t="n">
        <v>43.99259134</v>
      </c>
      <c r="U1044" t="inlineStr">
        <is>
          <t>POWDER RIVER</t>
        </is>
      </c>
      <c r="V1044" t="n">
        <v>-105.4540419</v>
      </c>
      <c r="W1044" t="inlineStr">
        <is>
          <t>POINT (463593.0509745065 4871150.172478329)</t>
        </is>
      </c>
      <c r="X1044" t="n">
        <v>2.380614575798351</v>
      </c>
      <c r="Y1044" t="inlineStr">
        <is>
          <t>N</t>
        </is>
      </c>
      <c r="Z1044" t="n">
        <v>2018</v>
      </c>
      <c r="AA1044" t="n">
        <v>4</v>
      </c>
    </row>
    <row r="1045">
      <c r="A1045" s="1" t="n">
        <v>19963</v>
      </c>
      <c r="B1045" t="inlineStr">
        <is>
          <t>WY</t>
        </is>
      </c>
      <c r="C1045" s="2" t="n">
        <v>43364</v>
      </c>
      <c r="D1045" s="2" t="n">
        <v>43433</v>
      </c>
      <c r="E1045" t="inlineStr">
        <is>
          <t>2021-09-21</t>
        </is>
      </c>
      <c r="F1045" t="n">
        <v>36</v>
      </c>
      <c r="G1045" t="inlineStr">
        <is>
          <t xml:space="preserve">PICKREL REBECCA S TRUSTEE ET AL </t>
        </is>
      </c>
      <c r="H1045" t="inlineStr">
        <is>
          <t>STOUT STREET</t>
        </is>
      </c>
      <c r="I1045" t="inlineStr"/>
      <c r="J1045" t="inlineStr"/>
      <c r="K1045" t="n">
        <v>1514.63</v>
      </c>
      <c r="L1045" t="n">
        <v>11</v>
      </c>
      <c r="M1045" t="n">
        <v>46</v>
      </c>
      <c r="N1045" t="inlineStr">
        <is>
          <t xml:space="preserve">N         </t>
        </is>
      </c>
      <c r="O1045" t="n">
        <v>72</v>
      </c>
      <c r="P1045" t="inlineStr">
        <is>
          <t xml:space="preserve">W         </t>
        </is>
      </c>
      <c r="Q1045" t="inlineStr">
        <is>
          <t>3177/0474</t>
        </is>
      </c>
      <c r="R1045" t="inlineStr">
        <is>
          <t>1049404</t>
        </is>
      </c>
      <c r="S1045" t="inlineStr">
        <is>
          <t>CAMPBELL (WY)</t>
        </is>
      </c>
      <c r="T1045" t="n">
        <v>43.97807981</v>
      </c>
      <c r="U1045" t="inlineStr">
        <is>
          <t>POWDER RIVER</t>
        </is>
      </c>
      <c r="V1045" t="n">
        <v>-105.47377994</v>
      </c>
      <c r="W1045" t="inlineStr">
        <is>
          <t>POINT (462001.1164041323 4869547.311676746)</t>
        </is>
      </c>
      <c r="X1045" t="n">
        <v>1.57670306172051</v>
      </c>
      <c r="Y1045" t="inlineStr">
        <is>
          <t>NW</t>
        </is>
      </c>
      <c r="Z1045" t="n">
        <v>2018</v>
      </c>
      <c r="AA1045" t="n">
        <v>4</v>
      </c>
    </row>
    <row r="1046">
      <c r="A1046" s="1" t="n">
        <v>19964</v>
      </c>
      <c r="B1046" t="inlineStr">
        <is>
          <t>WY</t>
        </is>
      </c>
      <c r="C1046" s="2" t="n">
        <v>43364</v>
      </c>
      <c r="D1046" s="2" t="n">
        <v>43433</v>
      </c>
      <c r="E1046" t="inlineStr">
        <is>
          <t>2021-09-21</t>
        </is>
      </c>
      <c r="F1046" t="n">
        <v>36</v>
      </c>
      <c r="G1046" t="inlineStr">
        <is>
          <t xml:space="preserve">PICKREL REBECCA S TRUSTEE ET AL </t>
        </is>
      </c>
      <c r="H1046" t="inlineStr">
        <is>
          <t>STOUT STREET</t>
        </is>
      </c>
      <c r="I1046" t="inlineStr"/>
      <c r="J1046" t="inlineStr"/>
      <c r="K1046" t="n">
        <v>1514.63</v>
      </c>
      <c r="L1046" t="n">
        <v>1</v>
      </c>
      <c r="M1046" t="n">
        <v>46</v>
      </c>
      <c r="N1046" t="inlineStr">
        <is>
          <t xml:space="preserve">N         </t>
        </is>
      </c>
      <c r="O1046" t="n">
        <v>72</v>
      </c>
      <c r="P1046" t="inlineStr">
        <is>
          <t xml:space="preserve">W         </t>
        </is>
      </c>
      <c r="Q1046" t="inlineStr">
        <is>
          <t>3177/0474</t>
        </is>
      </c>
      <c r="R1046" t="inlineStr">
        <is>
          <t>1049404</t>
        </is>
      </c>
      <c r="S1046" t="inlineStr">
        <is>
          <t>CAMPBELL (WY)</t>
        </is>
      </c>
      <c r="T1046" t="n">
        <v>43.99259134</v>
      </c>
      <c r="U1046" t="inlineStr">
        <is>
          <t>POWDER RIVER</t>
        </is>
      </c>
      <c r="V1046" t="n">
        <v>-105.4540419</v>
      </c>
      <c r="W1046" t="inlineStr">
        <is>
          <t>POINT (463593.0509745065 4871150.172478329)</t>
        </is>
      </c>
      <c r="X1046" t="n">
        <v>2.380614575798351</v>
      </c>
      <c r="Y1046" t="inlineStr">
        <is>
          <t>N</t>
        </is>
      </c>
      <c r="Z1046" t="n">
        <v>2018</v>
      </c>
      <c r="AA1046" t="n">
        <v>4</v>
      </c>
    </row>
    <row r="1047">
      <c r="A1047" s="1" t="n">
        <v>19965</v>
      </c>
      <c r="B1047" t="inlineStr">
        <is>
          <t>WY</t>
        </is>
      </c>
      <c r="C1047" s="2" t="n">
        <v>43364</v>
      </c>
      <c r="D1047" s="2" t="n">
        <v>43433</v>
      </c>
      <c r="E1047" t="inlineStr">
        <is>
          <t>2021-09-21</t>
        </is>
      </c>
      <c r="F1047" t="n">
        <v>36</v>
      </c>
      <c r="G1047" t="inlineStr">
        <is>
          <t xml:space="preserve">PICKREL REBECCA S TRUSTEE ET AL </t>
        </is>
      </c>
      <c r="H1047" t="inlineStr">
        <is>
          <t>STOUT STREET</t>
        </is>
      </c>
      <c r="I1047" t="inlineStr"/>
      <c r="J1047" t="inlineStr"/>
      <c r="K1047" t="n">
        <v>1514.63</v>
      </c>
      <c r="L1047" t="n">
        <v>10</v>
      </c>
      <c r="M1047" t="n">
        <v>46</v>
      </c>
      <c r="N1047" t="inlineStr">
        <is>
          <t xml:space="preserve">N         </t>
        </is>
      </c>
      <c r="O1047" t="n">
        <v>72</v>
      </c>
      <c r="P1047" t="inlineStr">
        <is>
          <t xml:space="preserve">W         </t>
        </is>
      </c>
      <c r="Q1047" t="inlineStr">
        <is>
          <t>3177/0474</t>
        </is>
      </c>
      <c r="R1047" t="inlineStr">
        <is>
          <t>1049404</t>
        </is>
      </c>
      <c r="S1047" t="inlineStr">
        <is>
          <t>CAMPBELL (WY)</t>
        </is>
      </c>
      <c r="T1047" t="n">
        <v>43.97790808</v>
      </c>
      <c r="U1047" t="inlineStr">
        <is>
          <t>POWDER RIVER</t>
        </is>
      </c>
      <c r="V1047" t="n">
        <v>-105.49478472</v>
      </c>
      <c r="W1047" t="inlineStr">
        <is>
          <t>POINT (460316.340331384 4869538.125818602)</t>
        </is>
      </c>
      <c r="X1047" t="n">
        <v>2.276587718029121</v>
      </c>
      <c r="Y1047" t="inlineStr">
        <is>
          <t>NW</t>
        </is>
      </c>
      <c r="Z1047" t="n">
        <v>2018</v>
      </c>
      <c r="AA1047" t="n">
        <v>4</v>
      </c>
    </row>
    <row r="1048">
      <c r="A1048" s="1" t="n">
        <v>19966</v>
      </c>
      <c r="B1048" t="inlineStr">
        <is>
          <t>WY</t>
        </is>
      </c>
      <c r="C1048" s="2" t="n">
        <v>43364</v>
      </c>
      <c r="D1048" s="2" t="n">
        <v>43433</v>
      </c>
      <c r="E1048" t="inlineStr">
        <is>
          <t>2021-09-21</t>
        </is>
      </c>
      <c r="F1048" t="n">
        <v>36</v>
      </c>
      <c r="G1048" t="inlineStr">
        <is>
          <t xml:space="preserve">PICKREL REBECCA S TRUSTEE ET AL </t>
        </is>
      </c>
      <c r="H1048" t="inlineStr">
        <is>
          <t>STOUT STREET</t>
        </is>
      </c>
      <c r="I1048" t="inlineStr"/>
      <c r="J1048" t="inlineStr"/>
      <c r="K1048" t="n">
        <v>1514.63</v>
      </c>
      <c r="L1048" t="n">
        <v>1</v>
      </c>
      <c r="M1048" t="n">
        <v>46</v>
      </c>
      <c r="N1048" t="inlineStr">
        <is>
          <t xml:space="preserve">N         </t>
        </is>
      </c>
      <c r="O1048" t="n">
        <v>72</v>
      </c>
      <c r="P1048" t="inlineStr">
        <is>
          <t xml:space="preserve">W         </t>
        </is>
      </c>
      <c r="Q1048" t="inlineStr">
        <is>
          <t>3177/0474</t>
        </is>
      </c>
      <c r="R1048" t="inlineStr">
        <is>
          <t>1049404</t>
        </is>
      </c>
      <c r="S1048" t="inlineStr">
        <is>
          <t>CAMPBELL (WY)</t>
        </is>
      </c>
      <c r="T1048" t="n">
        <v>43.99259134</v>
      </c>
      <c r="U1048" t="inlineStr">
        <is>
          <t>POWDER RIVER</t>
        </is>
      </c>
      <c r="V1048" t="n">
        <v>-105.4540419</v>
      </c>
      <c r="W1048" t="inlineStr">
        <is>
          <t>POINT (463593.0509745065 4871150.172478329)</t>
        </is>
      </c>
      <c r="X1048" t="n">
        <v>2.380614575798351</v>
      </c>
      <c r="Y1048" t="inlineStr">
        <is>
          <t>N</t>
        </is>
      </c>
      <c r="Z1048" t="n">
        <v>2018</v>
      </c>
      <c r="AA1048" t="n">
        <v>4</v>
      </c>
    </row>
    <row r="1049">
      <c r="A1049" s="1" t="n">
        <v>19967</v>
      </c>
      <c r="B1049" t="inlineStr">
        <is>
          <t>WY</t>
        </is>
      </c>
      <c r="C1049" s="2" t="n">
        <v>43364</v>
      </c>
      <c r="D1049" s="2" t="n">
        <v>43433</v>
      </c>
      <c r="E1049" t="inlineStr">
        <is>
          <t>2021-09-21</t>
        </is>
      </c>
      <c r="F1049" t="n">
        <v>36</v>
      </c>
      <c r="G1049" t="inlineStr">
        <is>
          <t xml:space="preserve">PICKREL REBECCA S TRUSTEE ET AL </t>
        </is>
      </c>
      <c r="H1049" t="inlineStr">
        <is>
          <t>STOUT STREET</t>
        </is>
      </c>
      <c r="I1049" t="inlineStr"/>
      <c r="J1049" t="inlineStr"/>
      <c r="K1049" t="n">
        <v>1514.63</v>
      </c>
      <c r="L1049" t="n">
        <v>1</v>
      </c>
      <c r="M1049" t="n">
        <v>46</v>
      </c>
      <c r="N1049" t="inlineStr">
        <is>
          <t xml:space="preserve">N         </t>
        </is>
      </c>
      <c r="O1049" t="n">
        <v>72</v>
      </c>
      <c r="P1049" t="inlineStr">
        <is>
          <t xml:space="preserve">W         </t>
        </is>
      </c>
      <c r="Q1049" t="inlineStr">
        <is>
          <t>3177/0474</t>
        </is>
      </c>
      <c r="R1049" t="inlineStr">
        <is>
          <t>1049404</t>
        </is>
      </c>
      <c r="S1049" t="inlineStr">
        <is>
          <t>CAMPBELL (WY)</t>
        </is>
      </c>
      <c r="T1049" t="n">
        <v>43.99259134</v>
      </c>
      <c r="U1049" t="inlineStr">
        <is>
          <t>POWDER RIVER</t>
        </is>
      </c>
      <c r="V1049" t="n">
        <v>-105.4540419</v>
      </c>
      <c r="W1049" t="inlineStr">
        <is>
          <t>POINT (463593.0509745065 4871150.172478329)</t>
        </is>
      </c>
      <c r="X1049" t="n">
        <v>2.380614575798351</v>
      </c>
      <c r="Y1049" t="inlineStr">
        <is>
          <t>N</t>
        </is>
      </c>
      <c r="Z1049" t="n">
        <v>2018</v>
      </c>
      <c r="AA1049" t="n">
        <v>4</v>
      </c>
    </row>
    <row r="1050">
      <c r="A1050" s="1" t="n">
        <v>19968</v>
      </c>
      <c r="B1050" t="inlineStr">
        <is>
          <t>WY</t>
        </is>
      </c>
      <c r="C1050" s="2" t="n">
        <v>43364</v>
      </c>
      <c r="D1050" s="2" t="n">
        <v>43433</v>
      </c>
      <c r="E1050" t="inlineStr">
        <is>
          <t>2021-09-21</t>
        </is>
      </c>
      <c r="F1050" t="n">
        <v>36</v>
      </c>
      <c r="G1050" t="inlineStr">
        <is>
          <t xml:space="preserve">PICKREL REBECCA S TRUSTEE ET AL </t>
        </is>
      </c>
      <c r="H1050" t="inlineStr">
        <is>
          <t>STOUT STREET</t>
        </is>
      </c>
      <c r="I1050" t="inlineStr"/>
      <c r="J1050" t="inlineStr"/>
      <c r="K1050" t="n">
        <v>1514.63</v>
      </c>
      <c r="L1050" t="n">
        <v>2</v>
      </c>
      <c r="M1050" t="n">
        <v>46</v>
      </c>
      <c r="N1050" t="inlineStr">
        <is>
          <t xml:space="preserve">N         </t>
        </is>
      </c>
      <c r="O1050" t="n">
        <v>72</v>
      </c>
      <c r="P1050" t="inlineStr">
        <is>
          <t xml:space="preserve">W         </t>
        </is>
      </c>
      <c r="Q1050" t="inlineStr">
        <is>
          <t>3177/0474</t>
        </is>
      </c>
      <c r="R1050" t="inlineStr">
        <is>
          <t>1049404</t>
        </is>
      </c>
      <c r="S1050" t="inlineStr">
        <is>
          <t>CAMPBELL (WY)</t>
        </is>
      </c>
      <c r="T1050" t="n">
        <v>43.99250735</v>
      </c>
      <c r="U1050" t="inlineStr">
        <is>
          <t>POWDER RIVER</t>
        </is>
      </c>
      <c r="V1050" t="n">
        <v>-105.47422267</v>
      </c>
      <c r="W1050" t="inlineStr">
        <is>
          <t>POINT (461974.818778227 4871149.948649393)</t>
        </is>
      </c>
      <c r="X1050" t="n">
        <v>2.498233712239264</v>
      </c>
      <c r="Y1050" t="inlineStr">
        <is>
          <t>NW</t>
        </is>
      </c>
      <c r="Z1050" t="n">
        <v>2018</v>
      </c>
      <c r="AA1050" t="n">
        <v>4</v>
      </c>
    </row>
    <row r="1051">
      <c r="A1051" s="1" t="n">
        <v>19969</v>
      </c>
      <c r="B1051" t="inlineStr">
        <is>
          <t>WY</t>
        </is>
      </c>
      <c r="C1051" s="2" t="n">
        <v>43364</v>
      </c>
      <c r="D1051" s="2" t="n">
        <v>43433</v>
      </c>
      <c r="E1051" t="inlineStr">
        <is>
          <t>2021-09-21</t>
        </is>
      </c>
      <c r="F1051" t="n">
        <v>36</v>
      </c>
      <c r="G1051" t="inlineStr">
        <is>
          <t xml:space="preserve">PICKREL REBECCA S TRUSTEE ET AL </t>
        </is>
      </c>
      <c r="H1051" t="inlineStr">
        <is>
          <t>STOUT STREET</t>
        </is>
      </c>
      <c r="I1051" t="inlineStr"/>
      <c r="J1051" t="inlineStr"/>
      <c r="K1051" t="n">
        <v>1514.63</v>
      </c>
      <c r="L1051" t="n">
        <v>1</v>
      </c>
      <c r="M1051" t="n">
        <v>46</v>
      </c>
      <c r="N1051" t="inlineStr">
        <is>
          <t xml:space="preserve">N         </t>
        </is>
      </c>
      <c r="O1051" t="n">
        <v>72</v>
      </c>
      <c r="P1051" t="inlineStr">
        <is>
          <t xml:space="preserve">W         </t>
        </is>
      </c>
      <c r="Q1051" t="inlineStr">
        <is>
          <t>3177/0474</t>
        </is>
      </c>
      <c r="R1051" t="inlineStr">
        <is>
          <t>1049404</t>
        </is>
      </c>
      <c r="S1051" t="inlineStr">
        <is>
          <t>CAMPBELL (WY)</t>
        </is>
      </c>
      <c r="T1051" t="n">
        <v>43.99259134</v>
      </c>
      <c r="U1051" t="inlineStr">
        <is>
          <t>POWDER RIVER</t>
        </is>
      </c>
      <c r="V1051" t="n">
        <v>-105.4540419</v>
      </c>
      <c r="W1051" t="inlineStr">
        <is>
          <t>POINT (463593.0509745065 4871150.172478329)</t>
        </is>
      </c>
      <c r="X1051" t="n">
        <v>2.380614575798351</v>
      </c>
      <c r="Y1051" t="inlineStr">
        <is>
          <t>N</t>
        </is>
      </c>
      <c r="Z1051" t="n">
        <v>2018</v>
      </c>
      <c r="AA1051" t="n">
        <v>4</v>
      </c>
    </row>
    <row r="1052">
      <c r="A1052" s="1" t="n">
        <v>19970</v>
      </c>
      <c r="B1052" t="inlineStr">
        <is>
          <t>WY</t>
        </is>
      </c>
      <c r="C1052" s="2" t="n">
        <v>43364</v>
      </c>
      <c r="D1052" s="2" t="n">
        <v>43433</v>
      </c>
      <c r="E1052" t="inlineStr">
        <is>
          <t>2021-09-21</t>
        </is>
      </c>
      <c r="F1052" t="n">
        <v>36</v>
      </c>
      <c r="G1052" t="inlineStr">
        <is>
          <t xml:space="preserve">PICKREL REBECCA S TRUSTEE ET AL </t>
        </is>
      </c>
      <c r="H1052" t="inlineStr">
        <is>
          <t>STOUT STREET</t>
        </is>
      </c>
      <c r="I1052" t="inlineStr"/>
      <c r="J1052" t="inlineStr"/>
      <c r="K1052" t="n">
        <v>1514.63</v>
      </c>
      <c r="L1052" t="n">
        <v>1</v>
      </c>
      <c r="M1052" t="n">
        <v>46</v>
      </c>
      <c r="N1052" t="inlineStr">
        <is>
          <t xml:space="preserve">N         </t>
        </is>
      </c>
      <c r="O1052" t="n">
        <v>72</v>
      </c>
      <c r="P1052" t="inlineStr">
        <is>
          <t xml:space="preserve">W         </t>
        </is>
      </c>
      <c r="Q1052" t="inlineStr">
        <is>
          <t>3177/0474</t>
        </is>
      </c>
      <c r="R1052" t="inlineStr">
        <is>
          <t>1049404</t>
        </is>
      </c>
      <c r="S1052" t="inlineStr">
        <is>
          <t>CAMPBELL (WY)</t>
        </is>
      </c>
      <c r="T1052" t="n">
        <v>43.99259134</v>
      </c>
      <c r="U1052" t="inlineStr">
        <is>
          <t>POWDER RIVER</t>
        </is>
      </c>
      <c r="V1052" t="n">
        <v>-105.4540419</v>
      </c>
      <c r="W1052" t="inlineStr">
        <is>
          <t>POINT (463593.0509745065 4871150.172478329)</t>
        </is>
      </c>
      <c r="X1052" t="n">
        <v>2.380614575798351</v>
      </c>
      <c r="Y1052" t="inlineStr">
        <is>
          <t>N</t>
        </is>
      </c>
      <c r="Z1052" t="n">
        <v>2018</v>
      </c>
      <c r="AA1052" t="n">
        <v>4</v>
      </c>
    </row>
    <row r="1053">
      <c r="A1053" s="1" t="n">
        <v>21368</v>
      </c>
      <c r="B1053" t="inlineStr">
        <is>
          <t>WY</t>
        </is>
      </c>
      <c r="C1053" s="2" t="n">
        <v>43291</v>
      </c>
      <c r="D1053" s="2" t="n">
        <v>43389</v>
      </c>
      <c r="E1053" t="inlineStr">
        <is>
          <t>2021-07-10</t>
        </is>
      </c>
      <c r="F1053" t="n">
        <v>36</v>
      </c>
      <c r="G1053" t="inlineStr">
        <is>
          <t xml:space="preserve">HAYES BARBARA J ESTATE OF DECEASED ET AL </t>
        </is>
      </c>
      <c r="H1053" t="inlineStr">
        <is>
          <t>STOUT STREET</t>
        </is>
      </c>
      <c r="I1053" t="inlineStr"/>
      <c r="J1053" t="inlineStr"/>
      <c r="K1053" t="n">
        <v>161.22999572</v>
      </c>
      <c r="L1053" t="n">
        <v>2</v>
      </c>
      <c r="M1053" t="n">
        <v>46</v>
      </c>
      <c r="N1053" t="inlineStr">
        <is>
          <t xml:space="preserve">N         </t>
        </is>
      </c>
      <c r="O1053" t="n">
        <v>72</v>
      </c>
      <c r="P1053" t="inlineStr">
        <is>
          <t xml:space="preserve">W         </t>
        </is>
      </c>
      <c r="Q1053" t="inlineStr">
        <is>
          <t>3171/0189</t>
        </is>
      </c>
      <c r="R1053" t="inlineStr">
        <is>
          <t>1048353</t>
        </is>
      </c>
      <c r="S1053" t="inlineStr">
        <is>
          <t>CAMPBELL (WY)</t>
        </is>
      </c>
      <c r="T1053" t="n">
        <v>43.99250735</v>
      </c>
      <c r="U1053" t="inlineStr">
        <is>
          <t>POWDER RIVER</t>
        </is>
      </c>
      <c r="V1053" t="n">
        <v>-105.47422267</v>
      </c>
      <c r="W1053" t="inlineStr">
        <is>
          <t>POINT (461974.818778227 4871149.948649393)</t>
        </is>
      </c>
      <c r="X1053" t="n">
        <v>2.498233712239264</v>
      </c>
      <c r="Y1053" t="inlineStr">
        <is>
          <t>NW</t>
        </is>
      </c>
      <c r="Z1053" t="n">
        <v>2018</v>
      </c>
      <c r="AA1053" t="n">
        <v>4</v>
      </c>
    </row>
    <row r="1054">
      <c r="A1054" s="1" t="n">
        <v>21369</v>
      </c>
      <c r="B1054" t="inlineStr">
        <is>
          <t>WY</t>
        </is>
      </c>
      <c r="C1054" s="2" t="n">
        <v>43291</v>
      </c>
      <c r="D1054" s="2" t="n">
        <v>43389</v>
      </c>
      <c r="E1054" t="inlineStr">
        <is>
          <t>2021-07-10</t>
        </is>
      </c>
      <c r="F1054" t="n">
        <v>36</v>
      </c>
      <c r="G1054" t="inlineStr">
        <is>
          <t xml:space="preserve">HAYES BARBARA J ESTATE OF DECEASED ET AL </t>
        </is>
      </c>
      <c r="H1054" t="inlineStr">
        <is>
          <t>STOUT STREET</t>
        </is>
      </c>
      <c r="I1054" t="inlineStr"/>
      <c r="J1054" t="inlineStr"/>
      <c r="K1054" t="n">
        <v>161.22999572</v>
      </c>
      <c r="L1054" t="n">
        <v>1</v>
      </c>
      <c r="M1054" t="n">
        <v>46</v>
      </c>
      <c r="N1054" t="inlineStr">
        <is>
          <t xml:space="preserve">N         </t>
        </is>
      </c>
      <c r="O1054" t="n">
        <v>72</v>
      </c>
      <c r="P1054" t="inlineStr">
        <is>
          <t xml:space="preserve">W         </t>
        </is>
      </c>
      <c r="Q1054" t="inlineStr">
        <is>
          <t>3171/0189</t>
        </is>
      </c>
      <c r="R1054" t="inlineStr">
        <is>
          <t>1048353</t>
        </is>
      </c>
      <c r="S1054" t="inlineStr">
        <is>
          <t>CAMPBELL (WY)</t>
        </is>
      </c>
      <c r="T1054" t="n">
        <v>43.99259134</v>
      </c>
      <c r="U1054" t="inlineStr">
        <is>
          <t>POWDER RIVER</t>
        </is>
      </c>
      <c r="V1054" t="n">
        <v>-105.4540419</v>
      </c>
      <c r="W1054" t="inlineStr">
        <is>
          <t>POINT (463593.0509745065 4871150.172478329)</t>
        </is>
      </c>
      <c r="X1054" t="n">
        <v>2.380614575798351</v>
      </c>
      <c r="Y1054" t="inlineStr">
        <is>
          <t>N</t>
        </is>
      </c>
      <c r="Z1054" t="n">
        <v>2018</v>
      </c>
      <c r="AA1054" t="n">
        <v>4</v>
      </c>
    </row>
    <row r="1055">
      <c r="A1055" s="1" t="n">
        <v>21370</v>
      </c>
      <c r="B1055" t="inlineStr">
        <is>
          <t>WY</t>
        </is>
      </c>
      <c r="C1055" s="2" t="n">
        <v>43291</v>
      </c>
      <c r="D1055" s="2" t="n">
        <v>43389</v>
      </c>
      <c r="E1055" t="inlineStr">
        <is>
          <t>2021-07-10</t>
        </is>
      </c>
      <c r="F1055" t="n">
        <v>36</v>
      </c>
      <c r="G1055" t="inlineStr">
        <is>
          <t xml:space="preserve">HAYES BARBARA J ESTATE OF DECEASED ET AL </t>
        </is>
      </c>
      <c r="H1055" t="inlineStr">
        <is>
          <t>STOUT STREET</t>
        </is>
      </c>
      <c r="I1055" t="inlineStr"/>
      <c r="J1055" t="inlineStr"/>
      <c r="K1055" t="n">
        <v>161.22999572</v>
      </c>
      <c r="L1055" t="n">
        <v>1</v>
      </c>
      <c r="M1055" t="n">
        <v>46</v>
      </c>
      <c r="N1055" t="inlineStr">
        <is>
          <t xml:space="preserve">N         </t>
        </is>
      </c>
      <c r="O1055" t="n">
        <v>72</v>
      </c>
      <c r="P1055" t="inlineStr">
        <is>
          <t xml:space="preserve">W         </t>
        </is>
      </c>
      <c r="Q1055" t="inlineStr">
        <is>
          <t>3171/0189</t>
        </is>
      </c>
      <c r="R1055" t="inlineStr">
        <is>
          <t>1048353</t>
        </is>
      </c>
      <c r="S1055" t="inlineStr">
        <is>
          <t>CAMPBELL (WY)</t>
        </is>
      </c>
      <c r="T1055" t="n">
        <v>43.99259134</v>
      </c>
      <c r="U1055" t="inlineStr">
        <is>
          <t>POWDER RIVER</t>
        </is>
      </c>
      <c r="V1055" t="n">
        <v>-105.4540419</v>
      </c>
      <c r="W1055" t="inlineStr">
        <is>
          <t>POINT (463593.0509745065 4871150.172478329)</t>
        </is>
      </c>
      <c r="X1055" t="n">
        <v>2.380614575798351</v>
      </c>
      <c r="Y1055" t="inlineStr">
        <is>
          <t>N</t>
        </is>
      </c>
      <c r="Z1055" t="n">
        <v>2018</v>
      </c>
      <c r="AA1055" t="n">
        <v>4</v>
      </c>
    </row>
    <row r="1056">
      <c r="A1056" s="1" t="n">
        <v>21371</v>
      </c>
      <c r="B1056" t="inlineStr">
        <is>
          <t>WY</t>
        </is>
      </c>
      <c r="C1056" s="2" t="n">
        <v>43291</v>
      </c>
      <c r="D1056" s="2" t="n">
        <v>43389</v>
      </c>
      <c r="E1056" t="inlineStr">
        <is>
          <t>2021-07-10</t>
        </is>
      </c>
      <c r="F1056" t="n">
        <v>36</v>
      </c>
      <c r="G1056" t="inlineStr">
        <is>
          <t xml:space="preserve">HAYES BARBARA J ESTATE OF DECEASED ET AL </t>
        </is>
      </c>
      <c r="H1056" t="inlineStr">
        <is>
          <t>STOUT STREET</t>
        </is>
      </c>
      <c r="I1056" t="inlineStr"/>
      <c r="J1056" t="inlineStr"/>
      <c r="K1056" t="n">
        <v>161.22999572</v>
      </c>
      <c r="L1056" t="n">
        <v>2</v>
      </c>
      <c r="M1056" t="n">
        <v>46</v>
      </c>
      <c r="N1056" t="inlineStr">
        <is>
          <t xml:space="preserve">N         </t>
        </is>
      </c>
      <c r="O1056" t="n">
        <v>72</v>
      </c>
      <c r="P1056" t="inlineStr">
        <is>
          <t xml:space="preserve">W         </t>
        </is>
      </c>
      <c r="Q1056" t="inlineStr">
        <is>
          <t>3171/0189</t>
        </is>
      </c>
      <c r="R1056" t="inlineStr">
        <is>
          <t>1048353</t>
        </is>
      </c>
      <c r="S1056" t="inlineStr">
        <is>
          <t>CAMPBELL (WY)</t>
        </is>
      </c>
      <c r="T1056" t="n">
        <v>43.99250735</v>
      </c>
      <c r="U1056" t="inlineStr">
        <is>
          <t>POWDER RIVER</t>
        </is>
      </c>
      <c r="V1056" t="n">
        <v>-105.47422267</v>
      </c>
      <c r="W1056" t="inlineStr">
        <is>
          <t>POINT (461974.818778227 4871149.948649393)</t>
        </is>
      </c>
      <c r="X1056" t="n">
        <v>2.498233712239264</v>
      </c>
      <c r="Y1056" t="inlineStr">
        <is>
          <t>NW</t>
        </is>
      </c>
      <c r="Z1056" t="n">
        <v>2018</v>
      </c>
      <c r="AA1056" t="n">
        <v>4</v>
      </c>
    </row>
    <row r="1057">
      <c r="A1057" s="1" t="n">
        <v>21372</v>
      </c>
      <c r="B1057" t="inlineStr">
        <is>
          <t>WY</t>
        </is>
      </c>
      <c r="C1057" s="2" t="n">
        <v>43291</v>
      </c>
      <c r="D1057" s="2" t="n">
        <v>43389</v>
      </c>
      <c r="E1057" t="inlineStr">
        <is>
          <t>2021-07-10</t>
        </is>
      </c>
      <c r="F1057" t="n">
        <v>36</v>
      </c>
      <c r="G1057" t="inlineStr">
        <is>
          <t xml:space="preserve">HAYES BARBARA J ESTATE OF DECEASED ET AL </t>
        </is>
      </c>
      <c r="H1057" t="inlineStr">
        <is>
          <t>STOUT STREET</t>
        </is>
      </c>
      <c r="I1057" t="inlineStr"/>
      <c r="J1057" t="inlineStr"/>
      <c r="K1057" t="n">
        <v>161.22999572</v>
      </c>
      <c r="L1057" t="n">
        <v>2</v>
      </c>
      <c r="M1057" t="n">
        <v>46</v>
      </c>
      <c r="N1057" t="inlineStr">
        <is>
          <t xml:space="preserve">N         </t>
        </is>
      </c>
      <c r="O1057" t="n">
        <v>72</v>
      </c>
      <c r="P1057" t="inlineStr">
        <is>
          <t xml:space="preserve">W         </t>
        </is>
      </c>
      <c r="Q1057" t="inlineStr">
        <is>
          <t>3171/0189</t>
        </is>
      </c>
      <c r="R1057" t="inlineStr">
        <is>
          <t>1048353</t>
        </is>
      </c>
      <c r="S1057" t="inlineStr">
        <is>
          <t>CAMPBELL (WY)</t>
        </is>
      </c>
      <c r="T1057" t="n">
        <v>43.99250735</v>
      </c>
      <c r="U1057" t="inlineStr">
        <is>
          <t>POWDER RIVER</t>
        </is>
      </c>
      <c r="V1057" t="n">
        <v>-105.47422267</v>
      </c>
      <c r="W1057" t="inlineStr">
        <is>
          <t>POINT (461974.818778227 4871149.948649393)</t>
        </is>
      </c>
      <c r="X1057" t="n">
        <v>2.498233712239264</v>
      </c>
      <c r="Y1057" t="inlineStr">
        <is>
          <t>NW</t>
        </is>
      </c>
      <c r="Z1057" t="n">
        <v>2018</v>
      </c>
      <c r="AA1057" t="n">
        <v>4</v>
      </c>
    </row>
    <row r="1058">
      <c r="A1058" s="1" t="n">
        <v>21373</v>
      </c>
      <c r="B1058" t="inlineStr">
        <is>
          <t>WY</t>
        </is>
      </c>
      <c r="C1058" s="2" t="n">
        <v>43291</v>
      </c>
      <c r="D1058" s="2" t="n">
        <v>43389</v>
      </c>
      <c r="E1058" t="inlineStr">
        <is>
          <t>2021-07-10</t>
        </is>
      </c>
      <c r="F1058" t="n">
        <v>36</v>
      </c>
      <c r="G1058" t="inlineStr">
        <is>
          <t xml:space="preserve">HAYES BARBARA J ESTATE OF DECEASED ET AL </t>
        </is>
      </c>
      <c r="H1058" t="inlineStr">
        <is>
          <t>STOUT STREET</t>
        </is>
      </c>
      <c r="I1058" t="inlineStr"/>
      <c r="J1058" t="inlineStr"/>
      <c r="K1058" t="n">
        <v>161.22999572</v>
      </c>
      <c r="L1058" t="n">
        <v>1</v>
      </c>
      <c r="M1058" t="n">
        <v>46</v>
      </c>
      <c r="N1058" t="inlineStr">
        <is>
          <t xml:space="preserve">N         </t>
        </is>
      </c>
      <c r="O1058" t="n">
        <v>72</v>
      </c>
      <c r="P1058" t="inlineStr">
        <is>
          <t xml:space="preserve">W         </t>
        </is>
      </c>
      <c r="Q1058" t="inlineStr">
        <is>
          <t>3171/0189</t>
        </is>
      </c>
      <c r="R1058" t="inlineStr">
        <is>
          <t>1048353</t>
        </is>
      </c>
      <c r="S1058" t="inlineStr">
        <is>
          <t>CAMPBELL (WY)</t>
        </is>
      </c>
      <c r="T1058" t="n">
        <v>43.99259134</v>
      </c>
      <c r="U1058" t="inlineStr">
        <is>
          <t>POWDER RIVER</t>
        </is>
      </c>
      <c r="V1058" t="n">
        <v>-105.4540419</v>
      </c>
      <c r="W1058" t="inlineStr">
        <is>
          <t>POINT (463593.0509745065 4871150.172478329)</t>
        </is>
      </c>
      <c r="X1058" t="n">
        <v>2.380614575798351</v>
      </c>
      <c r="Y1058" t="inlineStr">
        <is>
          <t>N</t>
        </is>
      </c>
      <c r="Z1058" t="n">
        <v>2018</v>
      </c>
      <c r="AA1058" t="n">
        <v>4</v>
      </c>
    </row>
    <row r="1059">
      <c r="A1059" s="1" t="n">
        <v>22095</v>
      </c>
      <c r="B1059" t="inlineStr">
        <is>
          <t>WY</t>
        </is>
      </c>
      <c r="C1059" s="2" t="n">
        <v>43221</v>
      </c>
      <c r="D1059" s="2" t="n">
        <v>43375</v>
      </c>
      <c r="E1059" t="inlineStr">
        <is>
          <t>2023-05-01</t>
        </is>
      </c>
      <c r="F1059" t="n">
        <v>60</v>
      </c>
      <c r="G1059" t="inlineStr">
        <is>
          <t xml:space="preserve">WHITE BAILEY ET AL </t>
        </is>
      </c>
      <c r="H1059" t="inlineStr">
        <is>
          <t>PINE HAVEN RESOURCES</t>
        </is>
      </c>
      <c r="I1059" t="n">
        <v>0.15</v>
      </c>
      <c r="J1059" t="inlineStr"/>
      <c r="K1059" t="n">
        <v>1462.44995117</v>
      </c>
      <c r="L1059" t="n">
        <v>14</v>
      </c>
      <c r="M1059" t="n">
        <v>46</v>
      </c>
      <c r="N1059" t="inlineStr">
        <is>
          <t xml:space="preserve">N         </t>
        </is>
      </c>
      <c r="O1059" t="n">
        <v>72</v>
      </c>
      <c r="P1059" t="inlineStr">
        <is>
          <t xml:space="preserve">W         </t>
        </is>
      </c>
      <c r="Q1059" t="inlineStr">
        <is>
          <t>3169/0355</t>
        </is>
      </c>
      <c r="R1059" t="inlineStr">
        <is>
          <t>1047992</t>
        </is>
      </c>
      <c r="S1059" t="inlineStr">
        <is>
          <t>CAMPBELL (WY)</t>
        </is>
      </c>
      <c r="T1059" t="n">
        <v>43.96353783</v>
      </c>
      <c r="U1059" t="inlineStr">
        <is>
          <t>POWDER RIVER</t>
        </is>
      </c>
      <c r="V1059" t="n">
        <v>-105.47371107</v>
      </c>
      <c r="W1059" t="inlineStr">
        <is>
          <t>POINT (461997.3684725481 4867932.140480531)</t>
        </is>
      </c>
      <c r="X1059" t="n">
        <v>0.8587481088650502</v>
      </c>
      <c r="Y1059" t="inlineStr">
        <is>
          <t>NW</t>
        </is>
      </c>
      <c r="Z1059" t="n">
        <v>2018</v>
      </c>
      <c r="AA1059" t="n">
        <v>4</v>
      </c>
    </row>
    <row r="1060">
      <c r="A1060" s="1" t="n">
        <v>22099</v>
      </c>
      <c r="B1060" t="inlineStr">
        <is>
          <t>WY</t>
        </is>
      </c>
      <c r="C1060" s="2" t="n">
        <v>43221</v>
      </c>
      <c r="D1060" s="2" t="n">
        <v>43375</v>
      </c>
      <c r="E1060" t="inlineStr">
        <is>
          <t>2023-05-01</t>
        </is>
      </c>
      <c r="F1060" t="n">
        <v>60</v>
      </c>
      <c r="G1060" t="inlineStr">
        <is>
          <t xml:space="preserve">WHITE BAILEY ET AL </t>
        </is>
      </c>
      <c r="H1060" t="inlineStr">
        <is>
          <t>PINE HAVEN RESOURCES</t>
        </is>
      </c>
      <c r="I1060" t="n">
        <v>0.15</v>
      </c>
      <c r="J1060" t="inlineStr"/>
      <c r="K1060" t="n">
        <v>1462.44995117</v>
      </c>
      <c r="L1060" t="n">
        <v>14</v>
      </c>
      <c r="M1060" t="n">
        <v>46</v>
      </c>
      <c r="N1060" t="inlineStr">
        <is>
          <t xml:space="preserve">N         </t>
        </is>
      </c>
      <c r="O1060" t="n">
        <v>72</v>
      </c>
      <c r="P1060" t="inlineStr">
        <is>
          <t xml:space="preserve">W         </t>
        </is>
      </c>
      <c r="Q1060" t="inlineStr">
        <is>
          <t>3169/0355</t>
        </is>
      </c>
      <c r="R1060" t="inlineStr">
        <is>
          <t>1047992</t>
        </is>
      </c>
      <c r="S1060" t="inlineStr">
        <is>
          <t>CAMPBELL (WY)</t>
        </is>
      </c>
      <c r="T1060" t="n">
        <v>43.96353783</v>
      </c>
      <c r="U1060" t="inlineStr">
        <is>
          <t>POWDER RIVER</t>
        </is>
      </c>
      <c r="V1060" t="n">
        <v>-105.47371107</v>
      </c>
      <c r="W1060" t="inlineStr">
        <is>
          <t>POINT (461997.3684725481 4867932.140480531)</t>
        </is>
      </c>
      <c r="X1060" t="n">
        <v>0.8587481088650502</v>
      </c>
      <c r="Y1060" t="inlineStr">
        <is>
          <t>NW</t>
        </is>
      </c>
      <c r="Z1060" t="n">
        <v>2018</v>
      </c>
      <c r="AA1060" t="n">
        <v>4</v>
      </c>
    </row>
    <row r="1061">
      <c r="A1061" s="1" t="n">
        <v>35727</v>
      </c>
      <c r="B1061" t="inlineStr">
        <is>
          <t>WY</t>
        </is>
      </c>
      <c r="C1061" s="2" t="n">
        <v>43105</v>
      </c>
      <c r="D1061" s="2" t="n">
        <v>43122</v>
      </c>
      <c r="E1061" t="inlineStr">
        <is>
          <t>2021-01-05</t>
        </is>
      </c>
      <c r="F1061" t="n">
        <v>36</v>
      </c>
      <c r="G1061" t="inlineStr">
        <is>
          <t xml:space="preserve">A G ADRIKOPOULOS INC ET AL </t>
        </is>
      </c>
      <c r="H1061" t="inlineStr">
        <is>
          <t>PETRO HUNT</t>
        </is>
      </c>
      <c r="I1061" t="inlineStr"/>
      <c r="J1061" t="inlineStr"/>
      <c r="K1061" t="n">
        <v>159.74000549</v>
      </c>
      <c r="L1061" t="n">
        <v>26</v>
      </c>
      <c r="M1061" t="n">
        <v>46</v>
      </c>
      <c r="N1061" t="inlineStr">
        <is>
          <t xml:space="preserve">N         </t>
        </is>
      </c>
      <c r="O1061" t="n">
        <v>72</v>
      </c>
      <c r="P1061" t="inlineStr">
        <is>
          <t xml:space="preserve">W         </t>
        </is>
      </c>
      <c r="Q1061" t="inlineStr">
        <is>
          <t>3123/0517</t>
        </is>
      </c>
      <c r="R1061" t="inlineStr">
        <is>
          <t>1040020</t>
        </is>
      </c>
      <c r="S1061" t="inlineStr">
        <is>
          <t>CAMPBELL (WY)</t>
        </is>
      </c>
      <c r="T1061" t="n">
        <v>43.9345683</v>
      </c>
      <c r="U1061" t="inlineStr">
        <is>
          <t>POWDER RIVER</t>
        </is>
      </c>
      <c r="V1061" t="n">
        <v>-105.47398534</v>
      </c>
      <c r="W1061" t="inlineStr">
        <is>
          <t>POINT (461956.8921129925 4864714.709492456)</t>
        </is>
      </c>
      <c r="X1061" t="n">
        <v>1.813867268622635</v>
      </c>
      <c r="Y1061" t="inlineStr">
        <is>
          <t>SW</t>
        </is>
      </c>
      <c r="Z1061" t="n">
        <v>2018</v>
      </c>
      <c r="AA1061" t="n">
        <v>4</v>
      </c>
    </row>
    <row r="1062">
      <c r="A1062" s="1" t="n">
        <v>38784</v>
      </c>
      <c r="B1062" t="inlineStr">
        <is>
          <t>WY</t>
        </is>
      </c>
      <c r="C1062" s="2" t="n">
        <v>42998</v>
      </c>
      <c r="D1062" s="2" t="n">
        <v>43003</v>
      </c>
      <c r="E1062" t="inlineStr">
        <is>
          <t>2020-09-20</t>
        </is>
      </c>
      <c r="F1062" t="n">
        <v>36</v>
      </c>
      <c r="G1062" t="inlineStr">
        <is>
          <t xml:space="preserve">LAURA C CROWELL ET AL </t>
        </is>
      </c>
      <c r="H1062" t="inlineStr">
        <is>
          <t>PETRO HUNT</t>
        </is>
      </c>
      <c r="I1062" t="inlineStr"/>
      <c r="J1062" t="inlineStr"/>
      <c r="K1062" t="n">
        <v>3233.42993164</v>
      </c>
      <c r="L1062" t="n">
        <v>27</v>
      </c>
      <c r="M1062" t="n">
        <v>46</v>
      </c>
      <c r="N1062" t="inlineStr">
        <is>
          <t xml:space="preserve">N         </t>
        </is>
      </c>
      <c r="O1062" t="n">
        <v>72</v>
      </c>
      <c r="P1062" t="inlineStr">
        <is>
          <t xml:space="preserve">W         </t>
        </is>
      </c>
      <c r="Q1062" t="inlineStr">
        <is>
          <t>3105/451</t>
        </is>
      </c>
      <c r="R1062" t="inlineStr">
        <is>
          <t>1036478</t>
        </is>
      </c>
      <c r="S1062" t="inlineStr">
        <is>
          <t>CAMPBELL (WY)</t>
        </is>
      </c>
      <c r="T1062" t="n">
        <v>43.93423632</v>
      </c>
      <c r="U1062" t="inlineStr">
        <is>
          <t>POWDER RIVER</t>
        </is>
      </c>
      <c r="V1062" t="n">
        <v>-105.49628716</v>
      </c>
      <c r="W1062" t="inlineStr">
        <is>
          <t>POINT (460166.6755872917 4864688.353814944)</t>
        </is>
      </c>
      <c r="X1062" t="n">
        <v>2.521905681150446</v>
      </c>
      <c r="Y1062" t="inlineStr">
        <is>
          <t>SW</t>
        </is>
      </c>
      <c r="Z1062" t="n">
        <v>2017</v>
      </c>
      <c r="AA1062" t="n">
        <v>4</v>
      </c>
    </row>
    <row r="1063">
      <c r="A1063" s="1" t="n">
        <v>38785</v>
      </c>
      <c r="B1063" t="inlineStr">
        <is>
          <t>WY</t>
        </is>
      </c>
      <c r="C1063" s="2" t="n">
        <v>42998</v>
      </c>
      <c r="D1063" s="2" t="n">
        <v>43003</v>
      </c>
      <c r="E1063" t="inlineStr">
        <is>
          <t>2020-09-20</t>
        </is>
      </c>
      <c r="F1063" t="n">
        <v>36</v>
      </c>
      <c r="G1063" t="inlineStr">
        <is>
          <t xml:space="preserve">LAURA C CROWELL ET AL </t>
        </is>
      </c>
      <c r="H1063" t="inlineStr">
        <is>
          <t>PETRO HUNT</t>
        </is>
      </c>
      <c r="I1063" t="inlineStr"/>
      <c r="J1063" t="inlineStr"/>
      <c r="K1063" t="n">
        <v>3233.42993164</v>
      </c>
      <c r="L1063" t="n">
        <v>15</v>
      </c>
      <c r="M1063" t="n">
        <v>46</v>
      </c>
      <c r="N1063" t="inlineStr">
        <is>
          <t xml:space="preserve">N         </t>
        </is>
      </c>
      <c r="O1063" t="n">
        <v>72</v>
      </c>
      <c r="P1063" t="inlineStr">
        <is>
          <t xml:space="preserve">W         </t>
        </is>
      </c>
      <c r="Q1063" t="inlineStr">
        <is>
          <t>3105/451</t>
        </is>
      </c>
      <c r="R1063" t="inlineStr">
        <is>
          <t>1036478</t>
        </is>
      </c>
      <c r="S1063" t="inlineStr">
        <is>
          <t>CAMPBELL (WY)</t>
        </is>
      </c>
      <c r="T1063" t="n">
        <v>43.96334701</v>
      </c>
      <c r="U1063" t="inlineStr">
        <is>
          <t>POWDER RIVER</t>
        </is>
      </c>
      <c r="V1063" t="n">
        <v>-105.49550171</v>
      </c>
      <c r="W1063" t="inlineStr">
        <is>
          <t>POINT (460249.1241163179 4867921.211000497)</t>
        </is>
      </c>
      <c r="X1063" t="n">
        <v>1.896064359679281</v>
      </c>
      <c r="Y1063" t="inlineStr">
        <is>
          <t>NW</t>
        </is>
      </c>
      <c r="Z1063" t="n">
        <v>2017</v>
      </c>
      <c r="AA1063" t="n">
        <v>4</v>
      </c>
    </row>
    <row r="1064">
      <c r="A1064" s="1" t="n">
        <v>39320</v>
      </c>
      <c r="B1064" t="inlineStr">
        <is>
          <t>WY</t>
        </is>
      </c>
      <c r="C1064" t="inlineStr"/>
      <c r="D1064" s="2" t="n">
        <v>42990</v>
      </c>
      <c r="E1064" t="inlineStr">
        <is>
          <t>2020-07-01</t>
        </is>
      </c>
      <c r="F1064" t="n">
        <v>36</v>
      </c>
      <c r="G1064" t="inlineStr">
        <is>
          <t xml:space="preserve">FAMILY TREE CORPORATION </t>
        </is>
      </c>
      <c r="H1064" t="inlineStr">
        <is>
          <t>TRILOGY O&amp;G</t>
        </is>
      </c>
      <c r="I1064" t="n">
        <v>0.1875</v>
      </c>
      <c r="J1064" t="inlineStr"/>
      <c r="K1064" t="n">
        <v>3905.35009765</v>
      </c>
      <c r="L1064" t="n">
        <v>26</v>
      </c>
      <c r="M1064" t="n">
        <v>46</v>
      </c>
      <c r="N1064" t="inlineStr">
        <is>
          <t xml:space="preserve">N         </t>
        </is>
      </c>
      <c r="O1064" t="n">
        <v>72</v>
      </c>
      <c r="P1064" t="inlineStr">
        <is>
          <t xml:space="preserve">W         </t>
        </is>
      </c>
      <c r="Q1064" t="inlineStr">
        <is>
          <t>3103/0456</t>
        </is>
      </c>
      <c r="R1064" t="inlineStr">
        <is>
          <t>1036131</t>
        </is>
      </c>
      <c r="S1064" t="inlineStr">
        <is>
          <t>CAMPBELL (WY)</t>
        </is>
      </c>
      <c r="T1064" t="n">
        <v>43.9345683</v>
      </c>
      <c r="U1064" t="inlineStr">
        <is>
          <t>POWDER RIVER</t>
        </is>
      </c>
      <c r="V1064" t="n">
        <v>-105.47398534</v>
      </c>
      <c r="W1064" t="inlineStr">
        <is>
          <t>POINT (461956.8921129925 4864714.709492456)</t>
        </is>
      </c>
      <c r="X1064" t="n">
        <v>1.813867268622635</v>
      </c>
      <c r="Y1064" t="inlineStr">
        <is>
          <t>SW</t>
        </is>
      </c>
      <c r="Z1064" t="n">
        <v>2017</v>
      </c>
      <c r="AA1064" t="n">
        <v>4</v>
      </c>
    </row>
    <row r="1065">
      <c r="A1065" s="1" t="n">
        <v>39321</v>
      </c>
      <c r="B1065" t="inlineStr">
        <is>
          <t>WY</t>
        </is>
      </c>
      <c r="C1065" t="inlineStr"/>
      <c r="D1065" s="2" t="n">
        <v>42990</v>
      </c>
      <c r="E1065" t="inlineStr">
        <is>
          <t>2020-07-01</t>
        </is>
      </c>
      <c r="F1065" t="n">
        <v>36</v>
      </c>
      <c r="G1065" t="inlineStr">
        <is>
          <t xml:space="preserve">FAMILY TREE CORPORATION </t>
        </is>
      </c>
      <c r="H1065" t="inlineStr">
        <is>
          <t>TRILOGY O&amp;G</t>
        </is>
      </c>
      <c r="I1065" t="n">
        <v>0.1875</v>
      </c>
      <c r="J1065" t="inlineStr"/>
      <c r="K1065" t="n">
        <v>3905.35009765</v>
      </c>
      <c r="L1065" t="n">
        <v>27</v>
      </c>
      <c r="M1065" t="n">
        <v>46</v>
      </c>
      <c r="N1065" t="inlineStr">
        <is>
          <t xml:space="preserve">N         </t>
        </is>
      </c>
      <c r="O1065" t="n">
        <v>72</v>
      </c>
      <c r="P1065" t="inlineStr">
        <is>
          <t xml:space="preserve">W         </t>
        </is>
      </c>
      <c r="Q1065" t="inlineStr">
        <is>
          <t>3103/0456</t>
        </is>
      </c>
      <c r="R1065" t="inlineStr">
        <is>
          <t>1036131</t>
        </is>
      </c>
      <c r="S1065" t="inlineStr">
        <is>
          <t>CAMPBELL (WY)</t>
        </is>
      </c>
      <c r="T1065" t="n">
        <v>43.93423632</v>
      </c>
      <c r="U1065" t="inlineStr">
        <is>
          <t>POWDER RIVER</t>
        </is>
      </c>
      <c r="V1065" t="n">
        <v>-105.49628716</v>
      </c>
      <c r="W1065" t="inlineStr">
        <is>
          <t>POINT (460166.6755872917 4864688.353814944)</t>
        </is>
      </c>
      <c r="X1065" t="n">
        <v>2.521905681150446</v>
      </c>
      <c r="Y1065" t="inlineStr">
        <is>
          <t>SW</t>
        </is>
      </c>
      <c r="Z1065" t="n">
        <v>2017</v>
      </c>
      <c r="AA1065" t="n">
        <v>4</v>
      </c>
    </row>
    <row r="1066">
      <c r="A1066" s="1" t="n">
        <v>39323</v>
      </c>
      <c r="B1066" t="inlineStr">
        <is>
          <t>WY</t>
        </is>
      </c>
      <c r="C1066" t="inlineStr"/>
      <c r="D1066" s="2" t="n">
        <v>42990</v>
      </c>
      <c r="E1066" t="inlineStr">
        <is>
          <t>2020-07-01</t>
        </is>
      </c>
      <c r="F1066" t="n">
        <v>36</v>
      </c>
      <c r="G1066" t="inlineStr">
        <is>
          <t xml:space="preserve">FAMILY TREE CORPORATION </t>
        </is>
      </c>
      <c r="H1066" t="inlineStr">
        <is>
          <t>TRILOGY O&amp;G</t>
        </is>
      </c>
      <c r="I1066" t="n">
        <v>0.1875</v>
      </c>
      <c r="J1066" t="inlineStr"/>
      <c r="K1066" t="n">
        <v>3905.35009765</v>
      </c>
      <c r="L1066" t="n">
        <v>35</v>
      </c>
      <c r="M1066" t="n">
        <v>46</v>
      </c>
      <c r="N1066" t="inlineStr">
        <is>
          <t xml:space="preserve">N         </t>
        </is>
      </c>
      <c r="O1066" t="n">
        <v>72</v>
      </c>
      <c r="P1066" t="inlineStr">
        <is>
          <t xml:space="preserve">W         </t>
        </is>
      </c>
      <c r="Q1066" t="inlineStr">
        <is>
          <t>3103/0456</t>
        </is>
      </c>
      <c r="R1066" t="inlineStr">
        <is>
          <t>1036131</t>
        </is>
      </c>
      <c r="S1066" t="inlineStr">
        <is>
          <t>CAMPBELL (WY)</t>
        </is>
      </c>
      <c r="T1066" t="n">
        <v>43.92011024</v>
      </c>
      <c r="U1066" t="inlineStr">
        <is>
          <t>POWDER RIVER</t>
        </is>
      </c>
      <c r="V1066" t="n">
        <v>-105.47425981</v>
      </c>
      <c r="W1066" t="inlineStr">
        <is>
          <t>POINT (461925.6411211968 4863109.029446599)</t>
        </is>
      </c>
      <c r="X1066" t="n">
        <v>2.750608500011094</v>
      </c>
      <c r="Y1066" t="inlineStr">
        <is>
          <t>SW</t>
        </is>
      </c>
      <c r="Z1066" t="n">
        <v>2017</v>
      </c>
      <c r="AA1066" t="n">
        <v>4</v>
      </c>
    </row>
    <row r="1067">
      <c r="A1067" s="1" t="n">
        <v>42461</v>
      </c>
      <c r="B1067" t="inlineStr">
        <is>
          <t>WY</t>
        </is>
      </c>
      <c r="C1067" t="inlineStr"/>
      <c r="D1067" s="2" t="n">
        <v>42773</v>
      </c>
      <c r="E1067" t="inlineStr">
        <is>
          <t>2027-02-07</t>
        </is>
      </c>
      <c r="F1067" t="n">
        <v>120</v>
      </c>
      <c r="G1067" t="inlineStr">
        <is>
          <t xml:space="preserve">BLM </t>
        </is>
      </c>
      <c r="H1067" t="inlineStr">
        <is>
          <t>KIRKWOOD O&amp;G</t>
        </is>
      </c>
      <c r="I1067" t="n">
        <v>0.125</v>
      </c>
      <c r="J1067" t="n">
        <v>16</v>
      </c>
      <c r="K1067" t="n">
        <v>242.99000549</v>
      </c>
      <c r="L1067" t="n">
        <v>7</v>
      </c>
      <c r="M1067" t="n">
        <v>46</v>
      </c>
      <c r="N1067" t="inlineStr">
        <is>
          <t xml:space="preserve">N         </t>
        </is>
      </c>
      <c r="O1067" t="n">
        <v>71</v>
      </c>
      <c r="P1067" t="inlineStr">
        <is>
          <t xml:space="preserve">W         </t>
        </is>
      </c>
      <c r="Q1067" t="inlineStr">
        <is>
          <t>WY-1702-046/NA</t>
        </is>
      </c>
      <c r="R1067" t="inlineStr">
        <is>
          <t>WYW185719</t>
        </is>
      </c>
      <c r="S1067" t="inlineStr">
        <is>
          <t>CAMPBELL (WY)</t>
        </is>
      </c>
      <c r="T1067" t="n">
        <v>43.97816769</v>
      </c>
      <c r="U1067" t="inlineStr">
        <is>
          <t>POWDER RIVER</t>
        </is>
      </c>
      <c r="V1067" t="n">
        <v>-105.43358627</v>
      </c>
      <c r="W1067" t="inlineStr">
        <is>
          <t>POINT (465224.84941111 4869539.347116995)</t>
        </is>
      </c>
      <c r="X1067" t="n">
        <v>1.841669261095317</v>
      </c>
      <c r="Y1067" t="inlineStr">
        <is>
          <t>NE</t>
        </is>
      </c>
      <c r="Z1067" t="n">
        <v>2017</v>
      </c>
      <c r="AA1067" t="n">
        <v>4</v>
      </c>
    </row>
    <row r="1068">
      <c r="A1068" s="1" t="n">
        <v>42462</v>
      </c>
      <c r="B1068" t="inlineStr">
        <is>
          <t>WY</t>
        </is>
      </c>
      <c r="C1068" t="inlineStr"/>
      <c r="D1068" s="2" t="n">
        <v>42773</v>
      </c>
      <c r="E1068" t="inlineStr">
        <is>
          <t>2027-02-07</t>
        </is>
      </c>
      <c r="F1068" t="n">
        <v>120</v>
      </c>
      <c r="G1068" t="inlineStr">
        <is>
          <t xml:space="preserve">BLM </t>
        </is>
      </c>
      <c r="H1068" t="inlineStr">
        <is>
          <t>KIRKWOOD O&amp;G</t>
        </is>
      </c>
      <c r="I1068" t="n">
        <v>0.125</v>
      </c>
      <c r="J1068" t="n">
        <v>16</v>
      </c>
      <c r="K1068" t="n">
        <v>242.99000549</v>
      </c>
      <c r="L1068" t="n">
        <v>18</v>
      </c>
      <c r="M1068" t="n">
        <v>46</v>
      </c>
      <c r="N1068" t="inlineStr">
        <is>
          <t xml:space="preserve">N         </t>
        </is>
      </c>
      <c r="O1068" t="n">
        <v>71</v>
      </c>
      <c r="P1068" t="inlineStr">
        <is>
          <t xml:space="preserve">W         </t>
        </is>
      </c>
      <c r="Q1068" t="inlineStr">
        <is>
          <t>WY-1702-046/NA</t>
        </is>
      </c>
      <c r="R1068" t="inlineStr">
        <is>
          <t>WYW185719</t>
        </is>
      </c>
      <c r="S1068" t="inlineStr">
        <is>
          <t>CAMPBELL (WY)</t>
        </is>
      </c>
      <c r="T1068" t="n">
        <v>43.96361046</v>
      </c>
      <c r="U1068" t="inlineStr">
        <is>
          <t>POWDER RIVER</t>
        </is>
      </c>
      <c r="V1068" t="n">
        <v>-105.43352505</v>
      </c>
      <c r="W1068" t="inlineStr">
        <is>
          <t>POINT (465221.2655638939 4867922.488373643)</t>
        </is>
      </c>
      <c r="X1068" t="n">
        <v>1.281908313659978</v>
      </c>
      <c r="Y1068" t="inlineStr">
        <is>
          <t>NE</t>
        </is>
      </c>
      <c r="Z1068" t="n">
        <v>2017</v>
      </c>
      <c r="AA1068" t="n">
        <v>4</v>
      </c>
    </row>
    <row r="1069">
      <c r="A1069" s="1" t="n">
        <v>42517</v>
      </c>
      <c r="B1069" t="inlineStr">
        <is>
          <t>WY</t>
        </is>
      </c>
      <c r="C1069" t="inlineStr"/>
      <c r="D1069" s="2" t="n">
        <v>42773</v>
      </c>
      <c r="E1069" t="inlineStr">
        <is>
          <t>2027-02-07</t>
        </is>
      </c>
      <c r="F1069" t="n">
        <v>120</v>
      </c>
      <c r="G1069" t="inlineStr">
        <is>
          <t xml:space="preserve">BLM </t>
        </is>
      </c>
      <c r="H1069" t="inlineStr">
        <is>
          <t>STROUD EXPL</t>
        </is>
      </c>
      <c r="I1069" t="n">
        <v>0.125</v>
      </c>
      <c r="J1069" t="n">
        <v>30</v>
      </c>
      <c r="K1069" t="n">
        <v>850.53002929</v>
      </c>
      <c r="L1069" t="n">
        <v>2</v>
      </c>
      <c r="M1069" t="n">
        <v>46</v>
      </c>
      <c r="N1069" t="inlineStr">
        <is>
          <t xml:space="preserve">N         </t>
        </is>
      </c>
      <c r="O1069" t="n">
        <v>72</v>
      </c>
      <c r="P1069" t="inlineStr">
        <is>
          <t xml:space="preserve">W         </t>
        </is>
      </c>
      <c r="Q1069" t="inlineStr">
        <is>
          <t>WY-1702-069/NA</t>
        </is>
      </c>
      <c r="R1069" t="inlineStr">
        <is>
          <t>WYW185742</t>
        </is>
      </c>
      <c r="S1069" t="inlineStr">
        <is>
          <t>CAMPBELL (WY)</t>
        </is>
      </c>
      <c r="T1069" t="n">
        <v>43.99250735</v>
      </c>
      <c r="U1069" t="inlineStr">
        <is>
          <t>POWDER RIVER</t>
        </is>
      </c>
      <c r="V1069" t="n">
        <v>-105.47422267</v>
      </c>
      <c r="W1069" t="inlineStr">
        <is>
          <t>POINT (461974.818778227 4871149.948649393)</t>
        </is>
      </c>
      <c r="X1069" t="n">
        <v>2.498233712239264</v>
      </c>
      <c r="Y1069" t="inlineStr">
        <is>
          <t>NW</t>
        </is>
      </c>
      <c r="Z1069" t="n">
        <v>2017</v>
      </c>
      <c r="AA1069" t="n">
        <v>4</v>
      </c>
    </row>
    <row r="1070">
      <c r="A1070" s="1" t="n">
        <v>42519</v>
      </c>
      <c r="B1070" t="inlineStr">
        <is>
          <t>WY</t>
        </is>
      </c>
      <c r="C1070" t="inlineStr"/>
      <c r="D1070" s="2" t="n">
        <v>42773</v>
      </c>
      <c r="E1070" t="inlineStr">
        <is>
          <t>2027-02-07</t>
        </is>
      </c>
      <c r="F1070" t="n">
        <v>120</v>
      </c>
      <c r="G1070" t="inlineStr">
        <is>
          <t xml:space="preserve">BLM </t>
        </is>
      </c>
      <c r="H1070" t="inlineStr">
        <is>
          <t>STROUD EXPL</t>
        </is>
      </c>
      <c r="I1070" t="n">
        <v>0.125</v>
      </c>
      <c r="J1070" t="n">
        <v>30</v>
      </c>
      <c r="K1070" t="n">
        <v>850.53002929</v>
      </c>
      <c r="L1070" t="n">
        <v>14</v>
      </c>
      <c r="M1070" t="n">
        <v>46</v>
      </c>
      <c r="N1070" t="inlineStr">
        <is>
          <t xml:space="preserve">N         </t>
        </is>
      </c>
      <c r="O1070" t="n">
        <v>72</v>
      </c>
      <c r="P1070" t="inlineStr">
        <is>
          <t xml:space="preserve">W         </t>
        </is>
      </c>
      <c r="Q1070" t="inlineStr">
        <is>
          <t>WY-1702-069/NA</t>
        </is>
      </c>
      <c r="R1070" t="inlineStr">
        <is>
          <t>WYW185742</t>
        </is>
      </c>
      <c r="S1070" t="inlineStr">
        <is>
          <t>CAMPBELL (WY)</t>
        </is>
      </c>
      <c r="T1070" t="n">
        <v>43.96353783</v>
      </c>
      <c r="U1070" t="inlineStr">
        <is>
          <t>POWDER RIVER</t>
        </is>
      </c>
      <c r="V1070" t="n">
        <v>-105.47371107</v>
      </c>
      <c r="W1070" t="inlineStr">
        <is>
          <t>POINT (461997.3684725481 4867932.140480531)</t>
        </is>
      </c>
      <c r="X1070" t="n">
        <v>0.8587481088650502</v>
      </c>
      <c r="Y1070" t="inlineStr">
        <is>
          <t>NW</t>
        </is>
      </c>
      <c r="Z1070" t="n">
        <v>2017</v>
      </c>
      <c r="AA1070" t="n">
        <v>4</v>
      </c>
    </row>
    <row r="1071">
      <c r="A1071" s="1" t="n">
        <v>42520</v>
      </c>
      <c r="B1071" t="inlineStr">
        <is>
          <t>WY</t>
        </is>
      </c>
      <c r="C1071" t="inlineStr"/>
      <c r="D1071" s="2" t="n">
        <v>42773</v>
      </c>
      <c r="E1071" t="inlineStr">
        <is>
          <t>2027-02-07</t>
        </is>
      </c>
      <c r="F1071" t="n">
        <v>120</v>
      </c>
      <c r="G1071" t="inlineStr">
        <is>
          <t xml:space="preserve">BLM </t>
        </is>
      </c>
      <c r="H1071" t="inlineStr">
        <is>
          <t>STROUD EXPL</t>
        </is>
      </c>
      <c r="I1071" t="n">
        <v>0.125</v>
      </c>
      <c r="J1071" t="n">
        <v>30</v>
      </c>
      <c r="K1071" t="n">
        <v>850.53002929</v>
      </c>
      <c r="L1071" t="n">
        <v>23</v>
      </c>
      <c r="M1071" t="n">
        <v>46</v>
      </c>
      <c r="N1071" t="inlineStr">
        <is>
          <t xml:space="preserve">N         </t>
        </is>
      </c>
      <c r="O1071" t="n">
        <v>72</v>
      </c>
      <c r="P1071" t="inlineStr">
        <is>
          <t xml:space="preserve">W         </t>
        </is>
      </c>
      <c r="Q1071" t="inlineStr">
        <is>
          <t>WY-1702-069/NA</t>
        </is>
      </c>
      <c r="R1071" t="inlineStr">
        <is>
          <t>WYW185742</t>
        </is>
      </c>
      <c r="S1071" t="inlineStr">
        <is>
          <t>CAMPBELL (WY)</t>
        </is>
      </c>
      <c r="T1071" t="n">
        <v>43.94902255</v>
      </c>
      <c r="U1071" t="inlineStr">
        <is>
          <t>POWDER RIVER</t>
        </is>
      </c>
      <c r="V1071" t="n">
        <v>-105.47374139</v>
      </c>
      <c r="W1071" t="inlineStr">
        <is>
          <t>POINT (461985.6834272972 4866319.984546216)</t>
        </is>
      </c>
      <c r="X1071" t="n">
        <v>1.004367444776874</v>
      </c>
      <c r="Y1071" t="inlineStr">
        <is>
          <t>SW</t>
        </is>
      </c>
      <c r="Z1071" t="n">
        <v>2017</v>
      </c>
      <c r="AA1071" t="n">
        <v>4</v>
      </c>
    </row>
    <row r="1072">
      <c r="A1072" s="1" t="n">
        <v>42521</v>
      </c>
      <c r="B1072" t="inlineStr">
        <is>
          <t>WY</t>
        </is>
      </c>
      <c r="C1072" t="inlineStr"/>
      <c r="D1072" s="2" t="n">
        <v>42773</v>
      </c>
      <c r="E1072" t="inlineStr">
        <is>
          <t>2027-02-07</t>
        </is>
      </c>
      <c r="F1072" t="n">
        <v>120</v>
      </c>
      <c r="G1072" t="inlineStr">
        <is>
          <t xml:space="preserve">BLM </t>
        </is>
      </c>
      <c r="H1072" t="inlineStr">
        <is>
          <t>STROUD EXPL</t>
        </is>
      </c>
      <c r="I1072" t="n">
        <v>0.125</v>
      </c>
      <c r="J1072" t="n">
        <v>30</v>
      </c>
      <c r="K1072" t="n">
        <v>850.53002929</v>
      </c>
      <c r="L1072" t="n">
        <v>26</v>
      </c>
      <c r="M1072" t="n">
        <v>46</v>
      </c>
      <c r="N1072" t="inlineStr">
        <is>
          <t xml:space="preserve">N         </t>
        </is>
      </c>
      <c r="O1072" t="n">
        <v>72</v>
      </c>
      <c r="P1072" t="inlineStr">
        <is>
          <t xml:space="preserve">W         </t>
        </is>
      </c>
      <c r="Q1072" t="inlineStr">
        <is>
          <t>WY-1702-069/NA</t>
        </is>
      </c>
      <c r="R1072" t="inlineStr">
        <is>
          <t>WYW185742</t>
        </is>
      </c>
      <c r="S1072" t="inlineStr">
        <is>
          <t>CAMPBELL (WY)</t>
        </is>
      </c>
      <c r="T1072" t="n">
        <v>43.9345683</v>
      </c>
      <c r="U1072" t="inlineStr">
        <is>
          <t>POWDER RIVER</t>
        </is>
      </c>
      <c r="V1072" t="n">
        <v>-105.47398534</v>
      </c>
      <c r="W1072" t="inlineStr">
        <is>
          <t>POINT (461956.8921129925 4864714.709492456)</t>
        </is>
      </c>
      <c r="X1072" t="n">
        <v>1.813867268622635</v>
      </c>
      <c r="Y1072" t="inlineStr">
        <is>
          <t>SW</t>
        </is>
      </c>
      <c r="Z1072" t="n">
        <v>2017</v>
      </c>
      <c r="AA1072" t="n">
        <v>4</v>
      </c>
    </row>
    <row r="1073">
      <c r="A1073" s="1" t="n">
        <v>45235</v>
      </c>
      <c r="B1073" t="inlineStr">
        <is>
          <t>WY</t>
        </is>
      </c>
      <c r="C1073" t="inlineStr"/>
      <c r="D1073" s="2" t="n">
        <v>42485</v>
      </c>
      <c r="E1073" t="inlineStr">
        <is>
          <t>2021-03-16</t>
        </is>
      </c>
      <c r="F1073" t="n">
        <v>60</v>
      </c>
      <c r="G1073" t="inlineStr">
        <is>
          <t xml:space="preserve">AGRIBANK FCB </t>
        </is>
      </c>
      <c r="H1073" t="inlineStr">
        <is>
          <t>WAVE PETR</t>
        </is>
      </c>
      <c r="I1073" t="n">
        <v>0.18</v>
      </c>
      <c r="J1073" t="inlineStr"/>
      <c r="K1073" t="n">
        <v>243.6000061</v>
      </c>
      <c r="L1073" t="n">
        <v>12</v>
      </c>
      <c r="M1073" t="n">
        <v>46</v>
      </c>
      <c r="N1073" t="inlineStr">
        <is>
          <t xml:space="preserve">N         </t>
        </is>
      </c>
      <c r="O1073" t="n">
        <v>72</v>
      </c>
      <c r="P1073" t="inlineStr">
        <is>
          <t xml:space="preserve">W         </t>
        </is>
      </c>
      <c r="Q1073" t="inlineStr">
        <is>
          <t>3018/0347</t>
        </is>
      </c>
      <c r="R1073" t="inlineStr">
        <is>
          <t>1021912</t>
        </is>
      </c>
      <c r="S1073" t="inlineStr">
        <is>
          <t>CAMPBELL (WY)</t>
        </is>
      </c>
      <c r="T1073" t="n">
        <v>43.9781371</v>
      </c>
      <c r="U1073" t="inlineStr">
        <is>
          <t>POWDER RIVER</t>
        </is>
      </c>
      <c r="V1073" t="n">
        <v>-105.45374415</v>
      </c>
      <c r="W1073" t="inlineStr">
        <is>
          <t>POINT (463608.096301768 4869544.642768762)</t>
        </is>
      </c>
      <c r="X1073" t="n">
        <v>1.391609434570332</v>
      </c>
      <c r="Y1073" t="inlineStr">
        <is>
          <t>N</t>
        </is>
      </c>
      <c r="Z1073" t="n">
        <v>2016</v>
      </c>
      <c r="AA1073" t="n">
        <v>4</v>
      </c>
    </row>
    <row r="1074">
      <c r="A1074" s="1" t="n">
        <v>46844</v>
      </c>
      <c r="B1074" t="inlineStr">
        <is>
          <t>WY</t>
        </is>
      </c>
      <c r="C1074" s="2" t="n">
        <v>42213</v>
      </c>
      <c r="D1074" s="2" t="n">
        <v>42227</v>
      </c>
      <c r="E1074" t="inlineStr">
        <is>
          <t>2020-07-28</t>
        </is>
      </c>
      <c r="F1074" t="n">
        <v>60</v>
      </c>
      <c r="G1074" t="inlineStr">
        <is>
          <t xml:space="preserve">THE DOLORES ANN BURNS TRUST </t>
        </is>
      </c>
      <c r="H1074" t="inlineStr">
        <is>
          <t>DEVON ENERGY</t>
        </is>
      </c>
      <c r="I1074" t="inlineStr"/>
      <c r="J1074" t="inlineStr"/>
      <c r="K1074" t="n">
        <v>12522</v>
      </c>
      <c r="L1074" t="n">
        <v>25</v>
      </c>
      <c r="M1074" t="n">
        <v>46</v>
      </c>
      <c r="N1074" t="inlineStr">
        <is>
          <t xml:space="preserve">N         </t>
        </is>
      </c>
      <c r="O1074" t="n">
        <v>72</v>
      </c>
      <c r="P1074" t="inlineStr">
        <is>
          <t xml:space="preserve">W         </t>
        </is>
      </c>
      <c r="Q1074" t="inlineStr">
        <is>
          <t>2966/0141</t>
        </is>
      </c>
      <c r="R1074" t="inlineStr">
        <is>
          <t>1013723</t>
        </is>
      </c>
      <c r="S1074" t="inlineStr">
        <is>
          <t>CAMPBELL (WY)</t>
        </is>
      </c>
      <c r="T1074" t="n">
        <v>43.93451499</v>
      </c>
      <c r="U1074" t="inlineStr">
        <is>
          <t>POWDER RIVER</t>
        </is>
      </c>
      <c r="V1074" t="n">
        <v>-105.45387327</v>
      </c>
      <c r="W1074" t="inlineStr">
        <is>
          <t>POINT (463571.0999723949 4864699.719432292)</t>
        </is>
      </c>
      <c r="X1074" t="n">
        <v>1.650030555205748</v>
      </c>
      <c r="Y1074" t="inlineStr">
        <is>
          <t>S</t>
        </is>
      </c>
      <c r="Z1074" t="n">
        <v>2015</v>
      </c>
      <c r="AA1074" t="n">
        <v>4</v>
      </c>
    </row>
    <row r="1075">
      <c r="A1075" s="1" t="n">
        <v>46845</v>
      </c>
      <c r="B1075" t="inlineStr">
        <is>
          <t>WY</t>
        </is>
      </c>
      <c r="C1075" s="2" t="n">
        <v>42213</v>
      </c>
      <c r="D1075" s="2" t="n">
        <v>42227</v>
      </c>
      <c r="E1075" t="inlineStr">
        <is>
          <t>2020-07-28</t>
        </is>
      </c>
      <c r="F1075" t="n">
        <v>60</v>
      </c>
      <c r="G1075" t="inlineStr">
        <is>
          <t xml:space="preserve">THE DOLORES ANN BURNS TRUST </t>
        </is>
      </c>
      <c r="H1075" t="inlineStr">
        <is>
          <t>DEVON ENERGY</t>
        </is>
      </c>
      <c r="I1075" t="inlineStr"/>
      <c r="J1075" t="inlineStr"/>
      <c r="K1075" t="n">
        <v>12522</v>
      </c>
      <c r="L1075" t="n">
        <v>26</v>
      </c>
      <c r="M1075" t="n">
        <v>46</v>
      </c>
      <c r="N1075" t="inlineStr">
        <is>
          <t xml:space="preserve">N         </t>
        </is>
      </c>
      <c r="O1075" t="n">
        <v>72</v>
      </c>
      <c r="P1075" t="inlineStr">
        <is>
          <t xml:space="preserve">W         </t>
        </is>
      </c>
      <c r="Q1075" t="inlineStr">
        <is>
          <t>2966/0141</t>
        </is>
      </c>
      <c r="R1075" t="inlineStr">
        <is>
          <t>1013723</t>
        </is>
      </c>
      <c r="S1075" t="inlineStr">
        <is>
          <t>CAMPBELL (WY)</t>
        </is>
      </c>
      <c r="T1075" t="n">
        <v>43.9345683</v>
      </c>
      <c r="U1075" t="inlineStr">
        <is>
          <t>POWDER RIVER</t>
        </is>
      </c>
      <c r="V1075" t="n">
        <v>-105.47398534</v>
      </c>
      <c r="W1075" t="inlineStr">
        <is>
          <t>POINT (461956.8921129925 4864714.709492456)</t>
        </is>
      </c>
      <c r="X1075" t="n">
        <v>1.813867268622635</v>
      </c>
      <c r="Y1075" t="inlineStr">
        <is>
          <t>SW</t>
        </is>
      </c>
      <c r="Z1075" t="n">
        <v>2015</v>
      </c>
      <c r="AA1075" t="n">
        <v>4</v>
      </c>
    </row>
    <row r="1076">
      <c r="A1076" s="1" t="n">
        <v>46846</v>
      </c>
      <c r="B1076" t="inlineStr">
        <is>
          <t>WY</t>
        </is>
      </c>
      <c r="C1076" s="2" t="n">
        <v>42213</v>
      </c>
      <c r="D1076" s="2" t="n">
        <v>42227</v>
      </c>
      <c r="E1076" t="inlineStr">
        <is>
          <t>2020-07-28</t>
        </is>
      </c>
      <c r="F1076" t="n">
        <v>60</v>
      </c>
      <c r="G1076" t="inlineStr">
        <is>
          <t xml:space="preserve">THE DOLORES ANN BURNS TRUST </t>
        </is>
      </c>
      <c r="H1076" t="inlineStr">
        <is>
          <t>DEVON ENERGY</t>
        </is>
      </c>
      <c r="I1076" t="inlineStr"/>
      <c r="J1076" t="inlineStr"/>
      <c r="K1076" t="n">
        <v>12522</v>
      </c>
      <c r="L1076" t="n">
        <v>27</v>
      </c>
      <c r="M1076" t="n">
        <v>46</v>
      </c>
      <c r="N1076" t="inlineStr">
        <is>
          <t xml:space="preserve">N         </t>
        </is>
      </c>
      <c r="O1076" t="n">
        <v>72</v>
      </c>
      <c r="P1076" t="inlineStr">
        <is>
          <t xml:space="preserve">W         </t>
        </is>
      </c>
      <c r="Q1076" t="inlineStr">
        <is>
          <t>2966/0141</t>
        </is>
      </c>
      <c r="R1076" t="inlineStr">
        <is>
          <t>1013723</t>
        </is>
      </c>
      <c r="S1076" t="inlineStr">
        <is>
          <t>CAMPBELL (WY)</t>
        </is>
      </c>
      <c r="T1076" t="n">
        <v>43.93423632</v>
      </c>
      <c r="U1076" t="inlineStr">
        <is>
          <t>POWDER RIVER</t>
        </is>
      </c>
      <c r="V1076" t="n">
        <v>-105.49628716</v>
      </c>
      <c r="W1076" t="inlineStr">
        <is>
          <t>POINT (460166.6755872917 4864688.353814944)</t>
        </is>
      </c>
      <c r="X1076" t="n">
        <v>2.521905681150446</v>
      </c>
      <c r="Y1076" t="inlineStr">
        <is>
          <t>SW</t>
        </is>
      </c>
      <c r="Z1076" t="n">
        <v>2015</v>
      </c>
      <c r="AA1076" t="n">
        <v>4</v>
      </c>
    </row>
    <row r="1077">
      <c r="A1077" s="1" t="n">
        <v>47169</v>
      </c>
      <c r="B1077" t="inlineStr">
        <is>
          <t>WY</t>
        </is>
      </c>
      <c r="C1077" s="2" t="n">
        <v>42185</v>
      </c>
      <c r="D1077" s="2" t="n">
        <v>42214</v>
      </c>
      <c r="E1077" t="inlineStr">
        <is>
          <t>2020-06-30</t>
        </is>
      </c>
      <c r="F1077" t="n">
        <v>60</v>
      </c>
      <c r="G1077" t="inlineStr">
        <is>
          <t xml:space="preserve">SHOGOIL AND GAS CO. II L. L.C. ET AL </t>
        </is>
      </c>
      <c r="H1077" t="inlineStr">
        <is>
          <t>PETRO HUNT</t>
        </is>
      </c>
      <c r="I1077" t="inlineStr"/>
      <c r="J1077" t="inlineStr"/>
      <c r="K1077" t="n">
        <v>12672</v>
      </c>
      <c r="L1077" t="n">
        <v>25</v>
      </c>
      <c r="M1077" t="n">
        <v>46</v>
      </c>
      <c r="N1077" t="inlineStr">
        <is>
          <t xml:space="preserve">N         </t>
        </is>
      </c>
      <c r="O1077" t="n">
        <v>72</v>
      </c>
      <c r="P1077" t="inlineStr">
        <is>
          <t xml:space="preserve">W         </t>
        </is>
      </c>
      <c r="Q1077" t="inlineStr">
        <is>
          <t>2963/0147</t>
        </is>
      </c>
      <c r="R1077" t="inlineStr">
        <is>
          <t>1013270</t>
        </is>
      </c>
      <c r="S1077" t="inlineStr">
        <is>
          <t>CAMPBELL (WY)</t>
        </is>
      </c>
      <c r="T1077" t="n">
        <v>43.93451499</v>
      </c>
      <c r="U1077" t="inlineStr">
        <is>
          <t>POWDER RIVER</t>
        </is>
      </c>
      <c r="V1077" t="n">
        <v>-105.45387327</v>
      </c>
      <c r="W1077" t="inlineStr">
        <is>
          <t>POINT (463571.0999723949 4864699.719432292)</t>
        </is>
      </c>
      <c r="X1077" t="n">
        <v>1.650030555205748</v>
      </c>
      <c r="Y1077" t="inlineStr">
        <is>
          <t>S</t>
        </is>
      </c>
      <c r="Z1077" t="n">
        <v>2015</v>
      </c>
      <c r="AA1077" t="n">
        <v>4</v>
      </c>
    </row>
    <row r="1078">
      <c r="A1078" s="1" t="n">
        <v>47170</v>
      </c>
      <c r="B1078" t="inlineStr">
        <is>
          <t>WY</t>
        </is>
      </c>
      <c r="C1078" s="2" t="n">
        <v>42185</v>
      </c>
      <c r="D1078" s="2" t="n">
        <v>42214</v>
      </c>
      <c r="E1078" t="inlineStr">
        <is>
          <t>2020-06-30</t>
        </is>
      </c>
      <c r="F1078" t="n">
        <v>60</v>
      </c>
      <c r="G1078" t="inlineStr">
        <is>
          <t xml:space="preserve">SHOGOIL AND GAS CO. II L. L.C. ET AL </t>
        </is>
      </c>
      <c r="H1078" t="inlineStr">
        <is>
          <t>PETRO HUNT</t>
        </is>
      </c>
      <c r="I1078" t="inlineStr"/>
      <c r="J1078" t="inlineStr"/>
      <c r="K1078" t="n">
        <v>12672</v>
      </c>
      <c r="L1078" t="n">
        <v>26</v>
      </c>
      <c r="M1078" t="n">
        <v>46</v>
      </c>
      <c r="N1078" t="inlineStr">
        <is>
          <t xml:space="preserve">N         </t>
        </is>
      </c>
      <c r="O1078" t="n">
        <v>72</v>
      </c>
      <c r="P1078" t="inlineStr">
        <is>
          <t xml:space="preserve">W         </t>
        </is>
      </c>
      <c r="Q1078" t="inlineStr">
        <is>
          <t>2963/0147</t>
        </is>
      </c>
      <c r="R1078" t="inlineStr">
        <is>
          <t>1013270</t>
        </is>
      </c>
      <c r="S1078" t="inlineStr">
        <is>
          <t>CAMPBELL (WY)</t>
        </is>
      </c>
      <c r="T1078" t="n">
        <v>43.9345683</v>
      </c>
      <c r="U1078" t="inlineStr">
        <is>
          <t>POWDER RIVER</t>
        </is>
      </c>
      <c r="V1078" t="n">
        <v>-105.47398534</v>
      </c>
      <c r="W1078" t="inlineStr">
        <is>
          <t>POINT (461956.8921129925 4864714.709492456)</t>
        </is>
      </c>
      <c r="X1078" t="n">
        <v>1.813867268622635</v>
      </c>
      <c r="Y1078" t="inlineStr">
        <is>
          <t>SW</t>
        </is>
      </c>
      <c r="Z1078" t="n">
        <v>2015</v>
      </c>
      <c r="AA1078" t="n">
        <v>4</v>
      </c>
    </row>
    <row r="1079">
      <c r="A1079" s="1" t="n">
        <v>47171</v>
      </c>
      <c r="B1079" t="inlineStr">
        <is>
          <t>WY</t>
        </is>
      </c>
      <c r="C1079" s="2" t="n">
        <v>42185</v>
      </c>
      <c r="D1079" s="2" t="n">
        <v>42214</v>
      </c>
      <c r="E1079" t="inlineStr">
        <is>
          <t>2020-06-30</t>
        </is>
      </c>
      <c r="F1079" t="n">
        <v>60</v>
      </c>
      <c r="G1079" t="inlineStr">
        <is>
          <t xml:space="preserve">SHOGOIL AND GAS CO. II L. L.C. ET AL </t>
        </is>
      </c>
      <c r="H1079" t="inlineStr">
        <is>
          <t>PETRO HUNT</t>
        </is>
      </c>
      <c r="I1079" t="inlineStr"/>
      <c r="J1079" t="inlineStr"/>
      <c r="K1079" t="n">
        <v>12672</v>
      </c>
      <c r="L1079" t="n">
        <v>27</v>
      </c>
      <c r="M1079" t="n">
        <v>46</v>
      </c>
      <c r="N1079" t="inlineStr">
        <is>
          <t xml:space="preserve">N         </t>
        </is>
      </c>
      <c r="O1079" t="n">
        <v>72</v>
      </c>
      <c r="P1079" t="inlineStr">
        <is>
          <t xml:space="preserve">W         </t>
        </is>
      </c>
      <c r="Q1079" t="inlineStr">
        <is>
          <t>2963/0147</t>
        </is>
      </c>
      <c r="R1079" t="inlineStr">
        <is>
          <t>1013270</t>
        </is>
      </c>
      <c r="S1079" t="inlineStr">
        <is>
          <t>CAMPBELL (WY)</t>
        </is>
      </c>
      <c r="T1079" t="n">
        <v>43.93423632</v>
      </c>
      <c r="U1079" t="inlineStr">
        <is>
          <t>POWDER RIVER</t>
        </is>
      </c>
      <c r="V1079" t="n">
        <v>-105.49628716</v>
      </c>
      <c r="W1079" t="inlineStr">
        <is>
          <t>POINT (460166.6755872917 4864688.353814944)</t>
        </is>
      </c>
      <c r="X1079" t="n">
        <v>2.521905681150446</v>
      </c>
      <c r="Y1079" t="inlineStr">
        <is>
          <t>SW</t>
        </is>
      </c>
      <c r="Z1079" t="n">
        <v>2015</v>
      </c>
      <c r="AA1079" t="n">
        <v>4</v>
      </c>
    </row>
    <row r="1080">
      <c r="A1080" s="1" t="n">
        <v>47174</v>
      </c>
      <c r="B1080" t="inlineStr">
        <is>
          <t>WY</t>
        </is>
      </c>
      <c r="C1080" s="2" t="n">
        <v>42185</v>
      </c>
      <c r="D1080" s="2" t="n">
        <v>42214</v>
      </c>
      <c r="E1080" t="inlineStr">
        <is>
          <t>2020-06-30</t>
        </is>
      </c>
      <c r="F1080" t="n">
        <v>60</v>
      </c>
      <c r="G1080" t="inlineStr">
        <is>
          <t xml:space="preserve">SHOGOIL AND GAS CO. II L. L.C. ET AL </t>
        </is>
      </c>
      <c r="H1080" t="inlineStr">
        <is>
          <t>PETRO HUNT</t>
        </is>
      </c>
      <c r="I1080" t="inlineStr"/>
      <c r="J1080" t="inlineStr"/>
      <c r="K1080" t="n">
        <v>12672</v>
      </c>
      <c r="L1080" t="n">
        <v>35</v>
      </c>
      <c r="M1080" t="n">
        <v>46</v>
      </c>
      <c r="N1080" t="inlineStr">
        <is>
          <t xml:space="preserve">N         </t>
        </is>
      </c>
      <c r="O1080" t="n">
        <v>72</v>
      </c>
      <c r="P1080" t="inlineStr">
        <is>
          <t xml:space="preserve">W         </t>
        </is>
      </c>
      <c r="Q1080" t="inlineStr">
        <is>
          <t>2963/0147</t>
        </is>
      </c>
      <c r="R1080" t="inlineStr">
        <is>
          <t>1013270</t>
        </is>
      </c>
      <c r="S1080" t="inlineStr">
        <is>
          <t>CAMPBELL (WY)</t>
        </is>
      </c>
      <c r="T1080" t="n">
        <v>43.92011024</v>
      </c>
      <c r="U1080" t="inlineStr">
        <is>
          <t>POWDER RIVER</t>
        </is>
      </c>
      <c r="V1080" t="n">
        <v>-105.47425981</v>
      </c>
      <c r="W1080" t="inlineStr">
        <is>
          <t>POINT (461925.6411211968 4863109.029446599)</t>
        </is>
      </c>
      <c r="X1080" t="n">
        <v>2.750608500011094</v>
      </c>
      <c r="Y1080" t="inlineStr">
        <is>
          <t>SW</t>
        </is>
      </c>
      <c r="Z1080" t="n">
        <v>2015</v>
      </c>
      <c r="AA1080" t="n">
        <v>4</v>
      </c>
    </row>
    <row r="1081">
      <c r="A1081" s="1" t="n">
        <v>47230</v>
      </c>
      <c r="B1081" t="inlineStr">
        <is>
          <t>WY</t>
        </is>
      </c>
      <c r="C1081" s="2" t="n">
        <v>42185</v>
      </c>
      <c r="D1081" s="2" t="n">
        <v>42214</v>
      </c>
      <c r="E1081" t="inlineStr">
        <is>
          <t>2020-06-30</t>
        </is>
      </c>
      <c r="F1081" t="n">
        <v>60</v>
      </c>
      <c r="G1081" t="inlineStr">
        <is>
          <t xml:space="preserve">THE BUD AND MARY LOU FLOCCHINI FAMILY PARTNERSHIP </t>
        </is>
      </c>
      <c r="H1081" t="inlineStr">
        <is>
          <t>DEVON ENERGY</t>
        </is>
      </c>
      <c r="I1081" t="inlineStr"/>
      <c r="J1081" t="inlineStr"/>
      <c r="K1081" t="n">
        <v>12796.5</v>
      </c>
      <c r="L1081" t="n">
        <v>25</v>
      </c>
      <c r="M1081" t="n">
        <v>46</v>
      </c>
      <c r="N1081" t="inlineStr">
        <is>
          <t xml:space="preserve">N         </t>
        </is>
      </c>
      <c r="O1081" t="n">
        <v>72</v>
      </c>
      <c r="P1081" t="inlineStr">
        <is>
          <t xml:space="preserve">W         </t>
        </is>
      </c>
      <c r="Q1081" t="inlineStr">
        <is>
          <t>2963/0289</t>
        </is>
      </c>
      <c r="R1081" t="inlineStr">
        <is>
          <t>1013296</t>
        </is>
      </c>
      <c r="S1081" t="inlineStr">
        <is>
          <t>CAMPBELL (WY)</t>
        </is>
      </c>
      <c r="T1081" t="n">
        <v>43.93451499</v>
      </c>
      <c r="U1081" t="inlineStr">
        <is>
          <t>POWDER RIVER</t>
        </is>
      </c>
      <c r="V1081" t="n">
        <v>-105.45387327</v>
      </c>
      <c r="W1081" t="inlineStr">
        <is>
          <t>POINT (463571.0999723949 4864699.719432292)</t>
        </is>
      </c>
      <c r="X1081" t="n">
        <v>1.650030555205748</v>
      </c>
      <c r="Y1081" t="inlineStr">
        <is>
          <t>S</t>
        </is>
      </c>
      <c r="Z1081" t="n">
        <v>2015</v>
      </c>
      <c r="AA1081" t="n">
        <v>4</v>
      </c>
    </row>
    <row r="1082">
      <c r="A1082" s="1" t="n">
        <v>47231</v>
      </c>
      <c r="B1082" t="inlineStr">
        <is>
          <t>WY</t>
        </is>
      </c>
      <c r="C1082" s="2" t="n">
        <v>42185</v>
      </c>
      <c r="D1082" s="2" t="n">
        <v>42214</v>
      </c>
      <c r="E1082" t="inlineStr">
        <is>
          <t>2020-06-30</t>
        </is>
      </c>
      <c r="F1082" t="n">
        <v>60</v>
      </c>
      <c r="G1082" t="inlineStr">
        <is>
          <t xml:space="preserve">THE BUD AND MARY LOU FLOCCHINI FAMILY PARTNERSHIP </t>
        </is>
      </c>
      <c r="H1082" t="inlineStr">
        <is>
          <t>DEVON ENERGY</t>
        </is>
      </c>
      <c r="I1082" t="inlineStr"/>
      <c r="J1082" t="inlineStr"/>
      <c r="K1082" t="n">
        <v>12796.5</v>
      </c>
      <c r="L1082" t="n">
        <v>26</v>
      </c>
      <c r="M1082" t="n">
        <v>46</v>
      </c>
      <c r="N1082" t="inlineStr">
        <is>
          <t xml:space="preserve">N         </t>
        </is>
      </c>
      <c r="O1082" t="n">
        <v>72</v>
      </c>
      <c r="P1082" t="inlineStr">
        <is>
          <t xml:space="preserve">W         </t>
        </is>
      </c>
      <c r="Q1082" t="inlineStr">
        <is>
          <t>2963/0289</t>
        </is>
      </c>
      <c r="R1082" t="inlineStr">
        <is>
          <t>1013296</t>
        </is>
      </c>
      <c r="S1082" t="inlineStr">
        <is>
          <t>CAMPBELL (WY)</t>
        </is>
      </c>
      <c r="T1082" t="n">
        <v>43.9345683</v>
      </c>
      <c r="U1082" t="inlineStr">
        <is>
          <t>POWDER RIVER</t>
        </is>
      </c>
      <c r="V1082" t="n">
        <v>-105.47398534</v>
      </c>
      <c r="W1082" t="inlineStr">
        <is>
          <t>POINT (461956.8921129925 4864714.709492456)</t>
        </is>
      </c>
      <c r="X1082" t="n">
        <v>1.813867268622635</v>
      </c>
      <c r="Y1082" t="inlineStr">
        <is>
          <t>SW</t>
        </is>
      </c>
      <c r="Z1082" t="n">
        <v>2015</v>
      </c>
      <c r="AA1082" t="n">
        <v>4</v>
      </c>
    </row>
    <row r="1083">
      <c r="A1083" s="1" t="n">
        <v>47232</v>
      </c>
      <c r="B1083" t="inlineStr">
        <is>
          <t>WY</t>
        </is>
      </c>
      <c r="C1083" s="2" t="n">
        <v>42185</v>
      </c>
      <c r="D1083" s="2" t="n">
        <v>42214</v>
      </c>
      <c r="E1083" t="inlineStr">
        <is>
          <t>2020-06-30</t>
        </is>
      </c>
      <c r="F1083" t="n">
        <v>60</v>
      </c>
      <c r="G1083" t="inlineStr">
        <is>
          <t xml:space="preserve">THE BUD AND MARY LOU FLOCCHINI FAMILY PARTNERSHIP </t>
        </is>
      </c>
      <c r="H1083" t="inlineStr">
        <is>
          <t>DEVON ENERGY</t>
        </is>
      </c>
      <c r="I1083" t="inlineStr"/>
      <c r="J1083" t="inlineStr"/>
      <c r="K1083" t="n">
        <v>12796.5</v>
      </c>
      <c r="L1083" t="n">
        <v>27</v>
      </c>
      <c r="M1083" t="n">
        <v>46</v>
      </c>
      <c r="N1083" t="inlineStr">
        <is>
          <t xml:space="preserve">N         </t>
        </is>
      </c>
      <c r="O1083" t="n">
        <v>72</v>
      </c>
      <c r="P1083" t="inlineStr">
        <is>
          <t xml:space="preserve">W         </t>
        </is>
      </c>
      <c r="Q1083" t="inlineStr">
        <is>
          <t>2963/0289</t>
        </is>
      </c>
      <c r="R1083" t="inlineStr">
        <is>
          <t>1013296</t>
        </is>
      </c>
      <c r="S1083" t="inlineStr">
        <is>
          <t>CAMPBELL (WY)</t>
        </is>
      </c>
      <c r="T1083" t="n">
        <v>43.93423632</v>
      </c>
      <c r="U1083" t="inlineStr">
        <is>
          <t>POWDER RIVER</t>
        </is>
      </c>
      <c r="V1083" t="n">
        <v>-105.49628716</v>
      </c>
      <c r="W1083" t="inlineStr">
        <is>
          <t>POINT (460166.6755872917 4864688.353814944)</t>
        </is>
      </c>
      <c r="X1083" t="n">
        <v>2.521905681150446</v>
      </c>
      <c r="Y1083" t="inlineStr">
        <is>
          <t>SW</t>
        </is>
      </c>
      <c r="Z1083" t="n">
        <v>2015</v>
      </c>
      <c r="AA1083" t="n">
        <v>4</v>
      </c>
    </row>
    <row r="1084">
      <c r="A1084" s="1" t="n">
        <v>47289</v>
      </c>
      <c r="B1084" t="inlineStr">
        <is>
          <t>WY</t>
        </is>
      </c>
      <c r="C1084" s="2" t="n">
        <v>42185</v>
      </c>
      <c r="D1084" s="2" t="n">
        <v>42214</v>
      </c>
      <c r="E1084" t="inlineStr">
        <is>
          <t>2020-06-30</t>
        </is>
      </c>
      <c r="F1084" t="n">
        <v>60</v>
      </c>
      <c r="G1084" t="inlineStr">
        <is>
          <t xml:space="preserve">THE RICHARD AND PATRICIA FLOCCHINI FAMILY PARTNERSHIP </t>
        </is>
      </c>
      <c r="H1084" t="inlineStr">
        <is>
          <t>DEVON ENERGY</t>
        </is>
      </c>
      <c r="I1084" t="inlineStr"/>
      <c r="J1084" t="inlineStr"/>
      <c r="K1084" t="n">
        <v>12796.5</v>
      </c>
      <c r="L1084" t="n">
        <v>25</v>
      </c>
      <c r="M1084" t="n">
        <v>46</v>
      </c>
      <c r="N1084" t="inlineStr">
        <is>
          <t xml:space="preserve">N         </t>
        </is>
      </c>
      <c r="O1084" t="n">
        <v>72</v>
      </c>
      <c r="P1084" t="inlineStr">
        <is>
          <t xml:space="preserve">W         </t>
        </is>
      </c>
      <c r="Q1084" t="inlineStr">
        <is>
          <t>2963/0292</t>
        </is>
      </c>
      <c r="R1084" t="inlineStr">
        <is>
          <t>1013297</t>
        </is>
      </c>
      <c r="S1084" t="inlineStr">
        <is>
          <t>CAMPBELL (WY)</t>
        </is>
      </c>
      <c r="T1084" t="n">
        <v>43.93451499</v>
      </c>
      <c r="U1084" t="inlineStr">
        <is>
          <t>POWDER RIVER</t>
        </is>
      </c>
      <c r="V1084" t="n">
        <v>-105.45387327</v>
      </c>
      <c r="W1084" t="inlineStr">
        <is>
          <t>POINT (463571.0999723949 4864699.719432292)</t>
        </is>
      </c>
      <c r="X1084" t="n">
        <v>1.650030555205748</v>
      </c>
      <c r="Y1084" t="inlineStr">
        <is>
          <t>S</t>
        </is>
      </c>
      <c r="Z1084" t="n">
        <v>2015</v>
      </c>
      <c r="AA1084" t="n">
        <v>4</v>
      </c>
    </row>
    <row r="1085">
      <c r="A1085" s="1" t="n">
        <v>47290</v>
      </c>
      <c r="B1085" t="inlineStr">
        <is>
          <t>WY</t>
        </is>
      </c>
      <c r="C1085" s="2" t="n">
        <v>42185</v>
      </c>
      <c r="D1085" s="2" t="n">
        <v>42214</v>
      </c>
      <c r="E1085" t="inlineStr">
        <is>
          <t>2020-06-30</t>
        </is>
      </c>
      <c r="F1085" t="n">
        <v>60</v>
      </c>
      <c r="G1085" t="inlineStr">
        <is>
          <t xml:space="preserve">THE RICHARD AND PATRICIA FLOCCHINI FAMILY PARTNERSHIP </t>
        </is>
      </c>
      <c r="H1085" t="inlineStr">
        <is>
          <t>DEVON ENERGY</t>
        </is>
      </c>
      <c r="I1085" t="inlineStr"/>
      <c r="J1085" t="inlineStr"/>
      <c r="K1085" t="n">
        <v>12796.5</v>
      </c>
      <c r="L1085" t="n">
        <v>26</v>
      </c>
      <c r="M1085" t="n">
        <v>46</v>
      </c>
      <c r="N1085" t="inlineStr">
        <is>
          <t xml:space="preserve">N         </t>
        </is>
      </c>
      <c r="O1085" t="n">
        <v>72</v>
      </c>
      <c r="P1085" t="inlineStr">
        <is>
          <t xml:space="preserve">W         </t>
        </is>
      </c>
      <c r="Q1085" t="inlineStr">
        <is>
          <t>2963/0292</t>
        </is>
      </c>
      <c r="R1085" t="inlineStr">
        <is>
          <t>1013297</t>
        </is>
      </c>
      <c r="S1085" t="inlineStr">
        <is>
          <t>CAMPBELL (WY)</t>
        </is>
      </c>
      <c r="T1085" t="n">
        <v>43.9345683</v>
      </c>
      <c r="U1085" t="inlineStr">
        <is>
          <t>POWDER RIVER</t>
        </is>
      </c>
      <c r="V1085" t="n">
        <v>-105.47398534</v>
      </c>
      <c r="W1085" t="inlineStr">
        <is>
          <t>POINT (461956.8921129925 4864714.709492456)</t>
        </is>
      </c>
      <c r="X1085" t="n">
        <v>1.813867268622635</v>
      </c>
      <c r="Y1085" t="inlineStr">
        <is>
          <t>SW</t>
        </is>
      </c>
      <c r="Z1085" t="n">
        <v>2015</v>
      </c>
      <c r="AA1085" t="n">
        <v>4</v>
      </c>
    </row>
    <row r="1086">
      <c r="A1086" s="1" t="n">
        <v>47291</v>
      </c>
      <c r="B1086" t="inlineStr">
        <is>
          <t>WY</t>
        </is>
      </c>
      <c r="C1086" s="2" t="n">
        <v>42185</v>
      </c>
      <c r="D1086" s="2" t="n">
        <v>42214</v>
      </c>
      <c r="E1086" t="inlineStr">
        <is>
          <t>2020-06-30</t>
        </is>
      </c>
      <c r="F1086" t="n">
        <v>60</v>
      </c>
      <c r="G1086" t="inlineStr">
        <is>
          <t xml:space="preserve">THE RICHARD AND PATRICIA FLOCCHINI FAMILY PARTNERSHIP </t>
        </is>
      </c>
      <c r="H1086" t="inlineStr">
        <is>
          <t>DEVON ENERGY</t>
        </is>
      </c>
      <c r="I1086" t="inlineStr"/>
      <c r="J1086" t="inlineStr"/>
      <c r="K1086" t="n">
        <v>12796.5</v>
      </c>
      <c r="L1086" t="n">
        <v>27</v>
      </c>
      <c r="M1086" t="n">
        <v>46</v>
      </c>
      <c r="N1086" t="inlineStr">
        <is>
          <t xml:space="preserve">N         </t>
        </is>
      </c>
      <c r="O1086" t="n">
        <v>72</v>
      </c>
      <c r="P1086" t="inlineStr">
        <is>
          <t xml:space="preserve">W         </t>
        </is>
      </c>
      <c r="Q1086" t="inlineStr">
        <is>
          <t>2963/0292</t>
        </is>
      </c>
      <c r="R1086" t="inlineStr">
        <is>
          <t>1013297</t>
        </is>
      </c>
      <c r="S1086" t="inlineStr">
        <is>
          <t>CAMPBELL (WY)</t>
        </is>
      </c>
      <c r="T1086" t="n">
        <v>43.93423632</v>
      </c>
      <c r="U1086" t="inlineStr">
        <is>
          <t>POWDER RIVER</t>
        </is>
      </c>
      <c r="V1086" t="n">
        <v>-105.49628716</v>
      </c>
      <c r="W1086" t="inlineStr">
        <is>
          <t>POINT (460166.6755872917 4864688.353814944)</t>
        </is>
      </c>
      <c r="X1086" t="n">
        <v>2.521905681150446</v>
      </c>
      <c r="Y1086" t="inlineStr">
        <is>
          <t>SW</t>
        </is>
      </c>
      <c r="Z1086" t="n">
        <v>2015</v>
      </c>
      <c r="AA1086" t="n">
        <v>4</v>
      </c>
    </row>
    <row r="1087">
      <c r="A1087" s="1" t="n">
        <v>47347</v>
      </c>
      <c r="B1087" t="inlineStr">
        <is>
          <t>WY</t>
        </is>
      </c>
      <c r="C1087" s="2" t="n">
        <v>42185</v>
      </c>
      <c r="D1087" s="2" t="n">
        <v>42214</v>
      </c>
      <c r="E1087" t="inlineStr">
        <is>
          <t>2020-06-30</t>
        </is>
      </c>
      <c r="F1087" t="n">
        <v>60</v>
      </c>
      <c r="G1087" t="inlineStr">
        <is>
          <t xml:space="preserve">ANNA LOUISE WRIGHT CARSON REVOCABLE TRUST </t>
        </is>
      </c>
      <c r="H1087" t="inlineStr">
        <is>
          <t>DEVON ENERGY</t>
        </is>
      </c>
      <c r="I1087" t="inlineStr"/>
      <c r="J1087" t="inlineStr"/>
      <c r="K1087" t="n">
        <v>12522</v>
      </c>
      <c r="L1087" t="n">
        <v>25</v>
      </c>
      <c r="M1087" t="n">
        <v>46</v>
      </c>
      <c r="N1087" t="inlineStr">
        <is>
          <t xml:space="preserve">N         </t>
        </is>
      </c>
      <c r="O1087" t="n">
        <v>72</v>
      </c>
      <c r="P1087" t="inlineStr">
        <is>
          <t xml:space="preserve">W         </t>
        </is>
      </c>
      <c r="Q1087" t="inlineStr">
        <is>
          <t>2963/0295</t>
        </is>
      </c>
      <c r="R1087" t="inlineStr">
        <is>
          <t>1013298</t>
        </is>
      </c>
      <c r="S1087" t="inlineStr">
        <is>
          <t>CAMPBELL (WY)</t>
        </is>
      </c>
      <c r="T1087" t="n">
        <v>43.93451499</v>
      </c>
      <c r="U1087" t="inlineStr">
        <is>
          <t>POWDER RIVER</t>
        </is>
      </c>
      <c r="V1087" t="n">
        <v>-105.45387327</v>
      </c>
      <c r="W1087" t="inlineStr">
        <is>
          <t>POINT (463571.0999723949 4864699.719432292)</t>
        </is>
      </c>
      <c r="X1087" t="n">
        <v>1.650030555205748</v>
      </c>
      <c r="Y1087" t="inlineStr">
        <is>
          <t>S</t>
        </is>
      </c>
      <c r="Z1087" t="n">
        <v>2015</v>
      </c>
      <c r="AA1087" t="n">
        <v>4</v>
      </c>
    </row>
    <row r="1088">
      <c r="A1088" s="1" t="n">
        <v>47348</v>
      </c>
      <c r="B1088" t="inlineStr">
        <is>
          <t>WY</t>
        </is>
      </c>
      <c r="C1088" s="2" t="n">
        <v>42185</v>
      </c>
      <c r="D1088" s="2" t="n">
        <v>42214</v>
      </c>
      <c r="E1088" t="inlineStr">
        <is>
          <t>2020-06-30</t>
        </is>
      </c>
      <c r="F1088" t="n">
        <v>60</v>
      </c>
      <c r="G1088" t="inlineStr">
        <is>
          <t xml:space="preserve">ANNA LOUISE WRIGHT CARSON REVOCABLE TRUST </t>
        </is>
      </c>
      <c r="H1088" t="inlineStr">
        <is>
          <t>DEVON ENERGY</t>
        </is>
      </c>
      <c r="I1088" t="inlineStr"/>
      <c r="J1088" t="inlineStr"/>
      <c r="K1088" t="n">
        <v>12522</v>
      </c>
      <c r="L1088" t="n">
        <v>26</v>
      </c>
      <c r="M1088" t="n">
        <v>46</v>
      </c>
      <c r="N1088" t="inlineStr">
        <is>
          <t xml:space="preserve">N         </t>
        </is>
      </c>
      <c r="O1088" t="n">
        <v>72</v>
      </c>
      <c r="P1088" t="inlineStr">
        <is>
          <t xml:space="preserve">W         </t>
        </is>
      </c>
      <c r="Q1088" t="inlineStr">
        <is>
          <t>2963/0295</t>
        </is>
      </c>
      <c r="R1088" t="inlineStr">
        <is>
          <t>1013298</t>
        </is>
      </c>
      <c r="S1088" t="inlineStr">
        <is>
          <t>CAMPBELL (WY)</t>
        </is>
      </c>
      <c r="T1088" t="n">
        <v>43.9345683</v>
      </c>
      <c r="U1088" t="inlineStr">
        <is>
          <t>POWDER RIVER</t>
        </is>
      </c>
      <c r="V1088" t="n">
        <v>-105.47398534</v>
      </c>
      <c r="W1088" t="inlineStr">
        <is>
          <t>POINT (461956.8921129925 4864714.709492456)</t>
        </is>
      </c>
      <c r="X1088" t="n">
        <v>1.813867268622635</v>
      </c>
      <c r="Y1088" t="inlineStr">
        <is>
          <t>SW</t>
        </is>
      </c>
      <c r="Z1088" t="n">
        <v>2015</v>
      </c>
      <c r="AA1088" t="n">
        <v>4</v>
      </c>
    </row>
    <row r="1089">
      <c r="A1089" s="1" t="n">
        <v>47349</v>
      </c>
      <c r="B1089" t="inlineStr">
        <is>
          <t>WY</t>
        </is>
      </c>
      <c r="C1089" s="2" t="n">
        <v>42185</v>
      </c>
      <c r="D1089" s="2" t="n">
        <v>42214</v>
      </c>
      <c r="E1089" t="inlineStr">
        <is>
          <t>2020-06-30</t>
        </is>
      </c>
      <c r="F1089" t="n">
        <v>60</v>
      </c>
      <c r="G1089" t="inlineStr">
        <is>
          <t xml:space="preserve">ANNA LOUISE WRIGHT CARSON REVOCABLE TRUST </t>
        </is>
      </c>
      <c r="H1089" t="inlineStr">
        <is>
          <t>DEVON ENERGY</t>
        </is>
      </c>
      <c r="I1089" t="inlineStr"/>
      <c r="J1089" t="inlineStr"/>
      <c r="K1089" t="n">
        <v>12522</v>
      </c>
      <c r="L1089" t="n">
        <v>27</v>
      </c>
      <c r="M1089" t="n">
        <v>46</v>
      </c>
      <c r="N1089" t="inlineStr">
        <is>
          <t xml:space="preserve">N         </t>
        </is>
      </c>
      <c r="O1089" t="n">
        <v>72</v>
      </c>
      <c r="P1089" t="inlineStr">
        <is>
          <t xml:space="preserve">W         </t>
        </is>
      </c>
      <c r="Q1089" t="inlineStr">
        <is>
          <t>2963/0295</t>
        </is>
      </c>
      <c r="R1089" t="inlineStr">
        <is>
          <t>1013298</t>
        </is>
      </c>
      <c r="S1089" t="inlineStr">
        <is>
          <t>CAMPBELL (WY)</t>
        </is>
      </c>
      <c r="T1089" t="n">
        <v>43.93423632</v>
      </c>
      <c r="U1089" t="inlineStr">
        <is>
          <t>POWDER RIVER</t>
        </is>
      </c>
      <c r="V1089" t="n">
        <v>-105.49628716</v>
      </c>
      <c r="W1089" t="inlineStr">
        <is>
          <t>POINT (460166.6755872917 4864688.353814944)</t>
        </is>
      </c>
      <c r="X1089" t="n">
        <v>2.521905681150446</v>
      </c>
      <c r="Y1089" t="inlineStr">
        <is>
          <t>SW</t>
        </is>
      </c>
      <c r="Z1089" t="n">
        <v>2015</v>
      </c>
      <c r="AA1089" t="n">
        <v>4</v>
      </c>
    </row>
    <row r="1090">
      <c r="A1090" s="1" t="n">
        <v>47411</v>
      </c>
      <c r="B1090" t="inlineStr">
        <is>
          <t>WY</t>
        </is>
      </c>
      <c r="C1090" s="2" t="n">
        <v>42208</v>
      </c>
      <c r="D1090" s="2" t="n">
        <v>42214</v>
      </c>
      <c r="E1090" t="inlineStr">
        <is>
          <t>2020-07-23</t>
        </is>
      </c>
      <c r="F1090" t="n">
        <v>60</v>
      </c>
      <c r="G1090" t="inlineStr">
        <is>
          <t xml:space="preserve">THE DAVIS REVOCABLE TRUST </t>
        </is>
      </c>
      <c r="H1090" t="inlineStr">
        <is>
          <t>DEVON ENERGY</t>
        </is>
      </c>
      <c r="I1090" t="inlineStr"/>
      <c r="J1090" t="inlineStr"/>
      <c r="K1090" t="n">
        <v>12522</v>
      </c>
      <c r="L1090" t="n">
        <v>25</v>
      </c>
      <c r="M1090" t="n">
        <v>46</v>
      </c>
      <c r="N1090" t="inlineStr">
        <is>
          <t xml:space="preserve">N         </t>
        </is>
      </c>
      <c r="O1090" t="n">
        <v>72</v>
      </c>
      <c r="P1090" t="inlineStr">
        <is>
          <t xml:space="preserve">W         </t>
        </is>
      </c>
      <c r="Q1090" t="inlineStr">
        <is>
          <t>2963/0297</t>
        </is>
      </c>
      <c r="R1090" t="inlineStr">
        <is>
          <t>1013299</t>
        </is>
      </c>
      <c r="S1090" t="inlineStr">
        <is>
          <t>CAMPBELL (WY)</t>
        </is>
      </c>
      <c r="T1090" t="n">
        <v>43.93451499</v>
      </c>
      <c r="U1090" t="inlineStr">
        <is>
          <t>POWDER RIVER</t>
        </is>
      </c>
      <c r="V1090" t="n">
        <v>-105.45387327</v>
      </c>
      <c r="W1090" t="inlineStr">
        <is>
          <t>POINT (463571.0999723949 4864699.719432292)</t>
        </is>
      </c>
      <c r="X1090" t="n">
        <v>1.650030555205748</v>
      </c>
      <c r="Y1090" t="inlineStr">
        <is>
          <t>S</t>
        </is>
      </c>
      <c r="Z1090" t="n">
        <v>2015</v>
      </c>
      <c r="AA1090" t="n">
        <v>4</v>
      </c>
    </row>
    <row r="1091">
      <c r="A1091" s="1" t="n">
        <v>47412</v>
      </c>
      <c r="B1091" t="inlineStr">
        <is>
          <t>WY</t>
        </is>
      </c>
      <c r="C1091" s="2" t="n">
        <v>42208</v>
      </c>
      <c r="D1091" s="2" t="n">
        <v>42214</v>
      </c>
      <c r="E1091" t="inlineStr">
        <is>
          <t>2020-07-23</t>
        </is>
      </c>
      <c r="F1091" t="n">
        <v>60</v>
      </c>
      <c r="G1091" t="inlineStr">
        <is>
          <t xml:space="preserve">THE DAVIS REVOCABLE TRUST </t>
        </is>
      </c>
      <c r="H1091" t="inlineStr">
        <is>
          <t>DEVON ENERGY</t>
        </is>
      </c>
      <c r="I1091" t="inlineStr"/>
      <c r="J1091" t="inlineStr"/>
      <c r="K1091" t="n">
        <v>12522</v>
      </c>
      <c r="L1091" t="n">
        <v>26</v>
      </c>
      <c r="M1091" t="n">
        <v>46</v>
      </c>
      <c r="N1091" t="inlineStr">
        <is>
          <t xml:space="preserve">N         </t>
        </is>
      </c>
      <c r="O1091" t="n">
        <v>72</v>
      </c>
      <c r="P1091" t="inlineStr">
        <is>
          <t xml:space="preserve">W         </t>
        </is>
      </c>
      <c r="Q1091" t="inlineStr">
        <is>
          <t>2963/0297</t>
        </is>
      </c>
      <c r="R1091" t="inlineStr">
        <is>
          <t>1013299</t>
        </is>
      </c>
      <c r="S1091" t="inlineStr">
        <is>
          <t>CAMPBELL (WY)</t>
        </is>
      </c>
      <c r="T1091" t="n">
        <v>43.9345683</v>
      </c>
      <c r="U1091" t="inlineStr">
        <is>
          <t>POWDER RIVER</t>
        </is>
      </c>
      <c r="V1091" t="n">
        <v>-105.47398534</v>
      </c>
      <c r="W1091" t="inlineStr">
        <is>
          <t>POINT (461956.8921129925 4864714.709492456)</t>
        </is>
      </c>
      <c r="X1091" t="n">
        <v>1.813867268622635</v>
      </c>
      <c r="Y1091" t="inlineStr">
        <is>
          <t>SW</t>
        </is>
      </c>
      <c r="Z1091" t="n">
        <v>2015</v>
      </c>
      <c r="AA1091" t="n">
        <v>4</v>
      </c>
    </row>
    <row r="1092">
      <c r="A1092" s="1" t="n">
        <v>47413</v>
      </c>
      <c r="B1092" t="inlineStr">
        <is>
          <t>WY</t>
        </is>
      </c>
      <c r="C1092" s="2" t="n">
        <v>42208</v>
      </c>
      <c r="D1092" s="2" t="n">
        <v>42214</v>
      </c>
      <c r="E1092" t="inlineStr">
        <is>
          <t>2020-07-23</t>
        </is>
      </c>
      <c r="F1092" t="n">
        <v>60</v>
      </c>
      <c r="G1092" t="inlineStr">
        <is>
          <t xml:space="preserve">THE DAVIS REVOCABLE TRUST </t>
        </is>
      </c>
      <c r="H1092" t="inlineStr">
        <is>
          <t>DEVON ENERGY</t>
        </is>
      </c>
      <c r="I1092" t="inlineStr"/>
      <c r="J1092" t="inlineStr"/>
      <c r="K1092" t="n">
        <v>12522</v>
      </c>
      <c r="L1092" t="n">
        <v>27</v>
      </c>
      <c r="M1092" t="n">
        <v>46</v>
      </c>
      <c r="N1092" t="inlineStr">
        <is>
          <t xml:space="preserve">N         </t>
        </is>
      </c>
      <c r="O1092" t="n">
        <v>72</v>
      </c>
      <c r="P1092" t="inlineStr">
        <is>
          <t xml:space="preserve">W         </t>
        </is>
      </c>
      <c r="Q1092" t="inlineStr">
        <is>
          <t>2963/0297</t>
        </is>
      </c>
      <c r="R1092" t="inlineStr">
        <is>
          <t>1013299</t>
        </is>
      </c>
      <c r="S1092" t="inlineStr">
        <is>
          <t>CAMPBELL (WY)</t>
        </is>
      </c>
      <c r="T1092" t="n">
        <v>43.93423632</v>
      </c>
      <c r="U1092" t="inlineStr">
        <is>
          <t>POWDER RIVER</t>
        </is>
      </c>
      <c r="V1092" t="n">
        <v>-105.49628716</v>
      </c>
      <c r="W1092" t="inlineStr">
        <is>
          <t>POINT (460166.6755872917 4864688.353814944)</t>
        </is>
      </c>
      <c r="X1092" t="n">
        <v>2.521905681150446</v>
      </c>
      <c r="Y1092" t="inlineStr">
        <is>
          <t>SW</t>
        </is>
      </c>
      <c r="Z1092" t="n">
        <v>2015</v>
      </c>
      <c r="AA1092" t="n">
        <v>4</v>
      </c>
    </row>
    <row r="1093">
      <c r="A1093" s="1" t="n">
        <v>47470</v>
      </c>
      <c r="B1093" t="inlineStr">
        <is>
          <t>WY</t>
        </is>
      </c>
      <c r="C1093" s="2" t="n">
        <v>42185</v>
      </c>
      <c r="D1093" s="2" t="n">
        <v>42214</v>
      </c>
      <c r="E1093" t="inlineStr">
        <is>
          <t>2020-06-30</t>
        </is>
      </c>
      <c r="F1093" t="n">
        <v>60</v>
      </c>
      <c r="G1093" t="inlineStr">
        <is>
          <t xml:space="preserve">THE WILLIAM R. WRIGHT II REVOCABLE TRUST </t>
        </is>
      </c>
      <c r="H1093" t="inlineStr">
        <is>
          <t>DEVON ENERGY</t>
        </is>
      </c>
      <c r="I1093" t="inlineStr"/>
      <c r="J1093" t="inlineStr"/>
      <c r="K1093" t="n">
        <v>12522</v>
      </c>
      <c r="L1093" t="n">
        <v>25</v>
      </c>
      <c r="M1093" t="n">
        <v>46</v>
      </c>
      <c r="N1093" t="inlineStr">
        <is>
          <t xml:space="preserve">N         </t>
        </is>
      </c>
      <c r="O1093" t="n">
        <v>72</v>
      </c>
      <c r="P1093" t="inlineStr">
        <is>
          <t xml:space="preserve">W         </t>
        </is>
      </c>
      <c r="Q1093" t="inlineStr">
        <is>
          <t>2963/0299</t>
        </is>
      </c>
      <c r="R1093" t="inlineStr">
        <is>
          <t>1013300</t>
        </is>
      </c>
      <c r="S1093" t="inlineStr">
        <is>
          <t>CAMPBELL (WY)</t>
        </is>
      </c>
      <c r="T1093" t="n">
        <v>43.93451499</v>
      </c>
      <c r="U1093" t="inlineStr">
        <is>
          <t>POWDER RIVER</t>
        </is>
      </c>
      <c r="V1093" t="n">
        <v>-105.45387327</v>
      </c>
      <c r="W1093" t="inlineStr">
        <is>
          <t>POINT (463571.0999723949 4864699.719432292)</t>
        </is>
      </c>
      <c r="X1093" t="n">
        <v>1.650030555205748</v>
      </c>
      <c r="Y1093" t="inlineStr">
        <is>
          <t>S</t>
        </is>
      </c>
      <c r="Z1093" t="n">
        <v>2015</v>
      </c>
      <c r="AA1093" t="n">
        <v>4</v>
      </c>
    </row>
    <row r="1094">
      <c r="A1094" s="1" t="n">
        <v>47471</v>
      </c>
      <c r="B1094" t="inlineStr">
        <is>
          <t>WY</t>
        </is>
      </c>
      <c r="C1094" s="2" t="n">
        <v>42185</v>
      </c>
      <c r="D1094" s="2" t="n">
        <v>42214</v>
      </c>
      <c r="E1094" t="inlineStr">
        <is>
          <t>2020-06-30</t>
        </is>
      </c>
      <c r="F1094" t="n">
        <v>60</v>
      </c>
      <c r="G1094" t="inlineStr">
        <is>
          <t xml:space="preserve">THE WILLIAM R. WRIGHT II REVOCABLE TRUST </t>
        </is>
      </c>
      <c r="H1094" t="inlineStr">
        <is>
          <t>DEVON ENERGY</t>
        </is>
      </c>
      <c r="I1094" t="inlineStr"/>
      <c r="J1094" t="inlineStr"/>
      <c r="K1094" t="n">
        <v>12522</v>
      </c>
      <c r="L1094" t="n">
        <v>26</v>
      </c>
      <c r="M1094" t="n">
        <v>46</v>
      </c>
      <c r="N1094" t="inlineStr">
        <is>
          <t xml:space="preserve">N         </t>
        </is>
      </c>
      <c r="O1094" t="n">
        <v>72</v>
      </c>
      <c r="P1094" t="inlineStr">
        <is>
          <t xml:space="preserve">W         </t>
        </is>
      </c>
      <c r="Q1094" t="inlineStr">
        <is>
          <t>2963/0299</t>
        </is>
      </c>
      <c r="R1094" t="inlineStr">
        <is>
          <t>1013300</t>
        </is>
      </c>
      <c r="S1094" t="inlineStr">
        <is>
          <t>CAMPBELL (WY)</t>
        </is>
      </c>
      <c r="T1094" t="n">
        <v>43.9345683</v>
      </c>
      <c r="U1094" t="inlineStr">
        <is>
          <t>POWDER RIVER</t>
        </is>
      </c>
      <c r="V1094" t="n">
        <v>-105.47398534</v>
      </c>
      <c r="W1094" t="inlineStr">
        <is>
          <t>POINT (461956.8921129925 4864714.709492456)</t>
        </is>
      </c>
      <c r="X1094" t="n">
        <v>1.813867268622635</v>
      </c>
      <c r="Y1094" t="inlineStr">
        <is>
          <t>SW</t>
        </is>
      </c>
      <c r="Z1094" t="n">
        <v>2015</v>
      </c>
      <c r="AA1094" t="n">
        <v>4</v>
      </c>
    </row>
    <row r="1095">
      <c r="A1095" s="1" t="n">
        <v>47472</v>
      </c>
      <c r="B1095" t="inlineStr">
        <is>
          <t>WY</t>
        </is>
      </c>
      <c r="C1095" s="2" t="n">
        <v>42185</v>
      </c>
      <c r="D1095" s="2" t="n">
        <v>42214</v>
      </c>
      <c r="E1095" t="inlineStr">
        <is>
          <t>2020-06-30</t>
        </is>
      </c>
      <c r="F1095" t="n">
        <v>60</v>
      </c>
      <c r="G1095" t="inlineStr">
        <is>
          <t xml:space="preserve">THE WILLIAM R. WRIGHT II REVOCABLE TRUST </t>
        </is>
      </c>
      <c r="H1095" t="inlineStr">
        <is>
          <t>DEVON ENERGY</t>
        </is>
      </c>
      <c r="I1095" t="inlineStr"/>
      <c r="J1095" t="inlineStr"/>
      <c r="K1095" t="n">
        <v>12522</v>
      </c>
      <c r="L1095" t="n">
        <v>27</v>
      </c>
      <c r="M1095" t="n">
        <v>46</v>
      </c>
      <c r="N1095" t="inlineStr">
        <is>
          <t xml:space="preserve">N         </t>
        </is>
      </c>
      <c r="O1095" t="n">
        <v>72</v>
      </c>
      <c r="P1095" t="inlineStr">
        <is>
          <t xml:space="preserve">W         </t>
        </is>
      </c>
      <c r="Q1095" t="inlineStr">
        <is>
          <t>2963/0299</t>
        </is>
      </c>
      <c r="R1095" t="inlineStr">
        <is>
          <t>1013300</t>
        </is>
      </c>
      <c r="S1095" t="inlineStr">
        <is>
          <t>CAMPBELL (WY)</t>
        </is>
      </c>
      <c r="T1095" t="n">
        <v>43.93423632</v>
      </c>
      <c r="U1095" t="inlineStr">
        <is>
          <t>POWDER RIVER</t>
        </is>
      </c>
      <c r="V1095" t="n">
        <v>-105.49628716</v>
      </c>
      <c r="W1095" t="inlineStr">
        <is>
          <t>POINT (460166.6755872917 4864688.353814944)</t>
        </is>
      </c>
      <c r="X1095" t="n">
        <v>2.521905681150446</v>
      </c>
      <c r="Y1095" t="inlineStr">
        <is>
          <t>SW</t>
        </is>
      </c>
      <c r="Z1095" t="n">
        <v>2015</v>
      </c>
      <c r="AA1095" t="n">
        <v>4</v>
      </c>
    </row>
    <row r="1096">
      <c r="A1096" s="1" t="n">
        <v>47529</v>
      </c>
      <c r="B1096" t="inlineStr">
        <is>
          <t>WY</t>
        </is>
      </c>
      <c r="C1096" s="2" t="n">
        <v>42207</v>
      </c>
      <c r="D1096" s="2" t="n">
        <v>42214</v>
      </c>
      <c r="E1096" t="inlineStr">
        <is>
          <t>2020-07-22</t>
        </is>
      </c>
      <c r="F1096" t="n">
        <v>60</v>
      </c>
      <c r="G1096" t="inlineStr">
        <is>
          <t xml:space="preserve">THE WRIGHT FAMILY TRUST </t>
        </is>
      </c>
      <c r="H1096" t="inlineStr">
        <is>
          <t>DEVON ENERGY</t>
        </is>
      </c>
      <c r="I1096" t="inlineStr"/>
      <c r="J1096" t="inlineStr"/>
      <c r="K1096" t="n">
        <v>12522</v>
      </c>
      <c r="L1096" t="n">
        <v>25</v>
      </c>
      <c r="M1096" t="n">
        <v>46</v>
      </c>
      <c r="N1096" t="inlineStr">
        <is>
          <t xml:space="preserve">N         </t>
        </is>
      </c>
      <c r="O1096" t="n">
        <v>72</v>
      </c>
      <c r="P1096" t="inlineStr">
        <is>
          <t xml:space="preserve">W         </t>
        </is>
      </c>
      <c r="Q1096" t="inlineStr">
        <is>
          <t>2963/0301</t>
        </is>
      </c>
      <c r="R1096" t="inlineStr">
        <is>
          <t>1013301</t>
        </is>
      </c>
      <c r="S1096" t="inlineStr">
        <is>
          <t>CAMPBELL (WY)</t>
        </is>
      </c>
      <c r="T1096" t="n">
        <v>43.93451499</v>
      </c>
      <c r="U1096" t="inlineStr">
        <is>
          <t>POWDER RIVER</t>
        </is>
      </c>
      <c r="V1096" t="n">
        <v>-105.45387327</v>
      </c>
      <c r="W1096" t="inlineStr">
        <is>
          <t>POINT (463571.0999723949 4864699.719432292)</t>
        </is>
      </c>
      <c r="X1096" t="n">
        <v>1.650030555205748</v>
      </c>
      <c r="Y1096" t="inlineStr">
        <is>
          <t>S</t>
        </is>
      </c>
      <c r="Z1096" t="n">
        <v>2015</v>
      </c>
      <c r="AA1096" t="n">
        <v>4</v>
      </c>
    </row>
    <row r="1097">
      <c r="A1097" s="1" t="n">
        <v>47530</v>
      </c>
      <c r="B1097" t="inlineStr">
        <is>
          <t>WY</t>
        </is>
      </c>
      <c r="C1097" s="2" t="n">
        <v>42207</v>
      </c>
      <c r="D1097" s="2" t="n">
        <v>42214</v>
      </c>
      <c r="E1097" t="inlineStr">
        <is>
          <t>2020-07-22</t>
        </is>
      </c>
      <c r="F1097" t="n">
        <v>60</v>
      </c>
      <c r="G1097" t="inlineStr">
        <is>
          <t xml:space="preserve">THE WRIGHT FAMILY TRUST </t>
        </is>
      </c>
      <c r="H1097" t="inlineStr">
        <is>
          <t>DEVON ENERGY</t>
        </is>
      </c>
      <c r="I1097" t="inlineStr"/>
      <c r="J1097" t="inlineStr"/>
      <c r="K1097" t="n">
        <v>12522</v>
      </c>
      <c r="L1097" t="n">
        <v>26</v>
      </c>
      <c r="M1097" t="n">
        <v>46</v>
      </c>
      <c r="N1097" t="inlineStr">
        <is>
          <t xml:space="preserve">N         </t>
        </is>
      </c>
      <c r="O1097" t="n">
        <v>72</v>
      </c>
      <c r="P1097" t="inlineStr">
        <is>
          <t xml:space="preserve">W         </t>
        </is>
      </c>
      <c r="Q1097" t="inlineStr">
        <is>
          <t>2963/0301</t>
        </is>
      </c>
      <c r="R1097" t="inlineStr">
        <is>
          <t>1013301</t>
        </is>
      </c>
      <c r="S1097" t="inlineStr">
        <is>
          <t>CAMPBELL (WY)</t>
        </is>
      </c>
      <c r="T1097" t="n">
        <v>43.9345683</v>
      </c>
      <c r="U1097" t="inlineStr">
        <is>
          <t>POWDER RIVER</t>
        </is>
      </c>
      <c r="V1097" t="n">
        <v>-105.47398534</v>
      </c>
      <c r="W1097" t="inlineStr">
        <is>
          <t>POINT (461956.8921129925 4864714.709492456)</t>
        </is>
      </c>
      <c r="X1097" t="n">
        <v>1.813867268622635</v>
      </c>
      <c r="Y1097" t="inlineStr">
        <is>
          <t>SW</t>
        </is>
      </c>
      <c r="Z1097" t="n">
        <v>2015</v>
      </c>
      <c r="AA1097" t="n">
        <v>4</v>
      </c>
    </row>
    <row r="1098">
      <c r="A1098" s="1" t="n">
        <v>47531</v>
      </c>
      <c r="B1098" t="inlineStr">
        <is>
          <t>WY</t>
        </is>
      </c>
      <c r="C1098" s="2" t="n">
        <v>42207</v>
      </c>
      <c r="D1098" s="2" t="n">
        <v>42214</v>
      </c>
      <c r="E1098" t="inlineStr">
        <is>
          <t>2020-07-22</t>
        </is>
      </c>
      <c r="F1098" t="n">
        <v>60</v>
      </c>
      <c r="G1098" t="inlineStr">
        <is>
          <t xml:space="preserve">THE WRIGHT FAMILY TRUST </t>
        </is>
      </c>
      <c r="H1098" t="inlineStr">
        <is>
          <t>DEVON ENERGY</t>
        </is>
      </c>
      <c r="I1098" t="inlineStr"/>
      <c r="J1098" t="inlineStr"/>
      <c r="K1098" t="n">
        <v>12522</v>
      </c>
      <c r="L1098" t="n">
        <v>27</v>
      </c>
      <c r="M1098" t="n">
        <v>46</v>
      </c>
      <c r="N1098" t="inlineStr">
        <is>
          <t xml:space="preserve">N         </t>
        </is>
      </c>
      <c r="O1098" t="n">
        <v>72</v>
      </c>
      <c r="P1098" t="inlineStr">
        <is>
          <t xml:space="preserve">W         </t>
        </is>
      </c>
      <c r="Q1098" t="inlineStr">
        <is>
          <t>2963/0301</t>
        </is>
      </c>
      <c r="R1098" t="inlineStr">
        <is>
          <t>1013301</t>
        </is>
      </c>
      <c r="S1098" t="inlineStr">
        <is>
          <t>CAMPBELL (WY)</t>
        </is>
      </c>
      <c r="T1098" t="n">
        <v>43.93423632</v>
      </c>
      <c r="U1098" t="inlineStr">
        <is>
          <t>POWDER RIVER</t>
        </is>
      </c>
      <c r="V1098" t="n">
        <v>-105.49628716</v>
      </c>
      <c r="W1098" t="inlineStr">
        <is>
          <t>POINT (460166.6755872917 4864688.353814944)</t>
        </is>
      </c>
      <c r="X1098" t="n">
        <v>2.521905681150446</v>
      </c>
      <c r="Y1098" t="inlineStr">
        <is>
          <t>SW</t>
        </is>
      </c>
      <c r="Z1098" t="n">
        <v>2015</v>
      </c>
      <c r="AA1098" t="n">
        <v>4</v>
      </c>
    </row>
    <row r="1099">
      <c r="A1099" s="1" t="n">
        <v>48363</v>
      </c>
      <c r="B1099" t="inlineStr">
        <is>
          <t>WY</t>
        </is>
      </c>
      <c r="C1099" s="2" t="n">
        <v>42142</v>
      </c>
      <c r="D1099" s="2" t="n">
        <v>42124</v>
      </c>
      <c r="E1099" t="inlineStr">
        <is>
          <t>2020-05-18</t>
        </is>
      </c>
      <c r="F1099" t="n">
        <v>60</v>
      </c>
      <c r="G1099" t="inlineStr">
        <is>
          <t xml:space="preserve">CYNTHIA J WOLTZ ET UX </t>
        </is>
      </c>
      <c r="H1099" t="inlineStr">
        <is>
          <t>PACER ENERGY</t>
        </is>
      </c>
      <c r="I1099" t="n">
        <v>0.15</v>
      </c>
      <c r="J1099" t="inlineStr"/>
      <c r="K1099" t="n">
        <v>323.66000366</v>
      </c>
      <c r="L1099" t="n">
        <v>22</v>
      </c>
      <c r="M1099" t="n">
        <v>46</v>
      </c>
      <c r="N1099" t="inlineStr">
        <is>
          <t xml:space="preserve">N         </t>
        </is>
      </c>
      <c r="O1099" t="n">
        <v>72</v>
      </c>
      <c r="P1099" t="inlineStr">
        <is>
          <t xml:space="preserve">W         </t>
        </is>
      </c>
      <c r="Q1099" t="inlineStr">
        <is>
          <t>2944/0033</t>
        </is>
      </c>
      <c r="R1099" t="inlineStr">
        <is>
          <t>1009849</t>
        </is>
      </c>
      <c r="S1099" t="inlineStr">
        <is>
          <t>CAMPBELL (WY)</t>
        </is>
      </c>
      <c r="T1099" t="n">
        <v>43.94868294</v>
      </c>
      <c r="U1099" t="inlineStr">
        <is>
          <t>POWDER RIVER</t>
        </is>
      </c>
      <c r="V1099" t="n">
        <v>-105.49596692</v>
      </c>
      <c r="W1099" t="inlineStr">
        <is>
          <t>POINT (460202.0172783097 4866292.73947068)</t>
        </is>
      </c>
      <c r="X1099" t="n">
        <v>1.997871064827689</v>
      </c>
      <c r="Y1099" t="inlineStr">
        <is>
          <t>SW</t>
        </is>
      </c>
      <c r="Z1099" t="n">
        <v>2015</v>
      </c>
      <c r="AA1099" t="n">
        <v>4</v>
      </c>
    </row>
    <row r="1100">
      <c r="A1100" s="1" t="n">
        <v>48364</v>
      </c>
      <c r="B1100" t="inlineStr">
        <is>
          <t>WY</t>
        </is>
      </c>
      <c r="C1100" s="2" t="n">
        <v>42142</v>
      </c>
      <c r="D1100" s="2" t="n">
        <v>42124</v>
      </c>
      <c r="E1100" t="inlineStr">
        <is>
          <t>2020-05-18</t>
        </is>
      </c>
      <c r="F1100" t="n">
        <v>60</v>
      </c>
      <c r="G1100" t="inlineStr">
        <is>
          <t xml:space="preserve">CYNTHIA J WOLTZ ET UX </t>
        </is>
      </c>
      <c r="H1100" t="inlineStr">
        <is>
          <t>PACER ENERGY</t>
        </is>
      </c>
      <c r="I1100" t="n">
        <v>0.15</v>
      </c>
      <c r="J1100" t="inlineStr"/>
      <c r="K1100" t="n">
        <v>323.66000366</v>
      </c>
      <c r="L1100" t="n">
        <v>23</v>
      </c>
      <c r="M1100" t="n">
        <v>46</v>
      </c>
      <c r="N1100" t="inlineStr">
        <is>
          <t xml:space="preserve">N         </t>
        </is>
      </c>
      <c r="O1100" t="n">
        <v>72</v>
      </c>
      <c r="P1100" t="inlineStr">
        <is>
          <t xml:space="preserve">W         </t>
        </is>
      </c>
      <c r="Q1100" t="inlineStr">
        <is>
          <t>2944/0033</t>
        </is>
      </c>
      <c r="R1100" t="inlineStr">
        <is>
          <t>1009849</t>
        </is>
      </c>
      <c r="S1100" t="inlineStr">
        <is>
          <t>CAMPBELL (WY)</t>
        </is>
      </c>
      <c r="T1100" t="n">
        <v>43.94902255</v>
      </c>
      <c r="U1100" t="inlineStr">
        <is>
          <t>POWDER RIVER</t>
        </is>
      </c>
      <c r="V1100" t="n">
        <v>-105.47374139</v>
      </c>
      <c r="W1100" t="inlineStr">
        <is>
          <t>POINT (461985.6834272972 4866319.984546216)</t>
        </is>
      </c>
      <c r="X1100" t="n">
        <v>1.004367444776874</v>
      </c>
      <c r="Y1100" t="inlineStr">
        <is>
          <t>SW</t>
        </is>
      </c>
      <c r="Z1100" t="n">
        <v>2015</v>
      </c>
      <c r="AA1100" t="n">
        <v>4</v>
      </c>
    </row>
    <row r="1101">
      <c r="A1101" s="1" t="n">
        <v>48365</v>
      </c>
      <c r="B1101" t="inlineStr">
        <is>
          <t>WY</t>
        </is>
      </c>
      <c r="C1101" s="2" t="n">
        <v>42142</v>
      </c>
      <c r="D1101" s="2" t="n">
        <v>42124</v>
      </c>
      <c r="E1101" t="inlineStr">
        <is>
          <t>2020-05-18</t>
        </is>
      </c>
      <c r="F1101" t="n">
        <v>60</v>
      </c>
      <c r="G1101" t="inlineStr">
        <is>
          <t xml:space="preserve">CYNTHIA J WOLTZ ET UX </t>
        </is>
      </c>
      <c r="H1101" t="inlineStr">
        <is>
          <t>PACER ENERGY</t>
        </is>
      </c>
      <c r="I1101" t="n">
        <v>0.15</v>
      </c>
      <c r="J1101" t="inlineStr"/>
      <c r="K1101" t="n">
        <v>323.66000366</v>
      </c>
      <c r="L1101" t="n">
        <v>26</v>
      </c>
      <c r="M1101" t="n">
        <v>46</v>
      </c>
      <c r="N1101" t="inlineStr">
        <is>
          <t xml:space="preserve">N         </t>
        </is>
      </c>
      <c r="O1101" t="n">
        <v>72</v>
      </c>
      <c r="P1101" t="inlineStr">
        <is>
          <t xml:space="preserve">W         </t>
        </is>
      </c>
      <c r="Q1101" t="inlineStr">
        <is>
          <t>2944/0033</t>
        </is>
      </c>
      <c r="R1101" t="inlineStr">
        <is>
          <t>1009849</t>
        </is>
      </c>
      <c r="S1101" t="inlineStr">
        <is>
          <t>CAMPBELL (WY)</t>
        </is>
      </c>
      <c r="T1101" t="n">
        <v>43.9345683</v>
      </c>
      <c r="U1101" t="inlineStr">
        <is>
          <t>POWDER RIVER</t>
        </is>
      </c>
      <c r="V1101" t="n">
        <v>-105.47398534</v>
      </c>
      <c r="W1101" t="inlineStr">
        <is>
          <t>POINT (461956.8921129925 4864714.709492456)</t>
        </is>
      </c>
      <c r="X1101" t="n">
        <v>1.813867268622635</v>
      </c>
      <c r="Y1101" t="inlineStr">
        <is>
          <t>SW</t>
        </is>
      </c>
      <c r="Z1101" t="n">
        <v>2015</v>
      </c>
      <c r="AA1101" t="n">
        <v>4</v>
      </c>
    </row>
    <row r="1102">
      <c r="A1102" s="1" t="n">
        <v>48366</v>
      </c>
      <c r="B1102" t="inlineStr">
        <is>
          <t>WY</t>
        </is>
      </c>
      <c r="C1102" s="2" t="n">
        <v>42142</v>
      </c>
      <c r="D1102" s="2" t="n">
        <v>42124</v>
      </c>
      <c r="E1102" t="inlineStr">
        <is>
          <t>2020-05-18</t>
        </is>
      </c>
      <c r="F1102" t="n">
        <v>60</v>
      </c>
      <c r="G1102" t="inlineStr">
        <is>
          <t xml:space="preserve">HAHN FAMILY TRUST </t>
        </is>
      </c>
      <c r="H1102" t="inlineStr">
        <is>
          <t>PACER ENERGY</t>
        </is>
      </c>
      <c r="I1102" t="n">
        <v>0.15</v>
      </c>
      <c r="J1102" t="inlineStr"/>
      <c r="K1102" t="n">
        <v>323.66000366</v>
      </c>
      <c r="L1102" t="n">
        <v>22</v>
      </c>
      <c r="M1102" t="n">
        <v>46</v>
      </c>
      <c r="N1102" t="inlineStr">
        <is>
          <t xml:space="preserve">N         </t>
        </is>
      </c>
      <c r="O1102" t="n">
        <v>72</v>
      </c>
      <c r="P1102" t="inlineStr">
        <is>
          <t xml:space="preserve">W         </t>
        </is>
      </c>
      <c r="Q1102" t="inlineStr">
        <is>
          <t>2944/0037</t>
        </is>
      </c>
      <c r="R1102" t="inlineStr">
        <is>
          <t>1009850</t>
        </is>
      </c>
      <c r="S1102" t="inlineStr">
        <is>
          <t>CAMPBELL (WY)</t>
        </is>
      </c>
      <c r="T1102" t="n">
        <v>43.94868294</v>
      </c>
      <c r="U1102" t="inlineStr">
        <is>
          <t>POWDER RIVER</t>
        </is>
      </c>
      <c r="V1102" t="n">
        <v>-105.49596692</v>
      </c>
      <c r="W1102" t="inlineStr">
        <is>
          <t>POINT (460202.0172783097 4866292.73947068)</t>
        </is>
      </c>
      <c r="X1102" t="n">
        <v>1.997871064827689</v>
      </c>
      <c r="Y1102" t="inlineStr">
        <is>
          <t>SW</t>
        </is>
      </c>
      <c r="Z1102" t="n">
        <v>2015</v>
      </c>
      <c r="AA1102" t="n">
        <v>4</v>
      </c>
    </row>
    <row r="1103">
      <c r="A1103" s="1" t="n">
        <v>48367</v>
      </c>
      <c r="B1103" t="inlineStr">
        <is>
          <t>WY</t>
        </is>
      </c>
      <c r="C1103" s="2" t="n">
        <v>42142</v>
      </c>
      <c r="D1103" s="2" t="n">
        <v>42124</v>
      </c>
      <c r="E1103" t="inlineStr">
        <is>
          <t>2020-05-18</t>
        </is>
      </c>
      <c r="F1103" t="n">
        <v>60</v>
      </c>
      <c r="G1103" t="inlineStr">
        <is>
          <t xml:space="preserve">HAHN FAMILY TRUST </t>
        </is>
      </c>
      <c r="H1103" t="inlineStr">
        <is>
          <t>PACER ENERGY</t>
        </is>
      </c>
      <c r="I1103" t="n">
        <v>0.15</v>
      </c>
      <c r="J1103" t="inlineStr"/>
      <c r="K1103" t="n">
        <v>323.66000366</v>
      </c>
      <c r="L1103" t="n">
        <v>23</v>
      </c>
      <c r="M1103" t="n">
        <v>46</v>
      </c>
      <c r="N1103" t="inlineStr">
        <is>
          <t xml:space="preserve">N         </t>
        </is>
      </c>
      <c r="O1103" t="n">
        <v>72</v>
      </c>
      <c r="P1103" t="inlineStr">
        <is>
          <t xml:space="preserve">W         </t>
        </is>
      </c>
      <c r="Q1103" t="inlineStr">
        <is>
          <t>2944/0037</t>
        </is>
      </c>
      <c r="R1103" t="inlineStr">
        <is>
          <t>1009850</t>
        </is>
      </c>
      <c r="S1103" t="inlineStr">
        <is>
          <t>CAMPBELL (WY)</t>
        </is>
      </c>
      <c r="T1103" t="n">
        <v>43.94902255</v>
      </c>
      <c r="U1103" t="inlineStr">
        <is>
          <t>POWDER RIVER</t>
        </is>
      </c>
      <c r="V1103" t="n">
        <v>-105.47374139</v>
      </c>
      <c r="W1103" t="inlineStr">
        <is>
          <t>POINT (461985.6834272972 4866319.984546216)</t>
        </is>
      </c>
      <c r="X1103" t="n">
        <v>1.004367444776874</v>
      </c>
      <c r="Y1103" t="inlineStr">
        <is>
          <t>SW</t>
        </is>
      </c>
      <c r="Z1103" t="n">
        <v>2015</v>
      </c>
      <c r="AA1103" t="n">
        <v>4</v>
      </c>
    </row>
    <row r="1104">
      <c r="A1104" s="1" t="n">
        <v>48368</v>
      </c>
      <c r="B1104" t="inlineStr">
        <is>
          <t>WY</t>
        </is>
      </c>
      <c r="C1104" s="2" t="n">
        <v>42142</v>
      </c>
      <c r="D1104" s="2" t="n">
        <v>42124</v>
      </c>
      <c r="E1104" t="inlineStr">
        <is>
          <t>2020-05-18</t>
        </is>
      </c>
      <c r="F1104" t="n">
        <v>60</v>
      </c>
      <c r="G1104" t="inlineStr">
        <is>
          <t xml:space="preserve">HAHN FAMILY TRUST </t>
        </is>
      </c>
      <c r="H1104" t="inlineStr">
        <is>
          <t>PACER ENERGY</t>
        </is>
      </c>
      <c r="I1104" t="n">
        <v>0.15</v>
      </c>
      <c r="J1104" t="inlineStr"/>
      <c r="K1104" t="n">
        <v>323.66000366</v>
      </c>
      <c r="L1104" t="n">
        <v>26</v>
      </c>
      <c r="M1104" t="n">
        <v>46</v>
      </c>
      <c r="N1104" t="inlineStr">
        <is>
          <t xml:space="preserve">N         </t>
        </is>
      </c>
      <c r="O1104" t="n">
        <v>72</v>
      </c>
      <c r="P1104" t="inlineStr">
        <is>
          <t xml:space="preserve">W         </t>
        </is>
      </c>
      <c r="Q1104" t="inlineStr">
        <is>
          <t>2944/0037</t>
        </is>
      </c>
      <c r="R1104" t="inlineStr">
        <is>
          <t>1009850</t>
        </is>
      </c>
      <c r="S1104" t="inlineStr">
        <is>
          <t>CAMPBELL (WY)</t>
        </is>
      </c>
      <c r="T1104" t="n">
        <v>43.9345683</v>
      </c>
      <c r="U1104" t="inlineStr">
        <is>
          <t>POWDER RIVER</t>
        </is>
      </c>
      <c r="V1104" t="n">
        <v>-105.47398534</v>
      </c>
      <c r="W1104" t="inlineStr">
        <is>
          <t>POINT (461956.8921129925 4864714.709492456)</t>
        </is>
      </c>
      <c r="X1104" t="n">
        <v>1.813867268622635</v>
      </c>
      <c r="Y1104" t="inlineStr">
        <is>
          <t>SW</t>
        </is>
      </c>
      <c r="Z1104" t="n">
        <v>2015</v>
      </c>
      <c r="AA1104" t="n">
        <v>4</v>
      </c>
    </row>
    <row r="1105">
      <c r="A1105" s="1" t="n">
        <v>1271</v>
      </c>
      <c r="B1105" t="inlineStr">
        <is>
          <t>WY</t>
        </is>
      </c>
      <c r="C1105" t="inlineStr"/>
      <c r="D1105" s="2" t="n">
        <v>43810</v>
      </c>
      <c r="E1105" t="inlineStr">
        <is>
          <t>2029-12-11</t>
        </is>
      </c>
      <c r="F1105" t="n">
        <v>120</v>
      </c>
      <c r="G1105" t="inlineStr">
        <is>
          <t xml:space="preserve">BUREAU OF LAND MANAGEMENT </t>
        </is>
      </c>
      <c r="H1105" t="inlineStr">
        <is>
          <t>2323 SS</t>
        </is>
      </c>
      <c r="I1105" t="n">
        <v>0.125</v>
      </c>
      <c r="J1105" t="n">
        <v>302</v>
      </c>
      <c r="K1105" t="n">
        <v>800</v>
      </c>
      <c r="L1105" t="n">
        <v>27</v>
      </c>
      <c r="M1105" t="n">
        <v>39</v>
      </c>
      <c r="N1105" t="inlineStr">
        <is>
          <t xml:space="preserve">N         </t>
        </is>
      </c>
      <c r="O1105" t="n">
        <v>73</v>
      </c>
      <c r="P1105" t="inlineStr">
        <is>
          <t xml:space="preserve">W         </t>
        </is>
      </c>
      <c r="Q1105" t="inlineStr">
        <is>
          <t>WY-194Q-032/NA</t>
        </is>
      </c>
      <c r="R1105" t="inlineStr">
        <is>
          <t>WYW189590</t>
        </is>
      </c>
      <c r="S1105" t="inlineStr">
        <is>
          <t>CONVERSE (WY)</t>
        </is>
      </c>
      <c r="T1105" t="n">
        <v>43.32373611</v>
      </c>
      <c r="U1105" t="inlineStr">
        <is>
          <t>POWDER RIVER</t>
        </is>
      </c>
      <c r="V1105" t="n">
        <v>-105.61095377</v>
      </c>
      <c r="W1105" t="inlineStr">
        <is>
          <t>POINT (450464.34694615 4796947.371161564)</t>
        </is>
      </c>
      <c r="X1105" t="n">
        <v>1.938278118303409</v>
      </c>
      <c r="Y1105" t="inlineStr">
        <is>
          <t>NE</t>
        </is>
      </c>
      <c r="Z1105" t="n">
        <v>2019</v>
      </c>
      <c r="AA1105" t="n">
        <v>57</v>
      </c>
    </row>
    <row r="1106">
      <c r="A1106" s="1" t="n">
        <v>1272</v>
      </c>
      <c r="B1106" t="inlineStr">
        <is>
          <t>WY</t>
        </is>
      </c>
      <c r="C1106" t="inlineStr"/>
      <c r="D1106" s="2" t="n">
        <v>43810</v>
      </c>
      <c r="E1106" t="inlineStr">
        <is>
          <t>2029-12-11</t>
        </is>
      </c>
      <c r="F1106" t="n">
        <v>120</v>
      </c>
      <c r="G1106" t="inlineStr">
        <is>
          <t xml:space="preserve">BUREAU OF LAND MANAGEMENT </t>
        </is>
      </c>
      <c r="H1106" t="inlineStr">
        <is>
          <t>2323 SS</t>
        </is>
      </c>
      <c r="I1106" t="n">
        <v>0.125</v>
      </c>
      <c r="J1106" t="n">
        <v>302</v>
      </c>
      <c r="K1106" t="n">
        <v>800</v>
      </c>
      <c r="L1106" t="n">
        <v>28</v>
      </c>
      <c r="M1106" t="n">
        <v>39</v>
      </c>
      <c r="N1106" t="inlineStr">
        <is>
          <t xml:space="preserve">N         </t>
        </is>
      </c>
      <c r="O1106" t="n">
        <v>73</v>
      </c>
      <c r="P1106" t="inlineStr">
        <is>
          <t xml:space="preserve">W         </t>
        </is>
      </c>
      <c r="Q1106" t="inlineStr">
        <is>
          <t>WY-194Q-032/NA</t>
        </is>
      </c>
      <c r="R1106" t="inlineStr">
        <is>
          <t>WYW189590</t>
        </is>
      </c>
      <c r="S1106" t="inlineStr">
        <is>
          <t>CONVERSE (WY)</t>
        </is>
      </c>
      <c r="T1106" t="n">
        <v>43.32367893</v>
      </c>
      <c r="U1106" t="inlineStr">
        <is>
          <t>POWDER RIVER</t>
        </is>
      </c>
      <c r="V1106" t="n">
        <v>-105.63070707</v>
      </c>
      <c r="W1106" t="inlineStr">
        <is>
          <t>POINT (448862.7130521297 4796952.928455259)</t>
        </is>
      </c>
      <c r="X1106" t="n">
        <v>1.986247921005668</v>
      </c>
      <c r="Y1106" t="inlineStr">
        <is>
          <t>NW</t>
        </is>
      </c>
      <c r="Z1106" t="n">
        <v>2019</v>
      </c>
      <c r="AA1106" t="n">
        <v>57</v>
      </c>
    </row>
    <row r="1107">
      <c r="A1107" s="1" t="n">
        <v>1273</v>
      </c>
      <c r="B1107" t="inlineStr">
        <is>
          <t>WY</t>
        </is>
      </c>
      <c r="C1107" t="inlineStr"/>
      <c r="D1107" s="2" t="n">
        <v>43810</v>
      </c>
      <c r="E1107" t="inlineStr">
        <is>
          <t>2029-12-11</t>
        </is>
      </c>
      <c r="F1107" t="n">
        <v>120</v>
      </c>
      <c r="G1107" t="inlineStr">
        <is>
          <t xml:space="preserve">BUREAU OF LAND MANAGEMENT </t>
        </is>
      </c>
      <c r="H1107" t="inlineStr">
        <is>
          <t>2323 SS</t>
        </is>
      </c>
      <c r="I1107" t="n">
        <v>0.125</v>
      </c>
      <c r="J1107" t="n">
        <v>302</v>
      </c>
      <c r="K1107" t="n">
        <v>800</v>
      </c>
      <c r="L1107" t="n">
        <v>33</v>
      </c>
      <c r="M1107" t="n">
        <v>39</v>
      </c>
      <c r="N1107" t="inlineStr">
        <is>
          <t xml:space="preserve">N         </t>
        </is>
      </c>
      <c r="O1107" t="n">
        <v>73</v>
      </c>
      <c r="P1107" t="inlineStr">
        <is>
          <t xml:space="preserve">W         </t>
        </is>
      </c>
      <c r="Q1107" t="inlineStr">
        <is>
          <t>WY-194Q-032/NA</t>
        </is>
      </c>
      <c r="R1107" t="inlineStr">
        <is>
          <t>WYW189590</t>
        </is>
      </c>
      <c r="S1107" t="inlineStr">
        <is>
          <t>CONVERSE (WY)</t>
        </is>
      </c>
      <c r="T1107" t="n">
        <v>43.30919827</v>
      </c>
      <c r="U1107" t="inlineStr">
        <is>
          <t>POWDER RIVER</t>
        </is>
      </c>
      <c r="V1107" t="n">
        <v>-105.63080617</v>
      </c>
      <c r="W1107" t="inlineStr">
        <is>
          <t>POINT (448842.5313767162 4795344.841302471)</t>
        </is>
      </c>
      <c r="X1107" t="n">
        <v>1.079587357928087</v>
      </c>
      <c r="Y1107" t="inlineStr">
        <is>
          <t>NW</t>
        </is>
      </c>
      <c r="Z1107" t="n">
        <v>2019</v>
      </c>
      <c r="AA1107" t="n">
        <v>57</v>
      </c>
    </row>
    <row r="1108">
      <c r="A1108" s="1" t="n">
        <v>1274</v>
      </c>
      <c r="B1108" t="inlineStr">
        <is>
          <t>WY</t>
        </is>
      </c>
      <c r="C1108" t="inlineStr"/>
      <c r="D1108" s="2" t="n">
        <v>43810</v>
      </c>
      <c r="E1108" t="inlineStr">
        <is>
          <t>2029-12-11</t>
        </is>
      </c>
      <c r="F1108" t="n">
        <v>120</v>
      </c>
      <c r="G1108" t="inlineStr">
        <is>
          <t xml:space="preserve">BUREAU OF LAND MANAGEMENT </t>
        </is>
      </c>
      <c r="H1108" t="inlineStr">
        <is>
          <t>2323 SS</t>
        </is>
      </c>
      <c r="I1108" t="n">
        <v>0.125</v>
      </c>
      <c r="J1108" t="n">
        <v>302</v>
      </c>
      <c r="K1108" t="n">
        <v>800</v>
      </c>
      <c r="L1108" t="n">
        <v>28</v>
      </c>
      <c r="M1108" t="n">
        <v>39</v>
      </c>
      <c r="N1108" t="inlineStr">
        <is>
          <t xml:space="preserve">N         </t>
        </is>
      </c>
      <c r="O1108" t="n">
        <v>73</v>
      </c>
      <c r="P1108" t="inlineStr">
        <is>
          <t xml:space="preserve">W         </t>
        </is>
      </c>
      <c r="Q1108" t="inlineStr">
        <is>
          <t>WY-194Q-032/NA</t>
        </is>
      </c>
      <c r="R1108" t="inlineStr">
        <is>
          <t>WYW189590</t>
        </is>
      </c>
      <c r="S1108" t="inlineStr">
        <is>
          <t>CONVERSE (WY)</t>
        </is>
      </c>
      <c r="T1108" t="n">
        <v>43.32367893</v>
      </c>
      <c r="U1108" t="inlineStr">
        <is>
          <t>POWDER RIVER</t>
        </is>
      </c>
      <c r="V1108" t="n">
        <v>-105.63070707</v>
      </c>
      <c r="W1108" t="inlineStr">
        <is>
          <t>POINT (448862.7130521297 4796952.928455259)</t>
        </is>
      </c>
      <c r="X1108" t="n">
        <v>1.986247921005668</v>
      </c>
      <c r="Y1108" t="inlineStr">
        <is>
          <t>NW</t>
        </is>
      </c>
      <c r="Z1108" t="n">
        <v>2019</v>
      </c>
      <c r="AA1108" t="n">
        <v>57</v>
      </c>
    </row>
    <row r="1109">
      <c r="A1109" s="1" t="n">
        <v>1275</v>
      </c>
      <c r="B1109" t="inlineStr">
        <is>
          <t>WY</t>
        </is>
      </c>
      <c r="C1109" t="inlineStr"/>
      <c r="D1109" s="2" t="n">
        <v>43810</v>
      </c>
      <c r="E1109" t="inlineStr">
        <is>
          <t>2029-12-11</t>
        </is>
      </c>
      <c r="F1109" t="n">
        <v>120</v>
      </c>
      <c r="G1109" t="inlineStr">
        <is>
          <t xml:space="preserve">BUREAU OF LAND MANAGEMENT </t>
        </is>
      </c>
      <c r="H1109" t="inlineStr">
        <is>
          <t>2323 SS</t>
        </is>
      </c>
      <c r="I1109" t="n">
        <v>0.125</v>
      </c>
      <c r="J1109" t="n">
        <v>302</v>
      </c>
      <c r="K1109" t="n">
        <v>800</v>
      </c>
      <c r="L1109" t="n">
        <v>27</v>
      </c>
      <c r="M1109" t="n">
        <v>39</v>
      </c>
      <c r="N1109" t="inlineStr">
        <is>
          <t xml:space="preserve">N         </t>
        </is>
      </c>
      <c r="O1109" t="n">
        <v>73</v>
      </c>
      <c r="P1109" t="inlineStr">
        <is>
          <t xml:space="preserve">W         </t>
        </is>
      </c>
      <c r="Q1109" t="inlineStr">
        <is>
          <t>WY-194Q-032/NA</t>
        </is>
      </c>
      <c r="R1109" t="inlineStr">
        <is>
          <t>WYW189590</t>
        </is>
      </c>
      <c r="S1109" t="inlineStr">
        <is>
          <t>CONVERSE (WY)</t>
        </is>
      </c>
      <c r="T1109" t="n">
        <v>43.32373611</v>
      </c>
      <c r="U1109" t="inlineStr">
        <is>
          <t>POWDER RIVER</t>
        </is>
      </c>
      <c r="V1109" t="n">
        <v>-105.61095377</v>
      </c>
      <c r="W1109" t="inlineStr">
        <is>
          <t>POINT (450464.34694615 4796947.371161564)</t>
        </is>
      </c>
      <c r="X1109" t="n">
        <v>1.938278118303409</v>
      </c>
      <c r="Y1109" t="inlineStr">
        <is>
          <t>NE</t>
        </is>
      </c>
      <c r="Z1109" t="n">
        <v>2019</v>
      </c>
      <c r="AA1109" t="n">
        <v>57</v>
      </c>
    </row>
    <row r="1110">
      <c r="A1110" s="1" t="n">
        <v>1519</v>
      </c>
      <c r="B1110" t="inlineStr">
        <is>
          <t>WY</t>
        </is>
      </c>
      <c r="C1110" t="inlineStr"/>
      <c r="D1110" s="2" t="n">
        <v>43810</v>
      </c>
      <c r="E1110" t="inlineStr">
        <is>
          <t>2029-12-11</t>
        </is>
      </c>
      <c r="F1110" t="n">
        <v>120</v>
      </c>
      <c r="G1110" t="inlineStr">
        <is>
          <t xml:space="preserve">BUREAU OF LAND MANAGEMENT </t>
        </is>
      </c>
      <c r="H1110" t="inlineStr">
        <is>
          <t>SAMSON RESOURCES</t>
        </is>
      </c>
      <c r="I1110" t="n">
        <v>0.125</v>
      </c>
      <c r="J1110" t="n">
        <v>1526</v>
      </c>
      <c r="K1110" t="n">
        <v>240</v>
      </c>
      <c r="L1110" t="n">
        <v>11</v>
      </c>
      <c r="M1110" t="n">
        <v>38</v>
      </c>
      <c r="N1110" t="inlineStr">
        <is>
          <t xml:space="preserve">N         </t>
        </is>
      </c>
      <c r="O1110" t="n">
        <v>73</v>
      </c>
      <c r="P1110" t="inlineStr">
        <is>
          <t xml:space="preserve">W         </t>
        </is>
      </c>
      <c r="Q1110" t="inlineStr">
        <is>
          <t>WY-194Q-027/NA</t>
        </is>
      </c>
      <c r="R1110" t="inlineStr">
        <is>
          <t>WYW189585</t>
        </is>
      </c>
      <c r="S1110" t="inlineStr">
        <is>
          <t>CONVERSE (WY)</t>
        </is>
      </c>
      <c r="T1110" t="n">
        <v>43.28033988</v>
      </c>
      <c r="U1110" t="inlineStr">
        <is>
          <t>POWDER RIVER</t>
        </is>
      </c>
      <c r="V1110" t="n">
        <v>-105.59118497</v>
      </c>
      <c r="W1110" t="inlineStr">
        <is>
          <t>POINT (452033.0833085862 4792116.485166308)</t>
        </is>
      </c>
      <c r="X1110" t="n">
        <v>1.772723766891006</v>
      </c>
      <c r="Y1110" t="inlineStr">
        <is>
          <t>SE</t>
        </is>
      </c>
      <c r="Z1110" t="n">
        <v>2019</v>
      </c>
      <c r="AA1110" t="n">
        <v>57</v>
      </c>
    </row>
    <row r="1111">
      <c r="A1111" s="1" t="n">
        <v>1520</v>
      </c>
      <c r="B1111" t="inlineStr">
        <is>
          <t>WY</t>
        </is>
      </c>
      <c r="C1111" t="inlineStr"/>
      <c r="D1111" s="2" t="n">
        <v>43810</v>
      </c>
      <c r="E1111" t="inlineStr">
        <is>
          <t>2029-12-11</t>
        </is>
      </c>
      <c r="F1111" t="n">
        <v>120</v>
      </c>
      <c r="G1111" t="inlineStr">
        <is>
          <t xml:space="preserve">BUREAU OF LAND MANAGEMENT </t>
        </is>
      </c>
      <c r="H1111" t="inlineStr">
        <is>
          <t>SAMSON RESOURCES</t>
        </is>
      </c>
      <c r="I1111" t="n">
        <v>0.125</v>
      </c>
      <c r="J1111" t="n">
        <v>1526</v>
      </c>
      <c r="K1111" t="n">
        <v>240</v>
      </c>
      <c r="L1111" t="n">
        <v>12</v>
      </c>
      <c r="M1111" t="n">
        <v>38</v>
      </c>
      <c r="N1111" t="inlineStr">
        <is>
          <t xml:space="preserve">N         </t>
        </is>
      </c>
      <c r="O1111" t="n">
        <v>73</v>
      </c>
      <c r="P1111" t="inlineStr">
        <is>
          <t xml:space="preserve">W         </t>
        </is>
      </c>
      <c r="Q1111" t="inlineStr">
        <is>
          <t>WY-194Q-027/NA</t>
        </is>
      </c>
      <c r="R1111" t="inlineStr">
        <is>
          <t>WYW189585</t>
        </is>
      </c>
      <c r="S1111" t="inlineStr">
        <is>
          <t>CONVERSE (WY)</t>
        </is>
      </c>
      <c r="T1111" t="n">
        <v>43.28037036</v>
      </c>
      <c r="U1111" t="inlineStr">
        <is>
          <t>POWDER RIVER</t>
        </is>
      </c>
      <c r="V1111" t="n">
        <v>-105.57110361</v>
      </c>
      <c r="W1111" t="inlineStr">
        <is>
          <t>POINT (453662.4491653773 4792108.539840391)</t>
        </is>
      </c>
      <c r="X1111" t="n">
        <v>2.642299775472182</v>
      </c>
      <c r="Y1111" t="inlineStr">
        <is>
          <t>SE</t>
        </is>
      </c>
      <c r="Z1111" t="n">
        <v>2019</v>
      </c>
      <c r="AA1111" t="n">
        <v>57</v>
      </c>
    </row>
    <row r="1112">
      <c r="A1112" s="1" t="n">
        <v>1668</v>
      </c>
      <c r="B1112" t="inlineStr">
        <is>
          <t>WY</t>
        </is>
      </c>
      <c r="C1112" t="inlineStr"/>
      <c r="D1112" s="2" t="n">
        <v>43810</v>
      </c>
      <c r="E1112" t="inlineStr">
        <is>
          <t>2029-12-11</t>
        </is>
      </c>
      <c r="F1112" t="n">
        <v>120</v>
      </c>
      <c r="G1112" t="inlineStr">
        <is>
          <t xml:space="preserve">BUREAU OF LAND MANAGEMENT </t>
        </is>
      </c>
      <c r="H1112" t="inlineStr">
        <is>
          <t>MAURICE W BROWN</t>
        </is>
      </c>
      <c r="I1112" t="n">
        <v>0.125</v>
      </c>
      <c r="J1112" t="n">
        <v>1252</v>
      </c>
      <c r="K1112" t="n">
        <v>520</v>
      </c>
      <c r="L1112" t="n">
        <v>33</v>
      </c>
      <c r="M1112" t="n">
        <v>39</v>
      </c>
      <c r="N1112" t="inlineStr">
        <is>
          <t xml:space="preserve">N         </t>
        </is>
      </c>
      <c r="O1112" t="n">
        <v>73</v>
      </c>
      <c r="P1112" t="inlineStr">
        <is>
          <t xml:space="preserve">W         </t>
        </is>
      </c>
      <c r="Q1112" t="inlineStr">
        <is>
          <t>WY-194Q-158/NA</t>
        </is>
      </c>
      <c r="R1112" t="inlineStr">
        <is>
          <t>WYW189680</t>
        </is>
      </c>
      <c r="S1112" t="inlineStr">
        <is>
          <t>CONVERSE (WY)</t>
        </is>
      </c>
      <c r="T1112" t="n">
        <v>43.30919827</v>
      </c>
      <c r="U1112" t="inlineStr">
        <is>
          <t>POWDER RIVER</t>
        </is>
      </c>
      <c r="V1112" t="n">
        <v>-105.63080617</v>
      </c>
      <c r="W1112" t="inlineStr">
        <is>
          <t>POINT (448842.5313767162 4795344.841302471)</t>
        </is>
      </c>
      <c r="X1112" t="n">
        <v>1.079587357928087</v>
      </c>
      <c r="Y1112" t="inlineStr">
        <is>
          <t>NW</t>
        </is>
      </c>
      <c r="Z1112" t="n">
        <v>2019</v>
      </c>
      <c r="AA1112" t="n">
        <v>57</v>
      </c>
    </row>
    <row r="1113">
      <c r="A1113" s="1" t="n">
        <v>3545</v>
      </c>
      <c r="B1113" t="inlineStr">
        <is>
          <t>WY</t>
        </is>
      </c>
      <c r="C1113" t="inlineStr"/>
      <c r="D1113" s="2" t="n">
        <v>43726</v>
      </c>
      <c r="E1113" t="inlineStr">
        <is>
          <t>2029-09-18</t>
        </is>
      </c>
      <c r="F1113" t="n">
        <v>120</v>
      </c>
      <c r="G1113" t="inlineStr">
        <is>
          <t xml:space="preserve">BUREAU OF LAND MANAGEMENT </t>
        </is>
      </c>
      <c r="H1113" t="inlineStr">
        <is>
          <t>COLORADO ENERGY MINERALS</t>
        </is>
      </c>
      <c r="I1113" t="n">
        <v>0.125</v>
      </c>
      <c r="J1113" t="n">
        <v>2011</v>
      </c>
      <c r="K1113" t="n">
        <v>40</v>
      </c>
      <c r="L1113" t="n">
        <v>29</v>
      </c>
      <c r="M1113" t="n">
        <v>39</v>
      </c>
      <c r="N1113" t="inlineStr">
        <is>
          <t xml:space="preserve">N         </t>
        </is>
      </c>
      <c r="O1113" t="n">
        <v>73</v>
      </c>
      <c r="P1113" t="inlineStr">
        <is>
          <t xml:space="preserve">W         </t>
        </is>
      </c>
      <c r="Q1113" t="inlineStr">
        <is>
          <t>WY-193Q-028/NA</t>
        </is>
      </c>
      <c r="R1113" t="inlineStr">
        <is>
          <t>WYW189192</t>
        </is>
      </c>
      <c r="S1113" t="inlineStr">
        <is>
          <t>CONVERSE (WY)</t>
        </is>
      </c>
      <c r="T1113" t="n">
        <v>43.32355308</v>
      </c>
      <c r="U1113" t="inlineStr">
        <is>
          <t>POWDER RIVER</t>
        </is>
      </c>
      <c r="V1113" t="n">
        <v>-105.65068163</v>
      </c>
      <c r="W1113" t="inlineStr">
        <is>
          <t>POINT (447243.0766916796 4796951.378262573)</t>
        </is>
      </c>
      <c r="X1113" t="n">
        <v>2.476504094246237</v>
      </c>
      <c r="Y1113" t="inlineStr">
        <is>
          <t>NW</t>
        </is>
      </c>
      <c r="Z1113" t="n">
        <v>2019</v>
      </c>
      <c r="AA1113" t="n">
        <v>57</v>
      </c>
    </row>
    <row r="1114">
      <c r="A1114" s="1" t="n">
        <v>5857</v>
      </c>
      <c r="B1114" t="inlineStr">
        <is>
          <t>WY</t>
        </is>
      </c>
      <c r="C1114" s="2" t="n">
        <v>43252</v>
      </c>
      <c r="D1114" s="2" t="n">
        <v>43699</v>
      </c>
      <c r="E1114" t="inlineStr">
        <is>
          <t>2028-06-01</t>
        </is>
      </c>
      <c r="F1114" t="n">
        <v>120</v>
      </c>
      <c r="G1114" t="inlineStr">
        <is>
          <t xml:space="preserve">UNITED STATES OF AMERICA ET AL </t>
        </is>
      </c>
      <c r="H1114" t="inlineStr">
        <is>
          <t>CONTEX ENERGY</t>
        </is>
      </c>
      <c r="I1114" t="n">
        <v>0.125</v>
      </c>
      <c r="J1114" t="inlineStr"/>
      <c r="K1114" t="n">
        <v>78.9300003</v>
      </c>
      <c r="L1114" t="n">
        <v>3</v>
      </c>
      <c r="M1114" t="n">
        <v>38</v>
      </c>
      <c r="N1114" t="inlineStr">
        <is>
          <t xml:space="preserve">N         </t>
        </is>
      </c>
      <c r="O1114" t="n">
        <v>73</v>
      </c>
      <c r="P1114" t="inlineStr">
        <is>
          <t xml:space="preserve">W         </t>
        </is>
      </c>
      <c r="Q1114">
        <f>"01681/0867"</f>
        <v/>
      </c>
      <c r="R1114" t="inlineStr">
        <is>
          <t>1086388</t>
        </is>
      </c>
      <c r="S1114" t="inlineStr">
        <is>
          <t>CONVERSE (WY)</t>
        </is>
      </c>
      <c r="T1114" t="n">
        <v>43.29487016</v>
      </c>
      <c r="U1114" t="inlineStr">
        <is>
          <t>POWDER RIVER</t>
        </is>
      </c>
      <c r="V1114" t="n">
        <v>-105.61080864</v>
      </c>
      <c r="W1114" t="inlineStr">
        <is>
          <t>POINT (450452.6713965459 4793741.585392624)</t>
        </is>
      </c>
      <c r="X1114" t="n">
        <v>0.413989186104199</v>
      </c>
      <c r="Y1114" t="inlineStr">
        <is>
          <t>SE</t>
        </is>
      </c>
      <c r="Z1114" t="n">
        <v>2019</v>
      </c>
      <c r="AA1114" t="n">
        <v>57</v>
      </c>
    </row>
    <row r="1115">
      <c r="A1115" s="1" t="n">
        <v>5858</v>
      </c>
      <c r="B1115" t="inlineStr">
        <is>
          <t>WY</t>
        </is>
      </c>
      <c r="C1115" s="2" t="n">
        <v>43252</v>
      </c>
      <c r="D1115" s="2" t="n">
        <v>43699</v>
      </c>
      <c r="E1115" t="inlineStr">
        <is>
          <t>2028-06-01</t>
        </is>
      </c>
      <c r="F1115" t="n">
        <v>120</v>
      </c>
      <c r="G1115" t="inlineStr">
        <is>
          <t xml:space="preserve">UNITED STATES OF AMERICA ET AL </t>
        </is>
      </c>
      <c r="H1115" t="inlineStr">
        <is>
          <t>CONTEX ENERGY</t>
        </is>
      </c>
      <c r="I1115" t="n">
        <v>0.125</v>
      </c>
      <c r="J1115" t="inlineStr"/>
      <c r="K1115" t="n">
        <v>78.9300003</v>
      </c>
      <c r="L1115" t="n">
        <v>3</v>
      </c>
      <c r="M1115" t="n">
        <v>38</v>
      </c>
      <c r="N1115" t="inlineStr">
        <is>
          <t xml:space="preserve">N         </t>
        </is>
      </c>
      <c r="O1115" t="n">
        <v>73</v>
      </c>
      <c r="P1115" t="inlineStr">
        <is>
          <t xml:space="preserve">W         </t>
        </is>
      </c>
      <c r="Q1115">
        <f>"01681/0867"</f>
        <v/>
      </c>
      <c r="R1115" t="inlineStr">
        <is>
          <t>1086388</t>
        </is>
      </c>
      <c r="S1115" t="inlineStr">
        <is>
          <t>CONVERSE (WY)</t>
        </is>
      </c>
      <c r="T1115" t="n">
        <v>43.29487016</v>
      </c>
      <c r="U1115" t="inlineStr">
        <is>
          <t>POWDER RIVER</t>
        </is>
      </c>
      <c r="V1115" t="n">
        <v>-105.61080864</v>
      </c>
      <c r="W1115" t="inlineStr">
        <is>
          <t>POINT (450452.6713965459 4793741.585392624)</t>
        </is>
      </c>
      <c r="X1115" t="n">
        <v>0.413989186104199</v>
      </c>
      <c r="Y1115" t="inlineStr">
        <is>
          <t>SE</t>
        </is>
      </c>
      <c r="Z1115" t="n">
        <v>2019</v>
      </c>
      <c r="AA1115" t="n">
        <v>57</v>
      </c>
    </row>
    <row r="1116">
      <c r="A1116" s="1" t="n">
        <v>9979</v>
      </c>
      <c r="B1116" t="inlineStr">
        <is>
          <t>WY</t>
        </is>
      </c>
      <c r="C1116" s="2" t="n">
        <v>43574</v>
      </c>
      <c r="D1116" s="2" t="n">
        <v>43622</v>
      </c>
      <c r="E1116" t="inlineStr">
        <is>
          <t>2023-04-19</t>
        </is>
      </c>
      <c r="F1116" t="n">
        <v>48</v>
      </c>
      <c r="G1116" t="inlineStr">
        <is>
          <t xml:space="preserve">GRAMMAR R PATRICK ATTORNEY ET AL </t>
        </is>
      </c>
      <c r="H1116" t="inlineStr">
        <is>
          <t>SAMSON RESOURCES</t>
        </is>
      </c>
      <c r="I1116" t="inlineStr"/>
      <c r="J1116" t="inlineStr"/>
      <c r="K1116" t="n">
        <v>120</v>
      </c>
      <c r="L1116" t="n">
        <v>9</v>
      </c>
      <c r="M1116" t="n">
        <v>38</v>
      </c>
      <c r="N1116" t="inlineStr">
        <is>
          <t xml:space="preserve">N         </t>
        </is>
      </c>
      <c r="O1116" t="n">
        <v>73</v>
      </c>
      <c r="P1116" t="inlineStr">
        <is>
          <t xml:space="preserve">W         </t>
        </is>
      </c>
      <c r="Q1116" t="inlineStr">
        <is>
          <t>1675/0543</t>
        </is>
      </c>
      <c r="R1116" t="inlineStr">
        <is>
          <t>1082785</t>
        </is>
      </c>
      <c r="S1116" t="inlineStr">
        <is>
          <t>CONVERSE (WY)</t>
        </is>
      </c>
      <c r="T1116" t="n">
        <v>43.28045819</v>
      </c>
      <c r="U1116" t="inlineStr">
        <is>
          <t>POWDER RIVER</t>
        </is>
      </c>
      <c r="V1116" t="n">
        <v>-105.63100438</v>
      </c>
      <c r="W1116" t="inlineStr">
        <is>
          <t>POINT (448802.3511420086 4792153.248759488)</t>
        </is>
      </c>
      <c r="X1116" t="n">
        <v>1.250706619272181</v>
      </c>
      <c r="Y1116" t="inlineStr">
        <is>
          <t>SW</t>
        </is>
      </c>
      <c r="Z1116" t="n">
        <v>2019</v>
      </c>
      <c r="AA1116" t="n">
        <v>57</v>
      </c>
    </row>
    <row r="1117">
      <c r="A1117" s="1" t="n">
        <v>9980</v>
      </c>
      <c r="B1117" t="inlineStr">
        <is>
          <t>WY</t>
        </is>
      </c>
      <c r="C1117" s="2" t="n">
        <v>43574</v>
      </c>
      <c r="D1117" s="2" t="n">
        <v>43622</v>
      </c>
      <c r="E1117" t="inlineStr">
        <is>
          <t>2023-04-19</t>
        </is>
      </c>
      <c r="F1117" t="n">
        <v>48</v>
      </c>
      <c r="G1117" t="inlineStr">
        <is>
          <t xml:space="preserve">GRAMMAR R PATRICK ATTORNEY ET AL </t>
        </is>
      </c>
      <c r="H1117" t="inlineStr">
        <is>
          <t>SAMSON RESOURCES</t>
        </is>
      </c>
      <c r="I1117" t="inlineStr"/>
      <c r="J1117" t="inlineStr"/>
      <c r="K1117" t="n">
        <v>120</v>
      </c>
      <c r="L1117" t="n">
        <v>9</v>
      </c>
      <c r="M1117" t="n">
        <v>38</v>
      </c>
      <c r="N1117" t="inlineStr">
        <is>
          <t xml:space="preserve">N         </t>
        </is>
      </c>
      <c r="O1117" t="n">
        <v>73</v>
      </c>
      <c r="P1117" t="inlineStr">
        <is>
          <t xml:space="preserve">W         </t>
        </is>
      </c>
      <c r="Q1117" t="inlineStr">
        <is>
          <t>1675/0543</t>
        </is>
      </c>
      <c r="R1117" t="inlineStr">
        <is>
          <t>1082785</t>
        </is>
      </c>
      <c r="S1117" t="inlineStr">
        <is>
          <t>CONVERSE (WY)</t>
        </is>
      </c>
      <c r="T1117" t="n">
        <v>43.28045819</v>
      </c>
      <c r="U1117" t="inlineStr">
        <is>
          <t>POWDER RIVER</t>
        </is>
      </c>
      <c r="V1117" t="n">
        <v>-105.63100438</v>
      </c>
      <c r="W1117" t="inlineStr">
        <is>
          <t>POINT (448802.3511420086 4792153.248759488)</t>
        </is>
      </c>
      <c r="X1117" t="n">
        <v>1.250706619272181</v>
      </c>
      <c r="Y1117" t="inlineStr">
        <is>
          <t>SW</t>
        </is>
      </c>
      <c r="Z1117" t="n">
        <v>2019</v>
      </c>
      <c r="AA1117" t="n">
        <v>57</v>
      </c>
    </row>
    <row r="1118">
      <c r="A1118" s="1" t="n">
        <v>13100</v>
      </c>
      <c r="B1118" t="inlineStr">
        <is>
          <t>WY</t>
        </is>
      </c>
      <c r="C1118" t="inlineStr"/>
      <c r="D1118" s="2" t="n">
        <v>43543</v>
      </c>
      <c r="E1118" t="inlineStr">
        <is>
          <t>2029-03-19</t>
        </is>
      </c>
      <c r="F1118" t="n">
        <v>120</v>
      </c>
      <c r="G1118" t="inlineStr">
        <is>
          <t xml:space="preserve">BUREAU OF LAND MANAGEMENT </t>
        </is>
      </c>
      <c r="H1118" t="inlineStr">
        <is>
          <t>TITAN EXPL</t>
        </is>
      </c>
      <c r="I1118" t="n">
        <v>0.125</v>
      </c>
      <c r="J1118" t="n">
        <v>5751</v>
      </c>
      <c r="K1118" t="n">
        <v>280</v>
      </c>
      <c r="L1118" t="n">
        <v>33</v>
      </c>
      <c r="M1118" t="n">
        <v>39</v>
      </c>
      <c r="N1118" t="inlineStr">
        <is>
          <t xml:space="preserve">N         </t>
        </is>
      </c>
      <c r="O1118" t="n">
        <v>73</v>
      </c>
      <c r="P1118" t="inlineStr">
        <is>
          <t xml:space="preserve">W         </t>
        </is>
      </c>
      <c r="Q1118" t="inlineStr">
        <is>
          <t>WY-191Q-027/NA</t>
        </is>
      </c>
      <c r="R1118" t="inlineStr">
        <is>
          <t>WYW188752</t>
        </is>
      </c>
      <c r="S1118" t="inlineStr">
        <is>
          <t>CONVERSE (WY)</t>
        </is>
      </c>
      <c r="T1118" t="n">
        <v>43.30919827</v>
      </c>
      <c r="U1118" t="inlineStr">
        <is>
          <t>POWDER RIVER</t>
        </is>
      </c>
      <c r="V1118" t="n">
        <v>-105.63080617</v>
      </c>
      <c r="W1118" t="inlineStr">
        <is>
          <t>POINT (448842.5313767162 4795344.841302471)</t>
        </is>
      </c>
      <c r="X1118" t="n">
        <v>1.079587357928087</v>
      </c>
      <c r="Y1118" t="inlineStr">
        <is>
          <t>NW</t>
        </is>
      </c>
      <c r="Z1118" t="n">
        <v>2019</v>
      </c>
      <c r="AA1118" t="n">
        <v>57</v>
      </c>
    </row>
    <row r="1119">
      <c r="A1119" s="1" t="n">
        <v>13101</v>
      </c>
      <c r="B1119" t="inlineStr">
        <is>
          <t>WY</t>
        </is>
      </c>
      <c r="C1119" t="inlineStr"/>
      <c r="D1119" s="2" t="n">
        <v>43543</v>
      </c>
      <c r="E1119" t="inlineStr">
        <is>
          <t>2029-03-19</t>
        </is>
      </c>
      <c r="F1119" t="n">
        <v>120</v>
      </c>
      <c r="G1119" t="inlineStr">
        <is>
          <t xml:space="preserve">BUREAU OF LAND MANAGEMENT </t>
        </is>
      </c>
      <c r="H1119" t="inlineStr">
        <is>
          <t>TITAN EXPL</t>
        </is>
      </c>
      <c r="I1119" t="n">
        <v>0.125</v>
      </c>
      <c r="J1119" t="n">
        <v>5751</v>
      </c>
      <c r="K1119" t="n">
        <v>280</v>
      </c>
      <c r="L1119" t="n">
        <v>34</v>
      </c>
      <c r="M1119" t="n">
        <v>39</v>
      </c>
      <c r="N1119" t="inlineStr">
        <is>
          <t xml:space="preserve">N         </t>
        </is>
      </c>
      <c r="O1119" t="n">
        <v>73</v>
      </c>
      <c r="P1119" t="inlineStr">
        <is>
          <t xml:space="preserve">W         </t>
        </is>
      </c>
      <c r="Q1119" t="inlineStr">
        <is>
          <t>WY-191Q-027/NA</t>
        </is>
      </c>
      <c r="R1119" t="inlineStr">
        <is>
          <t>WYW188752</t>
        </is>
      </c>
      <c r="S1119" t="inlineStr">
        <is>
          <t>CONVERSE (WY)</t>
        </is>
      </c>
      <c r="T1119" t="n">
        <v>43.3092936</v>
      </c>
      <c r="U1119" t="inlineStr">
        <is>
          <t>POWDER RIVER</t>
        </is>
      </c>
      <c r="V1119" t="n">
        <v>-105.61092317</v>
      </c>
      <c r="W1119" t="inlineStr">
        <is>
          <t>POINT (450455.0951501526 4795343.442250932)</t>
        </is>
      </c>
      <c r="X1119" t="n">
        <v>0.9845115958088956</v>
      </c>
      <c r="Y1119" t="inlineStr">
        <is>
          <t>NE</t>
        </is>
      </c>
      <c r="Z1119" t="n">
        <v>2019</v>
      </c>
      <c r="AA1119" t="n">
        <v>57</v>
      </c>
    </row>
    <row r="1120">
      <c r="A1120" s="1" t="n">
        <v>13102</v>
      </c>
      <c r="B1120" t="inlineStr">
        <is>
          <t>WY</t>
        </is>
      </c>
      <c r="C1120" t="inlineStr"/>
      <c r="D1120" s="2" t="n">
        <v>43543</v>
      </c>
      <c r="E1120" t="inlineStr">
        <is>
          <t>2029-03-19</t>
        </is>
      </c>
      <c r="F1120" t="n">
        <v>120</v>
      </c>
      <c r="G1120" t="inlineStr">
        <is>
          <t xml:space="preserve">BUREAU OF LAND MANAGEMENT </t>
        </is>
      </c>
      <c r="H1120" t="inlineStr">
        <is>
          <t>TITAN EXPL</t>
        </is>
      </c>
      <c r="I1120" t="n">
        <v>0.125</v>
      </c>
      <c r="J1120" t="n">
        <v>5751</v>
      </c>
      <c r="K1120" t="n">
        <v>280</v>
      </c>
      <c r="L1120" t="n">
        <v>33</v>
      </c>
      <c r="M1120" t="n">
        <v>39</v>
      </c>
      <c r="N1120" t="inlineStr">
        <is>
          <t xml:space="preserve">N         </t>
        </is>
      </c>
      <c r="O1120" t="n">
        <v>73</v>
      </c>
      <c r="P1120" t="inlineStr">
        <is>
          <t xml:space="preserve">W         </t>
        </is>
      </c>
      <c r="Q1120" t="inlineStr">
        <is>
          <t>WY-191Q-027/NA</t>
        </is>
      </c>
      <c r="R1120" t="inlineStr">
        <is>
          <t>WYW188752</t>
        </is>
      </c>
      <c r="S1120" t="inlineStr">
        <is>
          <t>CONVERSE (WY)</t>
        </is>
      </c>
      <c r="T1120" t="n">
        <v>43.30919827</v>
      </c>
      <c r="U1120" t="inlineStr">
        <is>
          <t>POWDER RIVER</t>
        </is>
      </c>
      <c r="V1120" t="n">
        <v>-105.63080617</v>
      </c>
      <c r="W1120" t="inlineStr">
        <is>
          <t>POINT (448842.5313767162 4795344.841302471)</t>
        </is>
      </c>
      <c r="X1120" t="n">
        <v>1.079587357928087</v>
      </c>
      <c r="Y1120" t="inlineStr">
        <is>
          <t>NW</t>
        </is>
      </c>
      <c r="Z1120" t="n">
        <v>2019</v>
      </c>
      <c r="AA1120" t="n">
        <v>57</v>
      </c>
    </row>
    <row r="1121">
      <c r="A1121" s="1" t="n">
        <v>13349</v>
      </c>
      <c r="B1121" t="inlineStr">
        <is>
          <t>WY</t>
        </is>
      </c>
      <c r="C1121" s="2" t="n">
        <v>43438</v>
      </c>
      <c r="D1121" s="2" t="n">
        <v>43530</v>
      </c>
      <c r="E1121" t="inlineStr">
        <is>
          <t>2022-12-04</t>
        </is>
      </c>
      <c r="F1121" t="n">
        <v>48</v>
      </c>
      <c r="G1121" t="inlineStr">
        <is>
          <t xml:space="preserve">SOFTRES LLC ET AL </t>
        </is>
      </c>
      <c r="H1121" t="inlineStr">
        <is>
          <t>SAMSON RESOURCES</t>
        </is>
      </c>
      <c r="I1121" t="n">
        <v>0.2</v>
      </c>
      <c r="J1121" t="inlineStr"/>
      <c r="K1121" t="n">
        <v>634.63000488</v>
      </c>
      <c r="L1121" t="n">
        <v>3</v>
      </c>
      <c r="M1121" t="n">
        <v>38</v>
      </c>
      <c r="N1121" t="inlineStr">
        <is>
          <t xml:space="preserve">N         </t>
        </is>
      </c>
      <c r="O1121" t="n">
        <v>73</v>
      </c>
      <c r="P1121" t="inlineStr">
        <is>
          <t xml:space="preserve">W         </t>
        </is>
      </c>
      <c r="Q1121" t="inlineStr">
        <is>
          <t>1665/0115</t>
        </is>
      </c>
      <c r="R1121" t="inlineStr">
        <is>
          <t>1079864</t>
        </is>
      </c>
      <c r="S1121" t="inlineStr">
        <is>
          <t>CONVERSE (WY)</t>
        </is>
      </c>
      <c r="T1121" t="n">
        <v>43.29487016</v>
      </c>
      <c r="U1121" t="inlineStr">
        <is>
          <t>POWDER RIVER</t>
        </is>
      </c>
      <c r="V1121" t="n">
        <v>-105.61080864</v>
      </c>
      <c r="W1121" t="inlineStr">
        <is>
          <t>POINT (450452.6713965459 4793741.585392624)</t>
        </is>
      </c>
      <c r="X1121" t="n">
        <v>0.413989186104199</v>
      </c>
      <c r="Y1121" t="inlineStr">
        <is>
          <t>SE</t>
        </is>
      </c>
      <c r="Z1121" t="n">
        <v>2019</v>
      </c>
      <c r="AA1121" t="n">
        <v>57</v>
      </c>
    </row>
    <row r="1122">
      <c r="A1122" s="1" t="n">
        <v>13350</v>
      </c>
      <c r="B1122" t="inlineStr">
        <is>
          <t>WY</t>
        </is>
      </c>
      <c r="C1122" s="2" t="n">
        <v>43438</v>
      </c>
      <c r="D1122" s="2" t="n">
        <v>43530</v>
      </c>
      <c r="E1122" t="inlineStr">
        <is>
          <t>2022-12-04</t>
        </is>
      </c>
      <c r="F1122" t="n">
        <v>48</v>
      </c>
      <c r="G1122" t="inlineStr">
        <is>
          <t xml:space="preserve">SOFTRES LLC ET AL </t>
        </is>
      </c>
      <c r="H1122" t="inlineStr">
        <is>
          <t>SAMSON RESOURCES</t>
        </is>
      </c>
      <c r="I1122" t="n">
        <v>0.2</v>
      </c>
      <c r="J1122" t="inlineStr"/>
      <c r="K1122" t="n">
        <v>634.63000488</v>
      </c>
      <c r="L1122" t="n">
        <v>9</v>
      </c>
      <c r="M1122" t="n">
        <v>38</v>
      </c>
      <c r="N1122" t="inlineStr">
        <is>
          <t xml:space="preserve">N         </t>
        </is>
      </c>
      <c r="O1122" t="n">
        <v>73</v>
      </c>
      <c r="P1122" t="inlineStr">
        <is>
          <t xml:space="preserve">W         </t>
        </is>
      </c>
      <c r="Q1122" t="inlineStr">
        <is>
          <t>1665/0115</t>
        </is>
      </c>
      <c r="R1122" t="inlineStr">
        <is>
          <t>1079864</t>
        </is>
      </c>
      <c r="S1122" t="inlineStr">
        <is>
          <t>CONVERSE (WY)</t>
        </is>
      </c>
      <c r="T1122" t="n">
        <v>43.28045819</v>
      </c>
      <c r="U1122" t="inlineStr">
        <is>
          <t>POWDER RIVER</t>
        </is>
      </c>
      <c r="V1122" t="n">
        <v>-105.63100438</v>
      </c>
      <c r="W1122" t="inlineStr">
        <is>
          <t>POINT (448802.3511420086 4792153.248759488)</t>
        </is>
      </c>
      <c r="X1122" t="n">
        <v>1.250706619272181</v>
      </c>
      <c r="Y1122" t="inlineStr">
        <is>
          <t>SW</t>
        </is>
      </c>
      <c r="Z1122" t="n">
        <v>2019</v>
      </c>
      <c r="AA1122" t="n">
        <v>57</v>
      </c>
    </row>
    <row r="1123">
      <c r="A1123" s="1" t="n">
        <v>13351</v>
      </c>
      <c r="B1123" t="inlineStr">
        <is>
          <t>WY</t>
        </is>
      </c>
      <c r="C1123" s="2" t="n">
        <v>43438</v>
      </c>
      <c r="D1123" s="2" t="n">
        <v>43530</v>
      </c>
      <c r="E1123" t="inlineStr">
        <is>
          <t>2022-12-04</t>
        </is>
      </c>
      <c r="F1123" t="n">
        <v>48</v>
      </c>
      <c r="G1123" t="inlineStr">
        <is>
          <t xml:space="preserve">SOFTRES LLC ET AL </t>
        </is>
      </c>
      <c r="H1123" t="inlineStr">
        <is>
          <t>SAMSON RESOURCES</t>
        </is>
      </c>
      <c r="I1123" t="n">
        <v>0.2</v>
      </c>
      <c r="J1123" t="inlineStr"/>
      <c r="K1123" t="n">
        <v>634.63000488</v>
      </c>
      <c r="L1123" t="n">
        <v>3</v>
      </c>
      <c r="M1123" t="n">
        <v>38</v>
      </c>
      <c r="N1123" t="inlineStr">
        <is>
          <t xml:space="preserve">N         </t>
        </is>
      </c>
      <c r="O1123" t="n">
        <v>73</v>
      </c>
      <c r="P1123" t="inlineStr">
        <is>
          <t xml:space="preserve">W         </t>
        </is>
      </c>
      <c r="Q1123" t="inlineStr">
        <is>
          <t>1665/0115</t>
        </is>
      </c>
      <c r="R1123" t="inlineStr">
        <is>
          <t>1079864</t>
        </is>
      </c>
      <c r="S1123" t="inlineStr">
        <is>
          <t>CONVERSE (WY)</t>
        </is>
      </c>
      <c r="T1123" t="n">
        <v>43.29487016</v>
      </c>
      <c r="U1123" t="inlineStr">
        <is>
          <t>POWDER RIVER</t>
        </is>
      </c>
      <c r="V1123" t="n">
        <v>-105.61080864</v>
      </c>
      <c r="W1123" t="inlineStr">
        <is>
          <t>POINT (450452.6713965459 4793741.585392624)</t>
        </is>
      </c>
      <c r="X1123" t="n">
        <v>0.413989186104199</v>
      </c>
      <c r="Y1123" t="inlineStr">
        <is>
          <t>SE</t>
        </is>
      </c>
      <c r="Z1123" t="n">
        <v>2019</v>
      </c>
      <c r="AA1123" t="n">
        <v>57</v>
      </c>
    </row>
    <row r="1124">
      <c r="A1124" s="1" t="n">
        <v>13352</v>
      </c>
      <c r="B1124" t="inlineStr">
        <is>
          <t>WY</t>
        </is>
      </c>
      <c r="C1124" s="2" t="n">
        <v>43438</v>
      </c>
      <c r="D1124" s="2" t="n">
        <v>43530</v>
      </c>
      <c r="E1124" t="inlineStr">
        <is>
          <t>2022-12-04</t>
        </is>
      </c>
      <c r="F1124" t="n">
        <v>48</v>
      </c>
      <c r="G1124" t="inlineStr">
        <is>
          <t xml:space="preserve">SOFTRES LLC ET AL </t>
        </is>
      </c>
      <c r="H1124" t="inlineStr">
        <is>
          <t>SAMSON RESOURCES</t>
        </is>
      </c>
      <c r="I1124" t="n">
        <v>0.2</v>
      </c>
      <c r="J1124" t="inlineStr"/>
      <c r="K1124" t="n">
        <v>634.63000488</v>
      </c>
      <c r="L1124" t="n">
        <v>4</v>
      </c>
      <c r="M1124" t="n">
        <v>38</v>
      </c>
      <c r="N1124" t="inlineStr">
        <is>
          <t xml:space="preserve">N         </t>
        </is>
      </c>
      <c r="O1124" t="n">
        <v>73</v>
      </c>
      <c r="P1124" t="inlineStr">
        <is>
          <t xml:space="preserve">W         </t>
        </is>
      </c>
      <c r="Q1124" t="inlineStr">
        <is>
          <t>1665/0115</t>
        </is>
      </c>
      <c r="R1124" t="inlineStr">
        <is>
          <t>1079864</t>
        </is>
      </c>
      <c r="S1124" t="inlineStr">
        <is>
          <t>CONVERSE (WY)</t>
        </is>
      </c>
      <c r="T1124" t="n">
        <v>43.29485875</v>
      </c>
      <c r="U1124" t="inlineStr">
        <is>
          <t>POWDER RIVER</t>
        </is>
      </c>
      <c r="V1124" t="n">
        <v>-105.63093579</v>
      </c>
      <c r="W1124" t="inlineStr">
        <is>
          <t>POINT (448819.9918178781 4793752.451114548)</t>
        </is>
      </c>
      <c r="X1124" t="n">
        <v>0.6188418751062295</v>
      </c>
      <c r="Y1124" t="inlineStr">
        <is>
          <t>W</t>
        </is>
      </c>
      <c r="Z1124" t="n">
        <v>2019</v>
      </c>
      <c r="AA1124" t="n">
        <v>57</v>
      </c>
    </row>
    <row r="1125">
      <c r="A1125" s="1" t="n">
        <v>13353</v>
      </c>
      <c r="B1125" t="inlineStr">
        <is>
          <t>WY</t>
        </is>
      </c>
      <c r="C1125" s="2" t="n">
        <v>43438</v>
      </c>
      <c r="D1125" s="2" t="n">
        <v>43530</v>
      </c>
      <c r="E1125" t="inlineStr">
        <is>
          <t>2022-12-04</t>
        </is>
      </c>
      <c r="F1125" t="n">
        <v>48</v>
      </c>
      <c r="G1125" t="inlineStr">
        <is>
          <t xml:space="preserve">SOFTRES LLC ET AL </t>
        </is>
      </c>
      <c r="H1125" t="inlineStr">
        <is>
          <t>SAMSON RESOURCES</t>
        </is>
      </c>
      <c r="I1125" t="n">
        <v>0.2</v>
      </c>
      <c r="J1125" t="inlineStr"/>
      <c r="K1125" t="n">
        <v>634.63000488</v>
      </c>
      <c r="L1125" t="n">
        <v>4</v>
      </c>
      <c r="M1125" t="n">
        <v>38</v>
      </c>
      <c r="N1125" t="inlineStr">
        <is>
          <t xml:space="preserve">N         </t>
        </is>
      </c>
      <c r="O1125" t="n">
        <v>73</v>
      </c>
      <c r="P1125" t="inlineStr">
        <is>
          <t xml:space="preserve">W         </t>
        </is>
      </c>
      <c r="Q1125" t="inlineStr">
        <is>
          <t>1665/0115</t>
        </is>
      </c>
      <c r="R1125" t="inlineStr">
        <is>
          <t>1079864</t>
        </is>
      </c>
      <c r="S1125" t="inlineStr">
        <is>
          <t>CONVERSE (WY)</t>
        </is>
      </c>
      <c r="T1125" t="n">
        <v>43.29485875</v>
      </c>
      <c r="U1125" t="inlineStr">
        <is>
          <t>POWDER RIVER</t>
        </is>
      </c>
      <c r="V1125" t="n">
        <v>-105.63093579</v>
      </c>
      <c r="W1125" t="inlineStr">
        <is>
          <t>POINT (448819.9918178781 4793752.451114548)</t>
        </is>
      </c>
      <c r="X1125" t="n">
        <v>0.6188418751062295</v>
      </c>
      <c r="Y1125" t="inlineStr">
        <is>
          <t>W</t>
        </is>
      </c>
      <c r="Z1125" t="n">
        <v>2019</v>
      </c>
      <c r="AA1125" t="n">
        <v>57</v>
      </c>
    </row>
    <row r="1126">
      <c r="A1126" s="1" t="n">
        <v>13354</v>
      </c>
      <c r="B1126" t="inlineStr">
        <is>
          <t>WY</t>
        </is>
      </c>
      <c r="C1126" s="2" t="n">
        <v>43438</v>
      </c>
      <c r="D1126" s="2" t="n">
        <v>43530</v>
      </c>
      <c r="E1126" t="inlineStr">
        <is>
          <t>2022-12-04</t>
        </is>
      </c>
      <c r="F1126" t="n">
        <v>48</v>
      </c>
      <c r="G1126" t="inlineStr">
        <is>
          <t xml:space="preserve">SOFTRES LLC ET AL </t>
        </is>
      </c>
      <c r="H1126" t="inlineStr">
        <is>
          <t>SAMSON RESOURCES</t>
        </is>
      </c>
      <c r="I1126" t="n">
        <v>0.2</v>
      </c>
      <c r="J1126" t="inlineStr"/>
      <c r="K1126" t="n">
        <v>634.63000488</v>
      </c>
      <c r="L1126" t="n">
        <v>4</v>
      </c>
      <c r="M1126" t="n">
        <v>38</v>
      </c>
      <c r="N1126" t="inlineStr">
        <is>
          <t xml:space="preserve">N         </t>
        </is>
      </c>
      <c r="O1126" t="n">
        <v>73</v>
      </c>
      <c r="P1126" t="inlineStr">
        <is>
          <t xml:space="preserve">W         </t>
        </is>
      </c>
      <c r="Q1126" t="inlineStr">
        <is>
          <t>1665/0115</t>
        </is>
      </c>
      <c r="R1126" t="inlineStr">
        <is>
          <t>1079864</t>
        </is>
      </c>
      <c r="S1126" t="inlineStr">
        <is>
          <t>CONVERSE (WY)</t>
        </is>
      </c>
      <c r="T1126" t="n">
        <v>43.29485875</v>
      </c>
      <c r="U1126" t="inlineStr">
        <is>
          <t>POWDER RIVER</t>
        </is>
      </c>
      <c r="V1126" t="n">
        <v>-105.63093579</v>
      </c>
      <c r="W1126" t="inlineStr">
        <is>
          <t>POINT (448819.9918178781 4793752.451114548)</t>
        </is>
      </c>
      <c r="X1126" t="n">
        <v>0.6188418751062295</v>
      </c>
      <c r="Y1126" t="inlineStr">
        <is>
          <t>W</t>
        </is>
      </c>
      <c r="Z1126" t="n">
        <v>2019</v>
      </c>
      <c r="AA1126" t="n">
        <v>57</v>
      </c>
    </row>
    <row r="1127">
      <c r="A1127" s="1" t="n">
        <v>13355</v>
      </c>
      <c r="B1127" t="inlineStr">
        <is>
          <t>WY</t>
        </is>
      </c>
      <c r="C1127" s="2" t="n">
        <v>43438</v>
      </c>
      <c r="D1127" s="2" t="n">
        <v>43530</v>
      </c>
      <c r="E1127" t="inlineStr">
        <is>
          <t>2022-12-04</t>
        </is>
      </c>
      <c r="F1127" t="n">
        <v>48</v>
      </c>
      <c r="G1127" t="inlineStr">
        <is>
          <t xml:space="preserve">SOFTRES LLC ET AL </t>
        </is>
      </c>
      <c r="H1127" t="inlineStr">
        <is>
          <t>SAMSON RESOURCES</t>
        </is>
      </c>
      <c r="I1127" t="n">
        <v>0.2</v>
      </c>
      <c r="J1127" t="inlineStr"/>
      <c r="K1127" t="n">
        <v>634.63000488</v>
      </c>
      <c r="L1127" t="n">
        <v>3</v>
      </c>
      <c r="M1127" t="n">
        <v>38</v>
      </c>
      <c r="N1127" t="inlineStr">
        <is>
          <t xml:space="preserve">N         </t>
        </is>
      </c>
      <c r="O1127" t="n">
        <v>73</v>
      </c>
      <c r="P1127" t="inlineStr">
        <is>
          <t xml:space="preserve">W         </t>
        </is>
      </c>
      <c r="Q1127" t="inlineStr">
        <is>
          <t>1665/0115</t>
        </is>
      </c>
      <c r="R1127" t="inlineStr">
        <is>
          <t>1079864</t>
        </is>
      </c>
      <c r="S1127" t="inlineStr">
        <is>
          <t>CONVERSE (WY)</t>
        </is>
      </c>
      <c r="T1127" t="n">
        <v>43.29487016</v>
      </c>
      <c r="U1127" t="inlineStr">
        <is>
          <t>POWDER RIVER</t>
        </is>
      </c>
      <c r="V1127" t="n">
        <v>-105.61080864</v>
      </c>
      <c r="W1127" t="inlineStr">
        <is>
          <t>POINT (450452.6713965459 4793741.585392624)</t>
        </is>
      </c>
      <c r="X1127" t="n">
        <v>0.413989186104199</v>
      </c>
      <c r="Y1127" t="inlineStr">
        <is>
          <t>SE</t>
        </is>
      </c>
      <c r="Z1127" t="n">
        <v>2019</v>
      </c>
      <c r="AA1127" t="n">
        <v>57</v>
      </c>
    </row>
    <row r="1128">
      <c r="A1128" s="1" t="n">
        <v>13356</v>
      </c>
      <c r="B1128" t="inlineStr">
        <is>
          <t>WY</t>
        </is>
      </c>
      <c r="C1128" s="2" t="n">
        <v>43438</v>
      </c>
      <c r="D1128" s="2" t="n">
        <v>43530</v>
      </c>
      <c r="E1128" t="inlineStr">
        <is>
          <t>2022-12-04</t>
        </is>
      </c>
      <c r="F1128" t="n">
        <v>48</v>
      </c>
      <c r="G1128" t="inlineStr">
        <is>
          <t xml:space="preserve">SOFTRES LLC ET AL </t>
        </is>
      </c>
      <c r="H1128" t="inlineStr">
        <is>
          <t>SAMSON RESOURCES</t>
        </is>
      </c>
      <c r="I1128" t="n">
        <v>0.2</v>
      </c>
      <c r="J1128" t="inlineStr"/>
      <c r="K1128" t="n">
        <v>634.63000488</v>
      </c>
      <c r="L1128" t="n">
        <v>4</v>
      </c>
      <c r="M1128" t="n">
        <v>38</v>
      </c>
      <c r="N1128" t="inlineStr">
        <is>
          <t xml:space="preserve">N         </t>
        </is>
      </c>
      <c r="O1128" t="n">
        <v>73</v>
      </c>
      <c r="P1128" t="inlineStr">
        <is>
          <t xml:space="preserve">W         </t>
        </is>
      </c>
      <c r="Q1128" t="inlineStr">
        <is>
          <t>1665/0115</t>
        </is>
      </c>
      <c r="R1128" t="inlineStr">
        <is>
          <t>1079864</t>
        </is>
      </c>
      <c r="S1128" t="inlineStr">
        <is>
          <t>CONVERSE (WY)</t>
        </is>
      </c>
      <c r="T1128" t="n">
        <v>43.29485875</v>
      </c>
      <c r="U1128" t="inlineStr">
        <is>
          <t>POWDER RIVER</t>
        </is>
      </c>
      <c r="V1128" t="n">
        <v>-105.63093579</v>
      </c>
      <c r="W1128" t="inlineStr">
        <is>
          <t>POINT (448819.9918178781 4793752.451114548)</t>
        </is>
      </c>
      <c r="X1128" t="n">
        <v>0.6188418751062295</v>
      </c>
      <c r="Y1128" t="inlineStr">
        <is>
          <t>W</t>
        </is>
      </c>
      <c r="Z1128" t="n">
        <v>2019</v>
      </c>
      <c r="AA1128" t="n">
        <v>57</v>
      </c>
    </row>
    <row r="1129">
      <c r="A1129" s="1" t="n">
        <v>13357</v>
      </c>
      <c r="B1129" t="inlineStr">
        <is>
          <t>WY</t>
        </is>
      </c>
      <c r="C1129" s="2" t="n">
        <v>43438</v>
      </c>
      <c r="D1129" s="2" t="n">
        <v>43530</v>
      </c>
      <c r="E1129" t="inlineStr">
        <is>
          <t>2022-12-04</t>
        </is>
      </c>
      <c r="F1129" t="n">
        <v>48</v>
      </c>
      <c r="G1129" t="inlineStr">
        <is>
          <t xml:space="preserve">SOFTRES LLC ET AL </t>
        </is>
      </c>
      <c r="H1129" t="inlineStr">
        <is>
          <t>SAMSON RESOURCES</t>
        </is>
      </c>
      <c r="I1129" t="n">
        <v>0.2</v>
      </c>
      <c r="J1129" t="inlineStr"/>
      <c r="K1129" t="n">
        <v>634.63000488</v>
      </c>
      <c r="L1129" t="n">
        <v>3</v>
      </c>
      <c r="M1129" t="n">
        <v>38</v>
      </c>
      <c r="N1129" t="inlineStr">
        <is>
          <t xml:space="preserve">N         </t>
        </is>
      </c>
      <c r="O1129" t="n">
        <v>73</v>
      </c>
      <c r="P1129" t="inlineStr">
        <is>
          <t xml:space="preserve">W         </t>
        </is>
      </c>
      <c r="Q1129" t="inlineStr">
        <is>
          <t>1665/0115</t>
        </is>
      </c>
      <c r="R1129" t="inlineStr">
        <is>
          <t>1079864</t>
        </is>
      </c>
      <c r="S1129" t="inlineStr">
        <is>
          <t>CONVERSE (WY)</t>
        </is>
      </c>
      <c r="T1129" t="n">
        <v>43.29487016</v>
      </c>
      <c r="U1129" t="inlineStr">
        <is>
          <t>POWDER RIVER</t>
        </is>
      </c>
      <c r="V1129" t="n">
        <v>-105.61080864</v>
      </c>
      <c r="W1129" t="inlineStr">
        <is>
          <t>POINT (450452.6713965459 4793741.585392624)</t>
        </is>
      </c>
      <c r="X1129" t="n">
        <v>0.413989186104199</v>
      </c>
      <c r="Y1129" t="inlineStr">
        <is>
          <t>SE</t>
        </is>
      </c>
      <c r="Z1129" t="n">
        <v>2019</v>
      </c>
      <c r="AA1129" t="n">
        <v>57</v>
      </c>
    </row>
    <row r="1130">
      <c r="A1130" s="1" t="n">
        <v>13358</v>
      </c>
      <c r="B1130" t="inlineStr">
        <is>
          <t>WY</t>
        </is>
      </c>
      <c r="C1130" s="2" t="n">
        <v>43438</v>
      </c>
      <c r="D1130" s="2" t="n">
        <v>43530</v>
      </c>
      <c r="E1130" t="inlineStr">
        <is>
          <t>2022-12-04</t>
        </is>
      </c>
      <c r="F1130" t="n">
        <v>48</v>
      </c>
      <c r="G1130" t="inlineStr">
        <is>
          <t xml:space="preserve">SOFTRES LLC ET AL </t>
        </is>
      </c>
      <c r="H1130" t="inlineStr">
        <is>
          <t>SAMSON RESOURCES</t>
        </is>
      </c>
      <c r="I1130" t="n">
        <v>0.2</v>
      </c>
      <c r="J1130" t="inlineStr"/>
      <c r="K1130" t="n">
        <v>634.63000488</v>
      </c>
      <c r="L1130" t="n">
        <v>9</v>
      </c>
      <c r="M1130" t="n">
        <v>38</v>
      </c>
      <c r="N1130" t="inlineStr">
        <is>
          <t xml:space="preserve">N         </t>
        </is>
      </c>
      <c r="O1130" t="n">
        <v>73</v>
      </c>
      <c r="P1130" t="inlineStr">
        <is>
          <t xml:space="preserve">W         </t>
        </is>
      </c>
      <c r="Q1130" t="inlineStr">
        <is>
          <t>1665/0115</t>
        </is>
      </c>
      <c r="R1130" t="inlineStr">
        <is>
          <t>1079864</t>
        </is>
      </c>
      <c r="S1130" t="inlineStr">
        <is>
          <t>CONVERSE (WY)</t>
        </is>
      </c>
      <c r="T1130" t="n">
        <v>43.28045819</v>
      </c>
      <c r="U1130" t="inlineStr">
        <is>
          <t>POWDER RIVER</t>
        </is>
      </c>
      <c r="V1130" t="n">
        <v>-105.63100438</v>
      </c>
      <c r="W1130" t="inlineStr">
        <is>
          <t>POINT (448802.3511420086 4792153.248759488)</t>
        </is>
      </c>
      <c r="X1130" t="n">
        <v>1.250706619272181</v>
      </c>
      <c r="Y1130" t="inlineStr">
        <is>
          <t>SW</t>
        </is>
      </c>
      <c r="Z1130" t="n">
        <v>2019</v>
      </c>
      <c r="AA1130" t="n">
        <v>57</v>
      </c>
    </row>
    <row r="1131">
      <c r="A1131" s="1" t="n">
        <v>13359</v>
      </c>
      <c r="B1131" t="inlineStr">
        <is>
          <t>WY</t>
        </is>
      </c>
      <c r="C1131" s="2" t="n">
        <v>43438</v>
      </c>
      <c r="D1131" s="2" t="n">
        <v>43530</v>
      </c>
      <c r="E1131" t="inlineStr">
        <is>
          <t>2022-12-04</t>
        </is>
      </c>
      <c r="F1131" t="n">
        <v>48</v>
      </c>
      <c r="G1131" t="inlineStr">
        <is>
          <t xml:space="preserve">SOFTRES LLC ET AL </t>
        </is>
      </c>
      <c r="H1131" t="inlineStr">
        <is>
          <t>SAMSON RESOURCES</t>
        </is>
      </c>
      <c r="I1131" t="n">
        <v>0.2</v>
      </c>
      <c r="J1131" t="inlineStr"/>
      <c r="K1131" t="n">
        <v>634.63000488</v>
      </c>
      <c r="L1131" t="n">
        <v>3</v>
      </c>
      <c r="M1131" t="n">
        <v>38</v>
      </c>
      <c r="N1131" t="inlineStr">
        <is>
          <t xml:space="preserve">N         </t>
        </is>
      </c>
      <c r="O1131" t="n">
        <v>73</v>
      </c>
      <c r="P1131" t="inlineStr">
        <is>
          <t xml:space="preserve">W         </t>
        </is>
      </c>
      <c r="Q1131" t="inlineStr">
        <is>
          <t>1665/0115</t>
        </is>
      </c>
      <c r="R1131" t="inlineStr">
        <is>
          <t>1079864</t>
        </is>
      </c>
      <c r="S1131" t="inlineStr">
        <is>
          <t>CONVERSE (WY)</t>
        </is>
      </c>
      <c r="T1131" t="n">
        <v>43.29487016</v>
      </c>
      <c r="U1131" t="inlineStr">
        <is>
          <t>POWDER RIVER</t>
        </is>
      </c>
      <c r="V1131" t="n">
        <v>-105.61080864</v>
      </c>
      <c r="W1131" t="inlineStr">
        <is>
          <t>POINT (450452.6713965459 4793741.585392624)</t>
        </is>
      </c>
      <c r="X1131" t="n">
        <v>0.413989186104199</v>
      </c>
      <c r="Y1131" t="inlineStr">
        <is>
          <t>SE</t>
        </is>
      </c>
      <c r="Z1131" t="n">
        <v>2019</v>
      </c>
      <c r="AA1131" t="n">
        <v>57</v>
      </c>
    </row>
    <row r="1132">
      <c r="A1132" s="1" t="n">
        <v>13360</v>
      </c>
      <c r="B1132" t="inlineStr">
        <is>
          <t>WY</t>
        </is>
      </c>
      <c r="C1132" s="2" t="n">
        <v>43438</v>
      </c>
      <c r="D1132" s="2" t="n">
        <v>43530</v>
      </c>
      <c r="E1132" t="inlineStr">
        <is>
          <t>2022-12-04</t>
        </is>
      </c>
      <c r="F1132" t="n">
        <v>48</v>
      </c>
      <c r="G1132" t="inlineStr">
        <is>
          <t xml:space="preserve">SOFTRES LLC ET AL </t>
        </is>
      </c>
      <c r="H1132" t="inlineStr">
        <is>
          <t>SAMSON RESOURCES</t>
        </is>
      </c>
      <c r="I1132" t="n">
        <v>0.2</v>
      </c>
      <c r="J1132" t="inlineStr"/>
      <c r="K1132" t="n">
        <v>634.63000488</v>
      </c>
      <c r="L1132" t="n">
        <v>4</v>
      </c>
      <c r="M1132" t="n">
        <v>38</v>
      </c>
      <c r="N1132" t="inlineStr">
        <is>
          <t xml:space="preserve">N         </t>
        </is>
      </c>
      <c r="O1132" t="n">
        <v>73</v>
      </c>
      <c r="P1132" t="inlineStr">
        <is>
          <t xml:space="preserve">W         </t>
        </is>
      </c>
      <c r="Q1132" t="inlineStr">
        <is>
          <t>1665/0115</t>
        </is>
      </c>
      <c r="R1132" t="inlineStr">
        <is>
          <t>1079864</t>
        </is>
      </c>
      <c r="S1132" t="inlineStr">
        <is>
          <t>CONVERSE (WY)</t>
        </is>
      </c>
      <c r="T1132" t="n">
        <v>43.29485875</v>
      </c>
      <c r="U1132" t="inlineStr">
        <is>
          <t>POWDER RIVER</t>
        </is>
      </c>
      <c r="V1132" t="n">
        <v>-105.63093579</v>
      </c>
      <c r="W1132" t="inlineStr">
        <is>
          <t>POINT (448819.9918178781 4793752.451114548)</t>
        </is>
      </c>
      <c r="X1132" t="n">
        <v>0.6188418751062295</v>
      </c>
      <c r="Y1132" t="inlineStr">
        <is>
          <t>W</t>
        </is>
      </c>
      <c r="Z1132" t="n">
        <v>2019</v>
      </c>
      <c r="AA1132" t="n">
        <v>57</v>
      </c>
    </row>
    <row r="1133">
      <c r="A1133" s="1" t="n">
        <v>13361</v>
      </c>
      <c r="B1133" t="inlineStr">
        <is>
          <t>WY</t>
        </is>
      </c>
      <c r="C1133" s="2" t="n">
        <v>43438</v>
      </c>
      <c r="D1133" s="2" t="n">
        <v>43530</v>
      </c>
      <c r="E1133" t="inlineStr">
        <is>
          <t>2022-12-04</t>
        </is>
      </c>
      <c r="F1133" t="n">
        <v>48</v>
      </c>
      <c r="G1133" t="inlineStr">
        <is>
          <t xml:space="preserve">SOFTRES LLC ET AL </t>
        </is>
      </c>
      <c r="H1133" t="inlineStr">
        <is>
          <t>SAMSON RESOURCES</t>
        </is>
      </c>
      <c r="I1133" t="n">
        <v>0.2</v>
      </c>
      <c r="J1133" t="inlineStr"/>
      <c r="K1133" t="n">
        <v>634.63000488</v>
      </c>
      <c r="L1133" t="n">
        <v>4</v>
      </c>
      <c r="M1133" t="n">
        <v>38</v>
      </c>
      <c r="N1133" t="inlineStr">
        <is>
          <t xml:space="preserve">N         </t>
        </is>
      </c>
      <c r="O1133" t="n">
        <v>73</v>
      </c>
      <c r="P1133" t="inlineStr">
        <is>
          <t xml:space="preserve">W         </t>
        </is>
      </c>
      <c r="Q1133" t="inlineStr">
        <is>
          <t>1665/0115</t>
        </is>
      </c>
      <c r="R1133" t="inlineStr">
        <is>
          <t>1079864</t>
        </is>
      </c>
      <c r="S1133" t="inlineStr">
        <is>
          <t>CONVERSE (WY)</t>
        </is>
      </c>
      <c r="T1133" t="n">
        <v>43.29485875</v>
      </c>
      <c r="U1133" t="inlineStr">
        <is>
          <t>POWDER RIVER</t>
        </is>
      </c>
      <c r="V1133" t="n">
        <v>-105.63093579</v>
      </c>
      <c r="W1133" t="inlineStr">
        <is>
          <t>POINT (448819.9918178781 4793752.451114548)</t>
        </is>
      </c>
      <c r="X1133" t="n">
        <v>0.6188418751062295</v>
      </c>
      <c r="Y1133" t="inlineStr">
        <is>
          <t>W</t>
        </is>
      </c>
      <c r="Z1133" t="n">
        <v>2019</v>
      </c>
      <c r="AA1133" t="n">
        <v>57</v>
      </c>
    </row>
    <row r="1134">
      <c r="A1134" s="1" t="n">
        <v>13362</v>
      </c>
      <c r="B1134" t="inlineStr">
        <is>
          <t>WY</t>
        </is>
      </c>
      <c r="C1134" s="2" t="n">
        <v>43438</v>
      </c>
      <c r="D1134" s="2" t="n">
        <v>43530</v>
      </c>
      <c r="E1134" t="inlineStr">
        <is>
          <t>2022-12-04</t>
        </is>
      </c>
      <c r="F1134" t="n">
        <v>48</v>
      </c>
      <c r="G1134" t="inlineStr">
        <is>
          <t xml:space="preserve">MCFARLAND DANIEL G ATTORNEY ET AL </t>
        </is>
      </c>
      <c r="H1134" t="inlineStr">
        <is>
          <t>SAMSON RESOURCES</t>
        </is>
      </c>
      <c r="I1134" t="n">
        <v>0.2</v>
      </c>
      <c r="J1134" t="inlineStr"/>
      <c r="K1134" t="n">
        <v>634.63000488</v>
      </c>
      <c r="L1134" t="n">
        <v>3</v>
      </c>
      <c r="M1134" t="n">
        <v>38</v>
      </c>
      <c r="N1134" t="inlineStr">
        <is>
          <t xml:space="preserve">N         </t>
        </is>
      </c>
      <c r="O1134" t="n">
        <v>73</v>
      </c>
      <c r="P1134" t="inlineStr">
        <is>
          <t xml:space="preserve">W         </t>
        </is>
      </c>
      <c r="Q1134" t="inlineStr">
        <is>
          <t>1665/0119</t>
        </is>
      </c>
      <c r="R1134" t="inlineStr">
        <is>
          <t>1079865</t>
        </is>
      </c>
      <c r="S1134" t="inlineStr">
        <is>
          <t>CONVERSE (WY)</t>
        </is>
      </c>
      <c r="T1134" t="n">
        <v>43.29487016</v>
      </c>
      <c r="U1134" t="inlineStr">
        <is>
          <t>POWDER RIVER</t>
        </is>
      </c>
      <c r="V1134" t="n">
        <v>-105.61080864</v>
      </c>
      <c r="W1134" t="inlineStr">
        <is>
          <t>POINT (450452.6713965459 4793741.585392624)</t>
        </is>
      </c>
      <c r="X1134" t="n">
        <v>0.413989186104199</v>
      </c>
      <c r="Y1134" t="inlineStr">
        <is>
          <t>SE</t>
        </is>
      </c>
      <c r="Z1134" t="n">
        <v>2019</v>
      </c>
      <c r="AA1134" t="n">
        <v>57</v>
      </c>
    </row>
    <row r="1135">
      <c r="A1135" s="1" t="n">
        <v>13363</v>
      </c>
      <c r="B1135" t="inlineStr">
        <is>
          <t>WY</t>
        </is>
      </c>
      <c r="C1135" s="2" t="n">
        <v>43438</v>
      </c>
      <c r="D1135" s="2" t="n">
        <v>43530</v>
      </c>
      <c r="E1135" t="inlineStr">
        <is>
          <t>2022-12-04</t>
        </is>
      </c>
      <c r="F1135" t="n">
        <v>48</v>
      </c>
      <c r="G1135" t="inlineStr">
        <is>
          <t xml:space="preserve">MCFARLAND DANIEL G ATTORNEY ET AL </t>
        </is>
      </c>
      <c r="H1135" t="inlineStr">
        <is>
          <t>SAMSON RESOURCES</t>
        </is>
      </c>
      <c r="I1135" t="n">
        <v>0.2</v>
      </c>
      <c r="J1135" t="inlineStr"/>
      <c r="K1135" t="n">
        <v>634.63000488</v>
      </c>
      <c r="L1135" t="n">
        <v>9</v>
      </c>
      <c r="M1135" t="n">
        <v>38</v>
      </c>
      <c r="N1135" t="inlineStr">
        <is>
          <t xml:space="preserve">N         </t>
        </is>
      </c>
      <c r="O1135" t="n">
        <v>73</v>
      </c>
      <c r="P1135" t="inlineStr">
        <is>
          <t xml:space="preserve">W         </t>
        </is>
      </c>
      <c r="Q1135" t="inlineStr">
        <is>
          <t>1665/0119</t>
        </is>
      </c>
      <c r="R1135" t="inlineStr">
        <is>
          <t>1079865</t>
        </is>
      </c>
      <c r="S1135" t="inlineStr">
        <is>
          <t>CONVERSE (WY)</t>
        </is>
      </c>
      <c r="T1135" t="n">
        <v>43.28045819</v>
      </c>
      <c r="U1135" t="inlineStr">
        <is>
          <t>POWDER RIVER</t>
        </is>
      </c>
      <c r="V1135" t="n">
        <v>-105.63100438</v>
      </c>
      <c r="W1135" t="inlineStr">
        <is>
          <t>POINT (448802.3511420086 4792153.248759488)</t>
        </is>
      </c>
      <c r="X1135" t="n">
        <v>1.250706619272181</v>
      </c>
      <c r="Y1135" t="inlineStr">
        <is>
          <t>SW</t>
        </is>
      </c>
      <c r="Z1135" t="n">
        <v>2019</v>
      </c>
      <c r="AA1135" t="n">
        <v>57</v>
      </c>
    </row>
    <row r="1136">
      <c r="A1136" s="1" t="n">
        <v>13364</v>
      </c>
      <c r="B1136" t="inlineStr">
        <is>
          <t>WY</t>
        </is>
      </c>
      <c r="C1136" s="2" t="n">
        <v>43438</v>
      </c>
      <c r="D1136" s="2" t="n">
        <v>43530</v>
      </c>
      <c r="E1136" t="inlineStr">
        <is>
          <t>2022-12-04</t>
        </is>
      </c>
      <c r="F1136" t="n">
        <v>48</v>
      </c>
      <c r="G1136" t="inlineStr">
        <is>
          <t xml:space="preserve">MCFARLAND DANIEL G ATTORNEY ET AL </t>
        </is>
      </c>
      <c r="H1136" t="inlineStr">
        <is>
          <t>SAMSON RESOURCES</t>
        </is>
      </c>
      <c r="I1136" t="n">
        <v>0.2</v>
      </c>
      <c r="J1136" t="inlineStr"/>
      <c r="K1136" t="n">
        <v>634.63000488</v>
      </c>
      <c r="L1136" t="n">
        <v>3</v>
      </c>
      <c r="M1136" t="n">
        <v>38</v>
      </c>
      <c r="N1136" t="inlineStr">
        <is>
          <t xml:space="preserve">N         </t>
        </is>
      </c>
      <c r="O1136" t="n">
        <v>73</v>
      </c>
      <c r="P1136" t="inlineStr">
        <is>
          <t xml:space="preserve">W         </t>
        </is>
      </c>
      <c r="Q1136" t="inlineStr">
        <is>
          <t>1665/0119</t>
        </is>
      </c>
      <c r="R1136" t="inlineStr">
        <is>
          <t>1079865</t>
        </is>
      </c>
      <c r="S1136" t="inlineStr">
        <is>
          <t>CONVERSE (WY)</t>
        </is>
      </c>
      <c r="T1136" t="n">
        <v>43.29487016</v>
      </c>
      <c r="U1136" t="inlineStr">
        <is>
          <t>POWDER RIVER</t>
        </is>
      </c>
      <c r="V1136" t="n">
        <v>-105.61080864</v>
      </c>
      <c r="W1136" t="inlineStr">
        <is>
          <t>POINT (450452.6713965459 4793741.585392624)</t>
        </is>
      </c>
      <c r="X1136" t="n">
        <v>0.413989186104199</v>
      </c>
      <c r="Y1136" t="inlineStr">
        <is>
          <t>SE</t>
        </is>
      </c>
      <c r="Z1136" t="n">
        <v>2019</v>
      </c>
      <c r="AA1136" t="n">
        <v>57</v>
      </c>
    </row>
    <row r="1137">
      <c r="A1137" s="1" t="n">
        <v>13365</v>
      </c>
      <c r="B1137" t="inlineStr">
        <is>
          <t>WY</t>
        </is>
      </c>
      <c r="C1137" s="2" t="n">
        <v>43438</v>
      </c>
      <c r="D1137" s="2" t="n">
        <v>43530</v>
      </c>
      <c r="E1137" t="inlineStr">
        <is>
          <t>2022-12-04</t>
        </is>
      </c>
      <c r="F1137" t="n">
        <v>48</v>
      </c>
      <c r="G1137" t="inlineStr">
        <is>
          <t xml:space="preserve">MCFARLAND DANIEL G ATTORNEY ET AL </t>
        </is>
      </c>
      <c r="H1137" t="inlineStr">
        <is>
          <t>SAMSON RESOURCES</t>
        </is>
      </c>
      <c r="I1137" t="n">
        <v>0.2</v>
      </c>
      <c r="J1137" t="inlineStr"/>
      <c r="K1137" t="n">
        <v>634.63000488</v>
      </c>
      <c r="L1137" t="n">
        <v>4</v>
      </c>
      <c r="M1137" t="n">
        <v>38</v>
      </c>
      <c r="N1137" t="inlineStr">
        <is>
          <t xml:space="preserve">N         </t>
        </is>
      </c>
      <c r="O1137" t="n">
        <v>73</v>
      </c>
      <c r="P1137" t="inlineStr">
        <is>
          <t xml:space="preserve">W         </t>
        </is>
      </c>
      <c r="Q1137" t="inlineStr">
        <is>
          <t>1665/0119</t>
        </is>
      </c>
      <c r="R1137" t="inlineStr">
        <is>
          <t>1079865</t>
        </is>
      </c>
      <c r="S1137" t="inlineStr">
        <is>
          <t>CONVERSE (WY)</t>
        </is>
      </c>
      <c r="T1137" t="n">
        <v>43.29485875</v>
      </c>
      <c r="U1137" t="inlineStr">
        <is>
          <t>POWDER RIVER</t>
        </is>
      </c>
      <c r="V1137" t="n">
        <v>-105.63093579</v>
      </c>
      <c r="W1137" t="inlineStr">
        <is>
          <t>POINT (448819.9918178781 4793752.451114548)</t>
        </is>
      </c>
      <c r="X1137" t="n">
        <v>0.6188418751062295</v>
      </c>
      <c r="Y1137" t="inlineStr">
        <is>
          <t>W</t>
        </is>
      </c>
      <c r="Z1137" t="n">
        <v>2019</v>
      </c>
      <c r="AA1137" t="n">
        <v>57</v>
      </c>
    </row>
    <row r="1138">
      <c r="A1138" s="1" t="n">
        <v>13366</v>
      </c>
      <c r="B1138" t="inlineStr">
        <is>
          <t>WY</t>
        </is>
      </c>
      <c r="C1138" s="2" t="n">
        <v>43438</v>
      </c>
      <c r="D1138" s="2" t="n">
        <v>43530</v>
      </c>
      <c r="E1138" t="inlineStr">
        <is>
          <t>2022-12-04</t>
        </is>
      </c>
      <c r="F1138" t="n">
        <v>48</v>
      </c>
      <c r="G1138" t="inlineStr">
        <is>
          <t xml:space="preserve">MCFARLAND DANIEL G ATTORNEY ET AL </t>
        </is>
      </c>
      <c r="H1138" t="inlineStr">
        <is>
          <t>SAMSON RESOURCES</t>
        </is>
      </c>
      <c r="I1138" t="n">
        <v>0.2</v>
      </c>
      <c r="J1138" t="inlineStr"/>
      <c r="K1138" t="n">
        <v>634.63000488</v>
      </c>
      <c r="L1138" t="n">
        <v>4</v>
      </c>
      <c r="M1138" t="n">
        <v>38</v>
      </c>
      <c r="N1138" t="inlineStr">
        <is>
          <t xml:space="preserve">N         </t>
        </is>
      </c>
      <c r="O1138" t="n">
        <v>73</v>
      </c>
      <c r="P1138" t="inlineStr">
        <is>
          <t xml:space="preserve">W         </t>
        </is>
      </c>
      <c r="Q1138" t="inlineStr">
        <is>
          <t>1665/0119</t>
        </is>
      </c>
      <c r="R1138" t="inlineStr">
        <is>
          <t>1079865</t>
        </is>
      </c>
      <c r="S1138" t="inlineStr">
        <is>
          <t>CONVERSE (WY)</t>
        </is>
      </c>
      <c r="T1138" t="n">
        <v>43.29485875</v>
      </c>
      <c r="U1138" t="inlineStr">
        <is>
          <t>POWDER RIVER</t>
        </is>
      </c>
      <c r="V1138" t="n">
        <v>-105.63093579</v>
      </c>
      <c r="W1138" t="inlineStr">
        <is>
          <t>POINT (448819.9918178781 4793752.451114548)</t>
        </is>
      </c>
      <c r="X1138" t="n">
        <v>0.6188418751062295</v>
      </c>
      <c r="Y1138" t="inlineStr">
        <is>
          <t>W</t>
        </is>
      </c>
      <c r="Z1138" t="n">
        <v>2019</v>
      </c>
      <c r="AA1138" t="n">
        <v>57</v>
      </c>
    </row>
    <row r="1139">
      <c r="A1139" s="1" t="n">
        <v>13367</v>
      </c>
      <c r="B1139" t="inlineStr">
        <is>
          <t>WY</t>
        </is>
      </c>
      <c r="C1139" s="2" t="n">
        <v>43438</v>
      </c>
      <c r="D1139" s="2" t="n">
        <v>43530</v>
      </c>
      <c r="E1139" t="inlineStr">
        <is>
          <t>2022-12-04</t>
        </is>
      </c>
      <c r="F1139" t="n">
        <v>48</v>
      </c>
      <c r="G1139" t="inlineStr">
        <is>
          <t xml:space="preserve">MCFARLAND DANIEL G ATTORNEY ET AL </t>
        </is>
      </c>
      <c r="H1139" t="inlineStr">
        <is>
          <t>SAMSON RESOURCES</t>
        </is>
      </c>
      <c r="I1139" t="n">
        <v>0.2</v>
      </c>
      <c r="J1139" t="inlineStr"/>
      <c r="K1139" t="n">
        <v>634.63000488</v>
      </c>
      <c r="L1139" t="n">
        <v>4</v>
      </c>
      <c r="M1139" t="n">
        <v>38</v>
      </c>
      <c r="N1139" t="inlineStr">
        <is>
          <t xml:space="preserve">N         </t>
        </is>
      </c>
      <c r="O1139" t="n">
        <v>73</v>
      </c>
      <c r="P1139" t="inlineStr">
        <is>
          <t xml:space="preserve">W         </t>
        </is>
      </c>
      <c r="Q1139" t="inlineStr">
        <is>
          <t>1665/0119</t>
        </is>
      </c>
      <c r="R1139" t="inlineStr">
        <is>
          <t>1079865</t>
        </is>
      </c>
      <c r="S1139" t="inlineStr">
        <is>
          <t>CONVERSE (WY)</t>
        </is>
      </c>
      <c r="T1139" t="n">
        <v>43.29485875</v>
      </c>
      <c r="U1139" t="inlineStr">
        <is>
          <t>POWDER RIVER</t>
        </is>
      </c>
      <c r="V1139" t="n">
        <v>-105.63093579</v>
      </c>
      <c r="W1139" t="inlineStr">
        <is>
          <t>POINT (448819.9918178781 4793752.451114548)</t>
        </is>
      </c>
      <c r="X1139" t="n">
        <v>0.6188418751062295</v>
      </c>
      <c r="Y1139" t="inlineStr">
        <is>
          <t>W</t>
        </is>
      </c>
      <c r="Z1139" t="n">
        <v>2019</v>
      </c>
      <c r="AA1139" t="n">
        <v>57</v>
      </c>
    </row>
    <row r="1140">
      <c r="A1140" s="1" t="n">
        <v>13368</v>
      </c>
      <c r="B1140" t="inlineStr">
        <is>
          <t>WY</t>
        </is>
      </c>
      <c r="C1140" s="2" t="n">
        <v>43438</v>
      </c>
      <c r="D1140" s="2" t="n">
        <v>43530</v>
      </c>
      <c r="E1140" t="inlineStr">
        <is>
          <t>2022-12-04</t>
        </is>
      </c>
      <c r="F1140" t="n">
        <v>48</v>
      </c>
      <c r="G1140" t="inlineStr">
        <is>
          <t xml:space="preserve">MCFARLAND DANIEL G ATTORNEY ET AL </t>
        </is>
      </c>
      <c r="H1140" t="inlineStr">
        <is>
          <t>SAMSON RESOURCES</t>
        </is>
      </c>
      <c r="I1140" t="n">
        <v>0.2</v>
      </c>
      <c r="J1140" t="inlineStr"/>
      <c r="K1140" t="n">
        <v>634.63000488</v>
      </c>
      <c r="L1140" t="n">
        <v>9</v>
      </c>
      <c r="M1140" t="n">
        <v>38</v>
      </c>
      <c r="N1140" t="inlineStr">
        <is>
          <t xml:space="preserve">N         </t>
        </is>
      </c>
      <c r="O1140" t="n">
        <v>73</v>
      </c>
      <c r="P1140" t="inlineStr">
        <is>
          <t xml:space="preserve">W         </t>
        </is>
      </c>
      <c r="Q1140" t="inlineStr">
        <is>
          <t>1665/0119</t>
        </is>
      </c>
      <c r="R1140" t="inlineStr">
        <is>
          <t>1079865</t>
        </is>
      </c>
      <c r="S1140" t="inlineStr">
        <is>
          <t>CONVERSE (WY)</t>
        </is>
      </c>
      <c r="T1140" t="n">
        <v>43.28045819</v>
      </c>
      <c r="U1140" t="inlineStr">
        <is>
          <t>POWDER RIVER</t>
        </is>
      </c>
      <c r="V1140" t="n">
        <v>-105.63100438</v>
      </c>
      <c r="W1140" t="inlineStr">
        <is>
          <t>POINT (448802.3511420086 4792153.248759488)</t>
        </is>
      </c>
      <c r="X1140" t="n">
        <v>1.250706619272181</v>
      </c>
      <c r="Y1140" t="inlineStr">
        <is>
          <t>SW</t>
        </is>
      </c>
      <c r="Z1140" t="n">
        <v>2019</v>
      </c>
      <c r="AA1140" t="n">
        <v>57</v>
      </c>
    </row>
    <row r="1141">
      <c r="A1141" s="1" t="n">
        <v>13369</v>
      </c>
      <c r="B1141" t="inlineStr">
        <is>
          <t>WY</t>
        </is>
      </c>
      <c r="C1141" s="2" t="n">
        <v>43438</v>
      </c>
      <c r="D1141" s="2" t="n">
        <v>43530</v>
      </c>
      <c r="E1141" t="inlineStr">
        <is>
          <t>2022-12-04</t>
        </is>
      </c>
      <c r="F1141" t="n">
        <v>48</v>
      </c>
      <c r="G1141" t="inlineStr">
        <is>
          <t xml:space="preserve">MCFARLAND DANIEL G ATTORNEY ET AL </t>
        </is>
      </c>
      <c r="H1141" t="inlineStr">
        <is>
          <t>SAMSON RESOURCES</t>
        </is>
      </c>
      <c r="I1141" t="n">
        <v>0.2</v>
      </c>
      <c r="J1141" t="inlineStr"/>
      <c r="K1141" t="n">
        <v>634.63000488</v>
      </c>
      <c r="L1141" t="n">
        <v>4</v>
      </c>
      <c r="M1141" t="n">
        <v>38</v>
      </c>
      <c r="N1141" t="inlineStr">
        <is>
          <t xml:space="preserve">N         </t>
        </is>
      </c>
      <c r="O1141" t="n">
        <v>73</v>
      </c>
      <c r="P1141" t="inlineStr">
        <is>
          <t xml:space="preserve">W         </t>
        </is>
      </c>
      <c r="Q1141" t="inlineStr">
        <is>
          <t>1665/0119</t>
        </is>
      </c>
      <c r="R1141" t="inlineStr">
        <is>
          <t>1079865</t>
        </is>
      </c>
      <c r="S1141" t="inlineStr">
        <is>
          <t>CONVERSE (WY)</t>
        </is>
      </c>
      <c r="T1141" t="n">
        <v>43.29485875</v>
      </c>
      <c r="U1141" t="inlineStr">
        <is>
          <t>POWDER RIVER</t>
        </is>
      </c>
      <c r="V1141" t="n">
        <v>-105.63093579</v>
      </c>
      <c r="W1141" t="inlineStr">
        <is>
          <t>POINT (448819.9918178781 4793752.451114548)</t>
        </is>
      </c>
      <c r="X1141" t="n">
        <v>0.6188418751062295</v>
      </c>
      <c r="Y1141" t="inlineStr">
        <is>
          <t>W</t>
        </is>
      </c>
      <c r="Z1141" t="n">
        <v>2019</v>
      </c>
      <c r="AA1141" t="n">
        <v>57</v>
      </c>
    </row>
    <row r="1142">
      <c r="A1142" s="1" t="n">
        <v>13370</v>
      </c>
      <c r="B1142" t="inlineStr">
        <is>
          <t>WY</t>
        </is>
      </c>
      <c r="C1142" s="2" t="n">
        <v>43438</v>
      </c>
      <c r="D1142" s="2" t="n">
        <v>43530</v>
      </c>
      <c r="E1142" t="inlineStr">
        <is>
          <t>2022-12-04</t>
        </is>
      </c>
      <c r="F1142" t="n">
        <v>48</v>
      </c>
      <c r="G1142" t="inlineStr">
        <is>
          <t xml:space="preserve">MCFARLAND DANIEL G ATTORNEY ET AL </t>
        </is>
      </c>
      <c r="H1142" t="inlineStr">
        <is>
          <t>SAMSON RESOURCES</t>
        </is>
      </c>
      <c r="I1142" t="n">
        <v>0.2</v>
      </c>
      <c r="J1142" t="inlineStr"/>
      <c r="K1142" t="n">
        <v>634.63000488</v>
      </c>
      <c r="L1142" t="n">
        <v>3</v>
      </c>
      <c r="M1142" t="n">
        <v>38</v>
      </c>
      <c r="N1142" t="inlineStr">
        <is>
          <t xml:space="preserve">N         </t>
        </is>
      </c>
      <c r="O1142" t="n">
        <v>73</v>
      </c>
      <c r="P1142" t="inlineStr">
        <is>
          <t xml:space="preserve">W         </t>
        </is>
      </c>
      <c r="Q1142" t="inlineStr">
        <is>
          <t>1665/0119</t>
        </is>
      </c>
      <c r="R1142" t="inlineStr">
        <is>
          <t>1079865</t>
        </is>
      </c>
      <c r="S1142" t="inlineStr">
        <is>
          <t>CONVERSE (WY)</t>
        </is>
      </c>
      <c r="T1142" t="n">
        <v>43.29487016</v>
      </c>
      <c r="U1142" t="inlineStr">
        <is>
          <t>POWDER RIVER</t>
        </is>
      </c>
      <c r="V1142" t="n">
        <v>-105.61080864</v>
      </c>
      <c r="W1142" t="inlineStr">
        <is>
          <t>POINT (450452.6713965459 4793741.585392624)</t>
        </is>
      </c>
      <c r="X1142" t="n">
        <v>0.413989186104199</v>
      </c>
      <c r="Y1142" t="inlineStr">
        <is>
          <t>SE</t>
        </is>
      </c>
      <c r="Z1142" t="n">
        <v>2019</v>
      </c>
      <c r="AA1142" t="n">
        <v>57</v>
      </c>
    </row>
    <row r="1143">
      <c r="A1143" s="1" t="n">
        <v>13371</v>
      </c>
      <c r="B1143" t="inlineStr">
        <is>
          <t>WY</t>
        </is>
      </c>
      <c r="C1143" s="2" t="n">
        <v>43438</v>
      </c>
      <c r="D1143" s="2" t="n">
        <v>43530</v>
      </c>
      <c r="E1143" t="inlineStr">
        <is>
          <t>2022-12-04</t>
        </is>
      </c>
      <c r="F1143" t="n">
        <v>48</v>
      </c>
      <c r="G1143" t="inlineStr">
        <is>
          <t xml:space="preserve">MCFARLAND DANIEL G ATTORNEY ET AL </t>
        </is>
      </c>
      <c r="H1143" t="inlineStr">
        <is>
          <t>SAMSON RESOURCES</t>
        </is>
      </c>
      <c r="I1143" t="n">
        <v>0.2</v>
      </c>
      <c r="J1143" t="inlineStr"/>
      <c r="K1143" t="n">
        <v>634.63000488</v>
      </c>
      <c r="L1143" t="n">
        <v>3</v>
      </c>
      <c r="M1143" t="n">
        <v>38</v>
      </c>
      <c r="N1143" t="inlineStr">
        <is>
          <t xml:space="preserve">N         </t>
        </is>
      </c>
      <c r="O1143" t="n">
        <v>73</v>
      </c>
      <c r="P1143" t="inlineStr">
        <is>
          <t xml:space="preserve">W         </t>
        </is>
      </c>
      <c r="Q1143" t="inlineStr">
        <is>
          <t>1665/0119</t>
        </is>
      </c>
      <c r="R1143" t="inlineStr">
        <is>
          <t>1079865</t>
        </is>
      </c>
      <c r="S1143" t="inlineStr">
        <is>
          <t>CONVERSE (WY)</t>
        </is>
      </c>
      <c r="T1143" t="n">
        <v>43.29487016</v>
      </c>
      <c r="U1143" t="inlineStr">
        <is>
          <t>POWDER RIVER</t>
        </is>
      </c>
      <c r="V1143" t="n">
        <v>-105.61080864</v>
      </c>
      <c r="W1143" t="inlineStr">
        <is>
          <t>POINT (450452.6713965459 4793741.585392624)</t>
        </is>
      </c>
      <c r="X1143" t="n">
        <v>0.413989186104199</v>
      </c>
      <c r="Y1143" t="inlineStr">
        <is>
          <t>SE</t>
        </is>
      </c>
      <c r="Z1143" t="n">
        <v>2019</v>
      </c>
      <c r="AA1143" t="n">
        <v>57</v>
      </c>
    </row>
    <row r="1144">
      <c r="A1144" s="1" t="n">
        <v>13372</v>
      </c>
      <c r="B1144" t="inlineStr">
        <is>
          <t>WY</t>
        </is>
      </c>
      <c r="C1144" s="2" t="n">
        <v>43438</v>
      </c>
      <c r="D1144" s="2" t="n">
        <v>43530</v>
      </c>
      <c r="E1144" t="inlineStr">
        <is>
          <t>2022-12-04</t>
        </is>
      </c>
      <c r="F1144" t="n">
        <v>48</v>
      </c>
      <c r="G1144" t="inlineStr">
        <is>
          <t xml:space="preserve">MCFARLAND DANIEL G ATTORNEY ET AL </t>
        </is>
      </c>
      <c r="H1144" t="inlineStr">
        <is>
          <t>SAMSON RESOURCES</t>
        </is>
      </c>
      <c r="I1144" t="n">
        <v>0.2</v>
      </c>
      <c r="J1144" t="inlineStr"/>
      <c r="K1144" t="n">
        <v>634.63000488</v>
      </c>
      <c r="L1144" t="n">
        <v>3</v>
      </c>
      <c r="M1144" t="n">
        <v>38</v>
      </c>
      <c r="N1144" t="inlineStr">
        <is>
          <t xml:space="preserve">N         </t>
        </is>
      </c>
      <c r="O1144" t="n">
        <v>73</v>
      </c>
      <c r="P1144" t="inlineStr">
        <is>
          <t xml:space="preserve">W         </t>
        </is>
      </c>
      <c r="Q1144" t="inlineStr">
        <is>
          <t>1665/0119</t>
        </is>
      </c>
      <c r="R1144" t="inlineStr">
        <is>
          <t>1079865</t>
        </is>
      </c>
      <c r="S1144" t="inlineStr">
        <is>
          <t>CONVERSE (WY)</t>
        </is>
      </c>
      <c r="T1144" t="n">
        <v>43.29487016</v>
      </c>
      <c r="U1144" t="inlineStr">
        <is>
          <t>POWDER RIVER</t>
        </is>
      </c>
      <c r="V1144" t="n">
        <v>-105.61080864</v>
      </c>
      <c r="W1144" t="inlineStr">
        <is>
          <t>POINT (450452.6713965459 4793741.585392624)</t>
        </is>
      </c>
      <c r="X1144" t="n">
        <v>0.413989186104199</v>
      </c>
      <c r="Y1144" t="inlineStr">
        <is>
          <t>SE</t>
        </is>
      </c>
      <c r="Z1144" t="n">
        <v>2019</v>
      </c>
      <c r="AA1144" t="n">
        <v>57</v>
      </c>
    </row>
    <row r="1145">
      <c r="A1145" s="1" t="n">
        <v>13373</v>
      </c>
      <c r="B1145" t="inlineStr">
        <is>
          <t>WY</t>
        </is>
      </c>
      <c r="C1145" s="2" t="n">
        <v>43438</v>
      </c>
      <c r="D1145" s="2" t="n">
        <v>43530</v>
      </c>
      <c r="E1145" t="inlineStr">
        <is>
          <t>2022-12-04</t>
        </is>
      </c>
      <c r="F1145" t="n">
        <v>48</v>
      </c>
      <c r="G1145" t="inlineStr">
        <is>
          <t xml:space="preserve">MCFARLAND DANIEL G ATTORNEY ET AL </t>
        </is>
      </c>
      <c r="H1145" t="inlineStr">
        <is>
          <t>SAMSON RESOURCES</t>
        </is>
      </c>
      <c r="I1145" t="n">
        <v>0.2</v>
      </c>
      <c r="J1145" t="inlineStr"/>
      <c r="K1145" t="n">
        <v>634.63000488</v>
      </c>
      <c r="L1145" t="n">
        <v>4</v>
      </c>
      <c r="M1145" t="n">
        <v>38</v>
      </c>
      <c r="N1145" t="inlineStr">
        <is>
          <t xml:space="preserve">N         </t>
        </is>
      </c>
      <c r="O1145" t="n">
        <v>73</v>
      </c>
      <c r="P1145" t="inlineStr">
        <is>
          <t xml:space="preserve">W         </t>
        </is>
      </c>
      <c r="Q1145" t="inlineStr">
        <is>
          <t>1665/0119</t>
        </is>
      </c>
      <c r="R1145" t="inlineStr">
        <is>
          <t>1079865</t>
        </is>
      </c>
      <c r="S1145" t="inlineStr">
        <is>
          <t>CONVERSE (WY)</t>
        </is>
      </c>
      <c r="T1145" t="n">
        <v>43.29485875</v>
      </c>
      <c r="U1145" t="inlineStr">
        <is>
          <t>POWDER RIVER</t>
        </is>
      </c>
      <c r="V1145" t="n">
        <v>-105.63093579</v>
      </c>
      <c r="W1145" t="inlineStr">
        <is>
          <t>POINT (448819.9918178781 4793752.451114548)</t>
        </is>
      </c>
      <c r="X1145" t="n">
        <v>0.6188418751062295</v>
      </c>
      <c r="Y1145" t="inlineStr">
        <is>
          <t>W</t>
        </is>
      </c>
      <c r="Z1145" t="n">
        <v>2019</v>
      </c>
      <c r="AA1145" t="n">
        <v>57</v>
      </c>
    </row>
    <row r="1146">
      <c r="A1146" s="1" t="n">
        <v>13374</v>
      </c>
      <c r="B1146" t="inlineStr">
        <is>
          <t>WY</t>
        </is>
      </c>
      <c r="C1146" s="2" t="n">
        <v>43438</v>
      </c>
      <c r="D1146" s="2" t="n">
        <v>43530</v>
      </c>
      <c r="E1146" t="inlineStr">
        <is>
          <t>2022-12-04</t>
        </is>
      </c>
      <c r="F1146" t="n">
        <v>48</v>
      </c>
      <c r="G1146" t="inlineStr">
        <is>
          <t xml:space="preserve">MCFARLAND DANIEL G ATTORNEY ET AL </t>
        </is>
      </c>
      <c r="H1146" t="inlineStr">
        <is>
          <t>SAMSON RESOURCES</t>
        </is>
      </c>
      <c r="I1146" t="n">
        <v>0.2</v>
      </c>
      <c r="J1146" t="inlineStr"/>
      <c r="K1146" t="n">
        <v>634.63000488</v>
      </c>
      <c r="L1146" t="n">
        <v>4</v>
      </c>
      <c r="M1146" t="n">
        <v>38</v>
      </c>
      <c r="N1146" t="inlineStr">
        <is>
          <t xml:space="preserve">N         </t>
        </is>
      </c>
      <c r="O1146" t="n">
        <v>73</v>
      </c>
      <c r="P1146" t="inlineStr">
        <is>
          <t xml:space="preserve">W         </t>
        </is>
      </c>
      <c r="Q1146" t="inlineStr">
        <is>
          <t>1665/0119</t>
        </is>
      </c>
      <c r="R1146" t="inlineStr">
        <is>
          <t>1079865</t>
        </is>
      </c>
      <c r="S1146" t="inlineStr">
        <is>
          <t>CONVERSE (WY)</t>
        </is>
      </c>
      <c r="T1146" t="n">
        <v>43.29485875</v>
      </c>
      <c r="U1146" t="inlineStr">
        <is>
          <t>POWDER RIVER</t>
        </is>
      </c>
      <c r="V1146" t="n">
        <v>-105.63093579</v>
      </c>
      <c r="W1146" t="inlineStr">
        <is>
          <t>POINT (448819.9918178781 4793752.451114548)</t>
        </is>
      </c>
      <c r="X1146" t="n">
        <v>0.6188418751062295</v>
      </c>
      <c r="Y1146" t="inlineStr">
        <is>
          <t>W</t>
        </is>
      </c>
      <c r="Z1146" t="n">
        <v>2019</v>
      </c>
      <c r="AA1146" t="n">
        <v>57</v>
      </c>
    </row>
    <row r="1147">
      <c r="A1147" s="1" t="n">
        <v>17335</v>
      </c>
      <c r="B1147" t="inlineStr">
        <is>
          <t>WY</t>
        </is>
      </c>
      <c r="C1147" s="2" t="n">
        <v>43493</v>
      </c>
      <c r="D1147" s="2" t="n">
        <v>43490</v>
      </c>
      <c r="E1147" t="inlineStr">
        <is>
          <t>2021-01-28</t>
        </is>
      </c>
      <c r="F1147" t="n">
        <v>24</v>
      </c>
      <c r="G1147" t="inlineStr">
        <is>
          <t xml:space="preserve">HILD GREGORY PHILLIP ET AL </t>
        </is>
      </c>
      <c r="H1147" t="inlineStr">
        <is>
          <t>EOG RESOURCES</t>
        </is>
      </c>
      <c r="I1147" t="inlineStr"/>
      <c r="J1147" t="inlineStr"/>
      <c r="K1147" t="n">
        <v>2885.03</v>
      </c>
      <c r="L1147" t="n">
        <v>22</v>
      </c>
      <c r="M1147" t="n">
        <v>39</v>
      </c>
      <c r="N1147" t="inlineStr">
        <is>
          <t xml:space="preserve">N         </t>
        </is>
      </c>
      <c r="O1147" t="n">
        <v>73</v>
      </c>
      <c r="P1147" t="inlineStr">
        <is>
          <t xml:space="preserve">W         </t>
        </is>
      </c>
      <c r="Q1147" t="inlineStr">
        <is>
          <t>1663/0369</t>
        </is>
      </c>
      <c r="R1147" t="inlineStr">
        <is>
          <t>1078759</t>
        </is>
      </c>
      <c r="S1147" t="inlineStr">
        <is>
          <t>CONVERSE (WY)</t>
        </is>
      </c>
      <c r="T1147" t="n">
        <v>43.33814048</v>
      </c>
      <c r="U1147" t="inlineStr">
        <is>
          <t>POWDER RIVER</t>
        </is>
      </c>
      <c r="V1147" t="n">
        <v>-105.61095385</v>
      </c>
      <c r="W1147" t="inlineStr">
        <is>
          <t>POINT (450476.0460422377 4798547.050340016)</t>
        </is>
      </c>
      <c r="X1147" t="n">
        <v>2.918428339463854</v>
      </c>
      <c r="Y1147" t="inlineStr">
        <is>
          <t>N</t>
        </is>
      </c>
      <c r="Z1147" t="n">
        <v>2019</v>
      </c>
      <c r="AA1147" t="n">
        <v>57</v>
      </c>
    </row>
    <row r="1148">
      <c r="A1148" s="1" t="n">
        <v>20614</v>
      </c>
      <c r="B1148" t="inlineStr">
        <is>
          <t>WY</t>
        </is>
      </c>
      <c r="C1148" s="2" t="n">
        <v>43357</v>
      </c>
      <c r="D1148" s="2" t="n">
        <v>43417</v>
      </c>
      <c r="E1148" t="inlineStr">
        <is>
          <t>2021-09-14</t>
        </is>
      </c>
      <c r="F1148" t="n">
        <v>36</v>
      </c>
      <c r="G1148" t="inlineStr">
        <is>
          <t xml:space="preserve">SOFTRES L L C ET AL </t>
        </is>
      </c>
      <c r="H1148" t="inlineStr">
        <is>
          <t>TITAN EXPL</t>
        </is>
      </c>
      <c r="I1148" t="inlineStr"/>
      <c r="J1148" t="inlineStr"/>
      <c r="K1148" t="n">
        <v>0</v>
      </c>
      <c r="L1148" t="n">
        <v>34</v>
      </c>
      <c r="M1148" t="n">
        <v>39</v>
      </c>
      <c r="N1148" t="inlineStr">
        <is>
          <t xml:space="preserve">N         </t>
        </is>
      </c>
      <c r="O1148" t="n">
        <v>73</v>
      </c>
      <c r="P1148" t="inlineStr">
        <is>
          <t xml:space="preserve">W         </t>
        </is>
      </c>
      <c r="Q1148" t="inlineStr">
        <is>
          <t>1657/0259</t>
        </is>
      </c>
      <c r="R1148" t="inlineStr">
        <is>
          <t>1076676</t>
        </is>
      </c>
      <c r="S1148" t="inlineStr">
        <is>
          <t>CONVERSE (WY)</t>
        </is>
      </c>
      <c r="T1148" t="n">
        <v>43.3092936</v>
      </c>
      <c r="U1148" t="inlineStr">
        <is>
          <t>POWDER RIVER</t>
        </is>
      </c>
      <c r="V1148" t="n">
        <v>-105.61092317</v>
      </c>
      <c r="W1148" t="inlineStr">
        <is>
          <t>POINT (450455.0951501526 4795343.442250932)</t>
        </is>
      </c>
      <c r="X1148" t="n">
        <v>0.9845115958088956</v>
      </c>
      <c r="Y1148" t="inlineStr">
        <is>
          <t>NE</t>
        </is>
      </c>
      <c r="Z1148" t="n">
        <v>2018</v>
      </c>
      <c r="AA1148" t="n">
        <v>57</v>
      </c>
    </row>
    <row r="1149">
      <c r="A1149" s="1" t="n">
        <v>20615</v>
      </c>
      <c r="B1149" t="inlineStr">
        <is>
          <t>WY</t>
        </is>
      </c>
      <c r="C1149" s="2" t="n">
        <v>43357</v>
      </c>
      <c r="D1149" s="2" t="n">
        <v>43417</v>
      </c>
      <c r="E1149" t="inlineStr">
        <is>
          <t>2021-09-14</t>
        </is>
      </c>
      <c r="F1149" t="n">
        <v>36</v>
      </c>
      <c r="G1149" t="inlineStr">
        <is>
          <t xml:space="preserve">SOFTRES L L C ET AL </t>
        </is>
      </c>
      <c r="H1149" t="inlineStr">
        <is>
          <t>TITAN EXPL</t>
        </is>
      </c>
      <c r="I1149" t="inlineStr"/>
      <c r="J1149" t="inlineStr"/>
      <c r="K1149" t="n">
        <v>0</v>
      </c>
      <c r="L1149" t="n">
        <v>34</v>
      </c>
      <c r="M1149" t="n">
        <v>39</v>
      </c>
      <c r="N1149" t="inlineStr">
        <is>
          <t xml:space="preserve">N         </t>
        </is>
      </c>
      <c r="O1149" t="n">
        <v>73</v>
      </c>
      <c r="P1149" t="inlineStr">
        <is>
          <t xml:space="preserve">W         </t>
        </is>
      </c>
      <c r="Q1149" t="inlineStr">
        <is>
          <t>1657/0259</t>
        </is>
      </c>
      <c r="R1149" t="inlineStr">
        <is>
          <t>1076676</t>
        </is>
      </c>
      <c r="S1149" t="inlineStr">
        <is>
          <t>CONVERSE (WY)</t>
        </is>
      </c>
      <c r="T1149" t="n">
        <v>43.3092936</v>
      </c>
      <c r="U1149" t="inlineStr">
        <is>
          <t>POWDER RIVER</t>
        </is>
      </c>
      <c r="V1149" t="n">
        <v>-105.61092317</v>
      </c>
      <c r="W1149" t="inlineStr">
        <is>
          <t>POINT (450455.0951501526 4795343.442250932)</t>
        </is>
      </c>
      <c r="X1149" t="n">
        <v>0.9845115958088956</v>
      </c>
      <c r="Y1149" t="inlineStr">
        <is>
          <t>NE</t>
        </is>
      </c>
      <c r="Z1149" t="n">
        <v>2018</v>
      </c>
      <c r="AA1149" t="n">
        <v>57</v>
      </c>
    </row>
    <row r="1150">
      <c r="A1150" s="1" t="n">
        <v>20616</v>
      </c>
      <c r="B1150" t="inlineStr">
        <is>
          <t>WY</t>
        </is>
      </c>
      <c r="C1150" s="2" t="n">
        <v>43357</v>
      </c>
      <c r="D1150" s="2" t="n">
        <v>43417</v>
      </c>
      <c r="E1150" t="inlineStr">
        <is>
          <t>2021-09-14</t>
        </is>
      </c>
      <c r="F1150" t="n">
        <v>36</v>
      </c>
      <c r="G1150" t="inlineStr">
        <is>
          <t xml:space="preserve">SOFTRES L L C ET AL </t>
        </is>
      </c>
      <c r="H1150" t="inlineStr">
        <is>
          <t>TITAN EXPL</t>
        </is>
      </c>
      <c r="I1150" t="inlineStr"/>
      <c r="J1150" t="inlineStr"/>
      <c r="K1150" t="n">
        <v>0</v>
      </c>
      <c r="L1150" t="n">
        <v>34</v>
      </c>
      <c r="M1150" t="n">
        <v>39</v>
      </c>
      <c r="N1150" t="inlineStr">
        <is>
          <t xml:space="preserve">N         </t>
        </is>
      </c>
      <c r="O1150" t="n">
        <v>73</v>
      </c>
      <c r="P1150" t="inlineStr">
        <is>
          <t xml:space="preserve">W         </t>
        </is>
      </c>
      <c r="Q1150" t="inlineStr">
        <is>
          <t>1657/0259</t>
        </is>
      </c>
      <c r="R1150" t="inlineStr">
        <is>
          <t>1076676</t>
        </is>
      </c>
      <c r="S1150" t="inlineStr">
        <is>
          <t>CONVERSE (WY)</t>
        </is>
      </c>
      <c r="T1150" t="n">
        <v>43.3092936</v>
      </c>
      <c r="U1150" t="inlineStr">
        <is>
          <t>POWDER RIVER</t>
        </is>
      </c>
      <c r="V1150" t="n">
        <v>-105.61092317</v>
      </c>
      <c r="W1150" t="inlineStr">
        <is>
          <t>POINT (450455.0951501526 4795343.442250932)</t>
        </is>
      </c>
      <c r="X1150" t="n">
        <v>0.9845115958088956</v>
      </c>
      <c r="Y1150" t="inlineStr">
        <is>
          <t>NE</t>
        </is>
      </c>
      <c r="Z1150" t="n">
        <v>2018</v>
      </c>
      <c r="AA1150" t="n">
        <v>57</v>
      </c>
    </row>
    <row r="1151">
      <c r="A1151" s="1" t="n">
        <v>20617</v>
      </c>
      <c r="B1151" t="inlineStr">
        <is>
          <t>WY</t>
        </is>
      </c>
      <c r="C1151" s="2" t="n">
        <v>43357</v>
      </c>
      <c r="D1151" s="2" t="n">
        <v>43417</v>
      </c>
      <c r="E1151" t="inlineStr">
        <is>
          <t>2021-09-14</t>
        </is>
      </c>
      <c r="F1151" t="n">
        <v>36</v>
      </c>
      <c r="G1151" t="inlineStr">
        <is>
          <t xml:space="preserve">SOFTRES L L C ET AL </t>
        </is>
      </c>
      <c r="H1151" t="inlineStr">
        <is>
          <t>TITAN EXPL</t>
        </is>
      </c>
      <c r="I1151" t="inlineStr"/>
      <c r="J1151" t="inlineStr"/>
      <c r="K1151" t="n">
        <v>0</v>
      </c>
      <c r="L1151" t="n">
        <v>34</v>
      </c>
      <c r="M1151" t="n">
        <v>39</v>
      </c>
      <c r="N1151" t="inlineStr">
        <is>
          <t xml:space="preserve">N         </t>
        </is>
      </c>
      <c r="O1151" t="n">
        <v>73</v>
      </c>
      <c r="P1151" t="inlineStr">
        <is>
          <t xml:space="preserve">W         </t>
        </is>
      </c>
      <c r="Q1151" t="inlineStr">
        <is>
          <t>1657/0259</t>
        </is>
      </c>
      <c r="R1151" t="inlineStr">
        <is>
          <t>1076676</t>
        </is>
      </c>
      <c r="S1151" t="inlineStr">
        <is>
          <t>CONVERSE (WY)</t>
        </is>
      </c>
      <c r="T1151" t="n">
        <v>43.3092936</v>
      </c>
      <c r="U1151" t="inlineStr">
        <is>
          <t>POWDER RIVER</t>
        </is>
      </c>
      <c r="V1151" t="n">
        <v>-105.61092317</v>
      </c>
      <c r="W1151" t="inlineStr">
        <is>
          <t>POINT (450455.0951501526 4795343.442250932)</t>
        </is>
      </c>
      <c r="X1151" t="n">
        <v>0.9845115958088956</v>
      </c>
      <c r="Y1151" t="inlineStr">
        <is>
          <t>NE</t>
        </is>
      </c>
      <c r="Z1151" t="n">
        <v>2018</v>
      </c>
      <c r="AA1151" t="n">
        <v>57</v>
      </c>
    </row>
    <row r="1152">
      <c r="A1152" s="1" t="n">
        <v>20618</v>
      </c>
      <c r="B1152" t="inlineStr">
        <is>
          <t>WY</t>
        </is>
      </c>
      <c r="C1152" s="2" t="n">
        <v>43357</v>
      </c>
      <c r="D1152" s="2" t="n">
        <v>43417</v>
      </c>
      <c r="E1152" t="inlineStr">
        <is>
          <t>2021-09-14</t>
        </is>
      </c>
      <c r="F1152" t="n">
        <v>36</v>
      </c>
      <c r="G1152" t="inlineStr">
        <is>
          <t xml:space="preserve">SOFTRES L L C ET AL </t>
        </is>
      </c>
      <c r="H1152" t="inlineStr">
        <is>
          <t>TITAN EXPL</t>
        </is>
      </c>
      <c r="I1152" t="inlineStr"/>
      <c r="J1152" t="inlineStr"/>
      <c r="K1152" t="n">
        <v>0</v>
      </c>
      <c r="L1152" t="n">
        <v>34</v>
      </c>
      <c r="M1152" t="n">
        <v>39</v>
      </c>
      <c r="N1152" t="inlineStr">
        <is>
          <t xml:space="preserve">N         </t>
        </is>
      </c>
      <c r="O1152" t="n">
        <v>73</v>
      </c>
      <c r="P1152" t="inlineStr">
        <is>
          <t xml:space="preserve">W         </t>
        </is>
      </c>
      <c r="Q1152" t="inlineStr">
        <is>
          <t>1657/0259</t>
        </is>
      </c>
      <c r="R1152" t="inlineStr">
        <is>
          <t>1076676</t>
        </is>
      </c>
      <c r="S1152" t="inlineStr">
        <is>
          <t>CONVERSE (WY)</t>
        </is>
      </c>
      <c r="T1152" t="n">
        <v>43.3092936</v>
      </c>
      <c r="U1152" t="inlineStr">
        <is>
          <t>POWDER RIVER</t>
        </is>
      </c>
      <c r="V1152" t="n">
        <v>-105.61092317</v>
      </c>
      <c r="W1152" t="inlineStr">
        <is>
          <t>POINT (450455.0951501526 4795343.442250932)</t>
        </is>
      </c>
      <c r="X1152" t="n">
        <v>0.9845115958088956</v>
      </c>
      <c r="Y1152" t="inlineStr">
        <is>
          <t>NE</t>
        </is>
      </c>
      <c r="Z1152" t="n">
        <v>2018</v>
      </c>
      <c r="AA1152" t="n">
        <v>57</v>
      </c>
    </row>
    <row r="1153">
      <c r="A1153" s="1" t="n">
        <v>20619</v>
      </c>
      <c r="B1153" t="inlineStr">
        <is>
          <t>WY</t>
        </is>
      </c>
      <c r="C1153" s="2" t="n">
        <v>43357</v>
      </c>
      <c r="D1153" s="2" t="n">
        <v>43417</v>
      </c>
      <c r="E1153" t="inlineStr">
        <is>
          <t>2021-09-14</t>
        </is>
      </c>
      <c r="F1153" t="n">
        <v>36</v>
      </c>
      <c r="G1153" t="inlineStr">
        <is>
          <t xml:space="preserve">SOFTRES L L C ET AL </t>
        </is>
      </c>
      <c r="H1153" t="inlineStr">
        <is>
          <t>TITAN EXPL</t>
        </is>
      </c>
      <c r="I1153" t="inlineStr"/>
      <c r="J1153" t="inlineStr"/>
      <c r="K1153" t="n">
        <v>0</v>
      </c>
      <c r="L1153" t="n">
        <v>34</v>
      </c>
      <c r="M1153" t="n">
        <v>39</v>
      </c>
      <c r="N1153" t="inlineStr">
        <is>
          <t xml:space="preserve">N         </t>
        </is>
      </c>
      <c r="O1153" t="n">
        <v>73</v>
      </c>
      <c r="P1153" t="inlineStr">
        <is>
          <t xml:space="preserve">W         </t>
        </is>
      </c>
      <c r="Q1153" t="inlineStr">
        <is>
          <t>1657/0259</t>
        </is>
      </c>
      <c r="R1153" t="inlineStr">
        <is>
          <t>1076676</t>
        </is>
      </c>
      <c r="S1153" t="inlineStr">
        <is>
          <t>CONVERSE (WY)</t>
        </is>
      </c>
      <c r="T1153" t="n">
        <v>43.3092936</v>
      </c>
      <c r="U1153" t="inlineStr">
        <is>
          <t>POWDER RIVER</t>
        </is>
      </c>
      <c r="V1153" t="n">
        <v>-105.61092317</v>
      </c>
      <c r="W1153" t="inlineStr">
        <is>
          <t>POINT (450455.0951501526 4795343.442250932)</t>
        </is>
      </c>
      <c r="X1153" t="n">
        <v>0.9845115958088956</v>
      </c>
      <c r="Y1153" t="inlineStr">
        <is>
          <t>NE</t>
        </is>
      </c>
      <c r="Z1153" t="n">
        <v>2018</v>
      </c>
      <c r="AA1153" t="n">
        <v>57</v>
      </c>
    </row>
    <row r="1154">
      <c r="A1154" s="1" t="n">
        <v>20620</v>
      </c>
      <c r="B1154" t="inlineStr">
        <is>
          <t>WY</t>
        </is>
      </c>
      <c r="C1154" s="2" t="n">
        <v>43357</v>
      </c>
      <c r="D1154" s="2" t="n">
        <v>43417</v>
      </c>
      <c r="E1154" t="inlineStr">
        <is>
          <t>2021-09-14</t>
        </is>
      </c>
      <c r="F1154" t="n">
        <v>36</v>
      </c>
      <c r="G1154" t="inlineStr">
        <is>
          <t xml:space="preserve">SOFTRES L L C ET AL </t>
        </is>
      </c>
      <c r="H1154" t="inlineStr">
        <is>
          <t>TITAN EXPL</t>
        </is>
      </c>
      <c r="I1154" t="inlineStr"/>
      <c r="J1154" t="inlineStr"/>
      <c r="K1154" t="n">
        <v>0</v>
      </c>
      <c r="L1154" t="n">
        <v>34</v>
      </c>
      <c r="M1154" t="n">
        <v>39</v>
      </c>
      <c r="N1154" t="inlineStr">
        <is>
          <t xml:space="preserve">N         </t>
        </is>
      </c>
      <c r="O1154" t="n">
        <v>73</v>
      </c>
      <c r="P1154" t="inlineStr">
        <is>
          <t xml:space="preserve">W         </t>
        </is>
      </c>
      <c r="Q1154" t="inlineStr">
        <is>
          <t>1657/0259</t>
        </is>
      </c>
      <c r="R1154" t="inlineStr">
        <is>
          <t>1076676</t>
        </is>
      </c>
      <c r="S1154" t="inlineStr">
        <is>
          <t>CONVERSE (WY)</t>
        </is>
      </c>
      <c r="T1154" t="n">
        <v>43.3092936</v>
      </c>
      <c r="U1154" t="inlineStr">
        <is>
          <t>POWDER RIVER</t>
        </is>
      </c>
      <c r="V1154" t="n">
        <v>-105.61092317</v>
      </c>
      <c r="W1154" t="inlineStr">
        <is>
          <t>POINT (450455.0951501526 4795343.442250932)</t>
        </is>
      </c>
      <c r="X1154" t="n">
        <v>0.9845115958088956</v>
      </c>
      <c r="Y1154" t="inlineStr">
        <is>
          <t>NE</t>
        </is>
      </c>
      <c r="Z1154" t="n">
        <v>2018</v>
      </c>
      <c r="AA1154" t="n">
        <v>57</v>
      </c>
    </row>
    <row r="1155">
      <c r="A1155" s="1" t="n">
        <v>20621</v>
      </c>
      <c r="B1155" t="inlineStr">
        <is>
          <t>WY</t>
        </is>
      </c>
      <c r="C1155" s="2" t="n">
        <v>43357</v>
      </c>
      <c r="D1155" s="2" t="n">
        <v>43417</v>
      </c>
      <c r="E1155" t="inlineStr">
        <is>
          <t>2021-09-14</t>
        </is>
      </c>
      <c r="F1155" t="n">
        <v>36</v>
      </c>
      <c r="G1155" t="inlineStr">
        <is>
          <t xml:space="preserve">SOFTRES L L C ET AL </t>
        </is>
      </c>
      <c r="H1155" t="inlineStr">
        <is>
          <t>TITAN EXPL</t>
        </is>
      </c>
      <c r="I1155" t="inlineStr"/>
      <c r="J1155" t="inlineStr"/>
      <c r="K1155" t="n">
        <v>0</v>
      </c>
      <c r="L1155" t="n">
        <v>34</v>
      </c>
      <c r="M1155" t="n">
        <v>39</v>
      </c>
      <c r="N1155" t="inlineStr">
        <is>
          <t xml:space="preserve">N         </t>
        </is>
      </c>
      <c r="O1155" t="n">
        <v>73</v>
      </c>
      <c r="P1155" t="inlineStr">
        <is>
          <t xml:space="preserve">W         </t>
        </is>
      </c>
      <c r="Q1155" t="inlineStr">
        <is>
          <t>1657/0259</t>
        </is>
      </c>
      <c r="R1155" t="inlineStr">
        <is>
          <t>1076676</t>
        </is>
      </c>
      <c r="S1155" t="inlineStr">
        <is>
          <t>CONVERSE (WY)</t>
        </is>
      </c>
      <c r="T1155" t="n">
        <v>43.3092936</v>
      </c>
      <c r="U1155" t="inlineStr">
        <is>
          <t>POWDER RIVER</t>
        </is>
      </c>
      <c r="V1155" t="n">
        <v>-105.61092317</v>
      </c>
      <c r="W1155" t="inlineStr">
        <is>
          <t>POINT (450455.0951501526 4795343.442250932)</t>
        </is>
      </c>
      <c r="X1155" t="n">
        <v>0.9845115958088956</v>
      </c>
      <c r="Y1155" t="inlineStr">
        <is>
          <t>NE</t>
        </is>
      </c>
      <c r="Z1155" t="n">
        <v>2018</v>
      </c>
      <c r="AA1155" t="n">
        <v>57</v>
      </c>
    </row>
    <row r="1156">
      <c r="A1156" s="1" t="n">
        <v>20622</v>
      </c>
      <c r="B1156" t="inlineStr">
        <is>
          <t>WY</t>
        </is>
      </c>
      <c r="C1156" s="2" t="n">
        <v>43347</v>
      </c>
      <c r="D1156" s="2" t="n">
        <v>43417</v>
      </c>
      <c r="E1156" t="inlineStr">
        <is>
          <t>2021-09-04</t>
        </is>
      </c>
      <c r="F1156" t="n">
        <v>36</v>
      </c>
      <c r="G1156" t="inlineStr">
        <is>
          <t xml:space="preserve">MCFARLAND DANIEL G ATTORNEY ET AL </t>
        </is>
      </c>
      <c r="H1156" t="inlineStr">
        <is>
          <t>TITAN EXPL</t>
        </is>
      </c>
      <c r="I1156" t="inlineStr"/>
      <c r="J1156" t="inlineStr"/>
      <c r="K1156" t="n">
        <v>0</v>
      </c>
      <c r="L1156" t="n">
        <v>34</v>
      </c>
      <c r="M1156" t="n">
        <v>39</v>
      </c>
      <c r="N1156" t="inlineStr">
        <is>
          <t xml:space="preserve">N         </t>
        </is>
      </c>
      <c r="O1156" t="n">
        <v>73</v>
      </c>
      <c r="P1156" t="inlineStr">
        <is>
          <t xml:space="preserve">W         </t>
        </is>
      </c>
      <c r="Q1156" t="inlineStr">
        <is>
          <t>1657/0261</t>
        </is>
      </c>
      <c r="R1156" t="inlineStr">
        <is>
          <t>1076677</t>
        </is>
      </c>
      <c r="S1156" t="inlineStr">
        <is>
          <t>CONVERSE (WY)</t>
        </is>
      </c>
      <c r="T1156" t="n">
        <v>43.3092936</v>
      </c>
      <c r="U1156" t="inlineStr">
        <is>
          <t>POWDER RIVER</t>
        </is>
      </c>
      <c r="V1156" t="n">
        <v>-105.61092317</v>
      </c>
      <c r="W1156" t="inlineStr">
        <is>
          <t>POINT (450455.0951501526 4795343.442250932)</t>
        </is>
      </c>
      <c r="X1156" t="n">
        <v>0.9845115958088956</v>
      </c>
      <c r="Y1156" t="inlineStr">
        <is>
          <t>NE</t>
        </is>
      </c>
      <c r="Z1156" t="n">
        <v>2018</v>
      </c>
      <c r="AA1156" t="n">
        <v>57</v>
      </c>
    </row>
    <row r="1157">
      <c r="A1157" s="1" t="n">
        <v>20623</v>
      </c>
      <c r="B1157" t="inlineStr">
        <is>
          <t>WY</t>
        </is>
      </c>
      <c r="C1157" s="2" t="n">
        <v>43347</v>
      </c>
      <c r="D1157" s="2" t="n">
        <v>43417</v>
      </c>
      <c r="E1157" t="inlineStr">
        <is>
          <t>2021-09-04</t>
        </is>
      </c>
      <c r="F1157" t="n">
        <v>36</v>
      </c>
      <c r="G1157" t="inlineStr">
        <is>
          <t xml:space="preserve">MCFARLAND DANIEL G ATTORNEY ET AL </t>
        </is>
      </c>
      <c r="H1157" t="inlineStr">
        <is>
          <t>TITAN EXPL</t>
        </is>
      </c>
      <c r="I1157" t="inlineStr"/>
      <c r="J1157" t="inlineStr"/>
      <c r="K1157" t="n">
        <v>0</v>
      </c>
      <c r="L1157" t="n">
        <v>34</v>
      </c>
      <c r="M1157" t="n">
        <v>39</v>
      </c>
      <c r="N1157" t="inlineStr">
        <is>
          <t xml:space="preserve">N         </t>
        </is>
      </c>
      <c r="O1157" t="n">
        <v>73</v>
      </c>
      <c r="P1157" t="inlineStr">
        <is>
          <t xml:space="preserve">W         </t>
        </is>
      </c>
      <c r="Q1157" t="inlineStr">
        <is>
          <t>1657/0261</t>
        </is>
      </c>
      <c r="R1157" t="inlineStr">
        <is>
          <t>1076677</t>
        </is>
      </c>
      <c r="S1157" t="inlineStr">
        <is>
          <t>CONVERSE (WY)</t>
        </is>
      </c>
      <c r="T1157" t="n">
        <v>43.3092936</v>
      </c>
      <c r="U1157" t="inlineStr">
        <is>
          <t>POWDER RIVER</t>
        </is>
      </c>
      <c r="V1157" t="n">
        <v>-105.61092317</v>
      </c>
      <c r="W1157" t="inlineStr">
        <is>
          <t>POINT (450455.0951501526 4795343.442250932)</t>
        </is>
      </c>
      <c r="X1157" t="n">
        <v>0.9845115958088956</v>
      </c>
      <c r="Y1157" t="inlineStr">
        <is>
          <t>NE</t>
        </is>
      </c>
      <c r="Z1157" t="n">
        <v>2018</v>
      </c>
      <c r="AA1157" t="n">
        <v>57</v>
      </c>
    </row>
    <row r="1158">
      <c r="A1158" s="1" t="n">
        <v>20624</v>
      </c>
      <c r="B1158" t="inlineStr">
        <is>
          <t>WY</t>
        </is>
      </c>
      <c r="C1158" s="2" t="n">
        <v>43347</v>
      </c>
      <c r="D1158" s="2" t="n">
        <v>43417</v>
      </c>
      <c r="E1158" t="inlineStr">
        <is>
          <t>2021-09-04</t>
        </is>
      </c>
      <c r="F1158" t="n">
        <v>36</v>
      </c>
      <c r="G1158" t="inlineStr">
        <is>
          <t xml:space="preserve">MCFARLAND DANIEL G ATTORNEY ET AL </t>
        </is>
      </c>
      <c r="H1158" t="inlineStr">
        <is>
          <t>TITAN EXPL</t>
        </is>
      </c>
      <c r="I1158" t="inlineStr"/>
      <c r="J1158" t="inlineStr"/>
      <c r="K1158" t="n">
        <v>0</v>
      </c>
      <c r="L1158" t="n">
        <v>34</v>
      </c>
      <c r="M1158" t="n">
        <v>39</v>
      </c>
      <c r="N1158" t="inlineStr">
        <is>
          <t xml:space="preserve">N         </t>
        </is>
      </c>
      <c r="O1158" t="n">
        <v>73</v>
      </c>
      <c r="P1158" t="inlineStr">
        <is>
          <t xml:space="preserve">W         </t>
        </is>
      </c>
      <c r="Q1158" t="inlineStr">
        <is>
          <t>1657/0261</t>
        </is>
      </c>
      <c r="R1158" t="inlineStr">
        <is>
          <t>1076677</t>
        </is>
      </c>
      <c r="S1158" t="inlineStr">
        <is>
          <t>CONVERSE (WY)</t>
        </is>
      </c>
      <c r="T1158" t="n">
        <v>43.3092936</v>
      </c>
      <c r="U1158" t="inlineStr">
        <is>
          <t>POWDER RIVER</t>
        </is>
      </c>
      <c r="V1158" t="n">
        <v>-105.61092317</v>
      </c>
      <c r="W1158" t="inlineStr">
        <is>
          <t>POINT (450455.0951501526 4795343.442250932)</t>
        </is>
      </c>
      <c r="X1158" t="n">
        <v>0.9845115958088956</v>
      </c>
      <c r="Y1158" t="inlineStr">
        <is>
          <t>NE</t>
        </is>
      </c>
      <c r="Z1158" t="n">
        <v>2018</v>
      </c>
      <c r="AA1158" t="n">
        <v>57</v>
      </c>
    </row>
    <row r="1159">
      <c r="A1159" s="1" t="n">
        <v>20625</v>
      </c>
      <c r="B1159" t="inlineStr">
        <is>
          <t>WY</t>
        </is>
      </c>
      <c r="C1159" s="2" t="n">
        <v>43347</v>
      </c>
      <c r="D1159" s="2" t="n">
        <v>43417</v>
      </c>
      <c r="E1159" t="inlineStr">
        <is>
          <t>2021-09-04</t>
        </is>
      </c>
      <c r="F1159" t="n">
        <v>36</v>
      </c>
      <c r="G1159" t="inlineStr">
        <is>
          <t xml:space="preserve">MCFARLAND DANIEL G ATTORNEY ET AL </t>
        </is>
      </c>
      <c r="H1159" t="inlineStr">
        <is>
          <t>TITAN EXPL</t>
        </is>
      </c>
      <c r="I1159" t="inlineStr"/>
      <c r="J1159" t="inlineStr"/>
      <c r="K1159" t="n">
        <v>0</v>
      </c>
      <c r="L1159" t="n">
        <v>34</v>
      </c>
      <c r="M1159" t="n">
        <v>39</v>
      </c>
      <c r="N1159" t="inlineStr">
        <is>
          <t xml:space="preserve">N         </t>
        </is>
      </c>
      <c r="O1159" t="n">
        <v>73</v>
      </c>
      <c r="P1159" t="inlineStr">
        <is>
          <t xml:space="preserve">W         </t>
        </is>
      </c>
      <c r="Q1159" t="inlineStr">
        <is>
          <t>1657/0261</t>
        </is>
      </c>
      <c r="R1159" t="inlineStr">
        <is>
          <t>1076677</t>
        </is>
      </c>
      <c r="S1159" t="inlineStr">
        <is>
          <t>CONVERSE (WY)</t>
        </is>
      </c>
      <c r="T1159" t="n">
        <v>43.3092936</v>
      </c>
      <c r="U1159" t="inlineStr">
        <is>
          <t>POWDER RIVER</t>
        </is>
      </c>
      <c r="V1159" t="n">
        <v>-105.61092317</v>
      </c>
      <c r="W1159" t="inlineStr">
        <is>
          <t>POINT (450455.0951501526 4795343.442250932)</t>
        </is>
      </c>
      <c r="X1159" t="n">
        <v>0.9845115958088956</v>
      </c>
      <c r="Y1159" t="inlineStr">
        <is>
          <t>NE</t>
        </is>
      </c>
      <c r="Z1159" t="n">
        <v>2018</v>
      </c>
      <c r="AA1159" t="n">
        <v>57</v>
      </c>
    </row>
    <row r="1160">
      <c r="A1160" s="1" t="n">
        <v>20626</v>
      </c>
      <c r="B1160" t="inlineStr">
        <is>
          <t>WY</t>
        </is>
      </c>
      <c r="C1160" s="2" t="n">
        <v>43347</v>
      </c>
      <c r="D1160" s="2" t="n">
        <v>43417</v>
      </c>
      <c r="E1160" t="inlineStr">
        <is>
          <t>2021-09-04</t>
        </is>
      </c>
      <c r="F1160" t="n">
        <v>36</v>
      </c>
      <c r="G1160" t="inlineStr">
        <is>
          <t xml:space="preserve">MCFARLAND DANIEL G ATTORNEY ET AL </t>
        </is>
      </c>
      <c r="H1160" t="inlineStr">
        <is>
          <t>TITAN EXPL</t>
        </is>
      </c>
      <c r="I1160" t="inlineStr"/>
      <c r="J1160" t="inlineStr"/>
      <c r="K1160" t="n">
        <v>0</v>
      </c>
      <c r="L1160" t="n">
        <v>34</v>
      </c>
      <c r="M1160" t="n">
        <v>39</v>
      </c>
      <c r="N1160" t="inlineStr">
        <is>
          <t xml:space="preserve">N         </t>
        </is>
      </c>
      <c r="O1160" t="n">
        <v>73</v>
      </c>
      <c r="P1160" t="inlineStr">
        <is>
          <t xml:space="preserve">W         </t>
        </is>
      </c>
      <c r="Q1160" t="inlineStr">
        <is>
          <t>1657/0261</t>
        </is>
      </c>
      <c r="R1160" t="inlineStr">
        <is>
          <t>1076677</t>
        </is>
      </c>
      <c r="S1160" t="inlineStr">
        <is>
          <t>CONVERSE (WY)</t>
        </is>
      </c>
      <c r="T1160" t="n">
        <v>43.3092936</v>
      </c>
      <c r="U1160" t="inlineStr">
        <is>
          <t>POWDER RIVER</t>
        </is>
      </c>
      <c r="V1160" t="n">
        <v>-105.61092317</v>
      </c>
      <c r="W1160" t="inlineStr">
        <is>
          <t>POINT (450455.0951501526 4795343.442250932)</t>
        </is>
      </c>
      <c r="X1160" t="n">
        <v>0.9845115958088956</v>
      </c>
      <c r="Y1160" t="inlineStr">
        <is>
          <t>NE</t>
        </is>
      </c>
      <c r="Z1160" t="n">
        <v>2018</v>
      </c>
      <c r="AA1160" t="n">
        <v>57</v>
      </c>
    </row>
    <row r="1161">
      <c r="A1161" s="1" t="n">
        <v>20627</v>
      </c>
      <c r="B1161" t="inlineStr">
        <is>
          <t>WY</t>
        </is>
      </c>
      <c r="C1161" s="2" t="n">
        <v>43347</v>
      </c>
      <c r="D1161" s="2" t="n">
        <v>43417</v>
      </c>
      <c r="E1161" t="inlineStr">
        <is>
          <t>2021-09-04</t>
        </is>
      </c>
      <c r="F1161" t="n">
        <v>36</v>
      </c>
      <c r="G1161" t="inlineStr">
        <is>
          <t xml:space="preserve">MCFARLAND DANIEL G ATTORNEY ET AL </t>
        </is>
      </c>
      <c r="H1161" t="inlineStr">
        <is>
          <t>TITAN EXPL</t>
        </is>
      </c>
      <c r="I1161" t="inlineStr"/>
      <c r="J1161" t="inlineStr"/>
      <c r="K1161" t="n">
        <v>0</v>
      </c>
      <c r="L1161" t="n">
        <v>34</v>
      </c>
      <c r="M1161" t="n">
        <v>39</v>
      </c>
      <c r="N1161" t="inlineStr">
        <is>
          <t xml:space="preserve">N         </t>
        </is>
      </c>
      <c r="O1161" t="n">
        <v>73</v>
      </c>
      <c r="P1161" t="inlineStr">
        <is>
          <t xml:space="preserve">W         </t>
        </is>
      </c>
      <c r="Q1161" t="inlineStr">
        <is>
          <t>1657/0261</t>
        </is>
      </c>
      <c r="R1161" t="inlineStr">
        <is>
          <t>1076677</t>
        </is>
      </c>
      <c r="S1161" t="inlineStr">
        <is>
          <t>CONVERSE (WY)</t>
        </is>
      </c>
      <c r="T1161" t="n">
        <v>43.3092936</v>
      </c>
      <c r="U1161" t="inlineStr">
        <is>
          <t>POWDER RIVER</t>
        </is>
      </c>
      <c r="V1161" t="n">
        <v>-105.61092317</v>
      </c>
      <c r="W1161" t="inlineStr">
        <is>
          <t>POINT (450455.0951501526 4795343.442250932)</t>
        </is>
      </c>
      <c r="X1161" t="n">
        <v>0.9845115958088956</v>
      </c>
      <c r="Y1161" t="inlineStr">
        <is>
          <t>NE</t>
        </is>
      </c>
      <c r="Z1161" t="n">
        <v>2018</v>
      </c>
      <c r="AA1161" t="n">
        <v>57</v>
      </c>
    </row>
    <row r="1162">
      <c r="A1162" s="1" t="n">
        <v>20628</v>
      </c>
      <c r="B1162" t="inlineStr">
        <is>
          <t>WY</t>
        </is>
      </c>
      <c r="C1162" s="2" t="n">
        <v>43347</v>
      </c>
      <c r="D1162" s="2" t="n">
        <v>43417</v>
      </c>
      <c r="E1162" t="inlineStr">
        <is>
          <t>2021-09-04</t>
        </is>
      </c>
      <c r="F1162" t="n">
        <v>36</v>
      </c>
      <c r="G1162" t="inlineStr">
        <is>
          <t xml:space="preserve">MCFARLAND DANIEL G ATTORNEY ET AL </t>
        </is>
      </c>
      <c r="H1162" t="inlineStr">
        <is>
          <t>TITAN EXPL</t>
        </is>
      </c>
      <c r="I1162" t="inlineStr"/>
      <c r="J1162" t="inlineStr"/>
      <c r="K1162" t="n">
        <v>0</v>
      </c>
      <c r="L1162" t="n">
        <v>34</v>
      </c>
      <c r="M1162" t="n">
        <v>39</v>
      </c>
      <c r="N1162" t="inlineStr">
        <is>
          <t xml:space="preserve">N         </t>
        </is>
      </c>
      <c r="O1162" t="n">
        <v>73</v>
      </c>
      <c r="P1162" t="inlineStr">
        <is>
          <t xml:space="preserve">W         </t>
        </is>
      </c>
      <c r="Q1162" t="inlineStr">
        <is>
          <t>1657/0261</t>
        </is>
      </c>
      <c r="R1162" t="inlineStr">
        <is>
          <t>1076677</t>
        </is>
      </c>
      <c r="S1162" t="inlineStr">
        <is>
          <t>CONVERSE (WY)</t>
        </is>
      </c>
      <c r="T1162" t="n">
        <v>43.3092936</v>
      </c>
      <c r="U1162" t="inlineStr">
        <is>
          <t>POWDER RIVER</t>
        </is>
      </c>
      <c r="V1162" t="n">
        <v>-105.61092317</v>
      </c>
      <c r="W1162" t="inlineStr">
        <is>
          <t>POINT (450455.0951501526 4795343.442250932)</t>
        </is>
      </c>
      <c r="X1162" t="n">
        <v>0.9845115958088956</v>
      </c>
      <c r="Y1162" t="inlineStr">
        <is>
          <t>NE</t>
        </is>
      </c>
      <c r="Z1162" t="n">
        <v>2018</v>
      </c>
      <c r="AA1162" t="n">
        <v>57</v>
      </c>
    </row>
    <row r="1163">
      <c r="A1163" s="1" t="n">
        <v>20629</v>
      </c>
      <c r="B1163" t="inlineStr">
        <is>
          <t>WY</t>
        </is>
      </c>
      <c r="C1163" s="2" t="n">
        <v>43347</v>
      </c>
      <c r="D1163" s="2" t="n">
        <v>43417</v>
      </c>
      <c r="E1163" t="inlineStr">
        <is>
          <t>2021-09-04</t>
        </is>
      </c>
      <c r="F1163" t="n">
        <v>36</v>
      </c>
      <c r="G1163" t="inlineStr">
        <is>
          <t xml:space="preserve">MCFARLAND DANIEL G ATTORNEY ET AL </t>
        </is>
      </c>
      <c r="H1163" t="inlineStr">
        <is>
          <t>TITAN EXPL</t>
        </is>
      </c>
      <c r="I1163" t="inlineStr"/>
      <c r="J1163" t="inlineStr"/>
      <c r="K1163" t="n">
        <v>0</v>
      </c>
      <c r="L1163" t="n">
        <v>34</v>
      </c>
      <c r="M1163" t="n">
        <v>39</v>
      </c>
      <c r="N1163" t="inlineStr">
        <is>
          <t xml:space="preserve">N         </t>
        </is>
      </c>
      <c r="O1163" t="n">
        <v>73</v>
      </c>
      <c r="P1163" t="inlineStr">
        <is>
          <t xml:space="preserve">W         </t>
        </is>
      </c>
      <c r="Q1163" t="inlineStr">
        <is>
          <t>1657/0261</t>
        </is>
      </c>
      <c r="R1163" t="inlineStr">
        <is>
          <t>1076677</t>
        </is>
      </c>
      <c r="S1163" t="inlineStr">
        <is>
          <t>CONVERSE (WY)</t>
        </is>
      </c>
      <c r="T1163" t="n">
        <v>43.3092936</v>
      </c>
      <c r="U1163" t="inlineStr">
        <is>
          <t>POWDER RIVER</t>
        </is>
      </c>
      <c r="V1163" t="n">
        <v>-105.61092317</v>
      </c>
      <c r="W1163" t="inlineStr">
        <is>
          <t>POINT (450455.0951501526 4795343.442250932)</t>
        </is>
      </c>
      <c r="X1163" t="n">
        <v>0.9845115958088956</v>
      </c>
      <c r="Y1163" t="inlineStr">
        <is>
          <t>NE</t>
        </is>
      </c>
      <c r="Z1163" t="n">
        <v>2018</v>
      </c>
      <c r="AA1163" t="n">
        <v>57</v>
      </c>
    </row>
    <row r="1164">
      <c r="A1164" s="1" t="n">
        <v>21632</v>
      </c>
      <c r="B1164" t="inlineStr">
        <is>
          <t>WY</t>
        </is>
      </c>
      <c r="C1164" s="2" t="n">
        <v>43335</v>
      </c>
      <c r="D1164" s="2" t="n">
        <v>43384</v>
      </c>
      <c r="E1164" t="inlineStr">
        <is>
          <t>2022-08-23</t>
        </is>
      </c>
      <c r="F1164" t="n">
        <v>48</v>
      </c>
      <c r="G1164" t="inlineStr">
        <is>
          <t xml:space="preserve">MAP2012 OK ET AL </t>
        </is>
      </c>
      <c r="H1164" t="inlineStr">
        <is>
          <t>K2T2 RESOURCES</t>
        </is>
      </c>
      <c r="I1164" t="n">
        <v>0.19</v>
      </c>
      <c r="J1164" t="inlineStr"/>
      <c r="K1164" t="n">
        <v>874.63000488</v>
      </c>
      <c r="L1164" t="n">
        <v>3</v>
      </c>
      <c r="M1164" t="n">
        <v>38</v>
      </c>
      <c r="N1164" t="inlineStr">
        <is>
          <t xml:space="preserve">N         </t>
        </is>
      </c>
      <c r="O1164" t="n">
        <v>73</v>
      </c>
      <c r="P1164" t="inlineStr">
        <is>
          <t xml:space="preserve">W         </t>
        </is>
      </c>
      <c r="Q1164" t="inlineStr">
        <is>
          <t>1653/0648</t>
        </is>
      </c>
      <c r="R1164" t="inlineStr">
        <is>
          <t>1075656</t>
        </is>
      </c>
      <c r="S1164" t="inlineStr">
        <is>
          <t>CONVERSE (WY)</t>
        </is>
      </c>
      <c r="T1164" t="n">
        <v>43.29487016</v>
      </c>
      <c r="U1164" t="inlineStr">
        <is>
          <t>POWDER RIVER</t>
        </is>
      </c>
      <c r="V1164" t="n">
        <v>-105.61080864</v>
      </c>
      <c r="W1164" t="inlineStr">
        <is>
          <t>POINT (450452.6713965459 4793741.585392624)</t>
        </is>
      </c>
      <c r="X1164" t="n">
        <v>0.413989186104199</v>
      </c>
      <c r="Y1164" t="inlineStr">
        <is>
          <t>SE</t>
        </is>
      </c>
      <c r="Z1164" t="n">
        <v>2018</v>
      </c>
      <c r="AA1164" t="n">
        <v>57</v>
      </c>
    </row>
    <row r="1165">
      <c r="A1165" s="1" t="n">
        <v>21633</v>
      </c>
      <c r="B1165" t="inlineStr">
        <is>
          <t>WY</t>
        </is>
      </c>
      <c r="C1165" s="2" t="n">
        <v>43335</v>
      </c>
      <c r="D1165" s="2" t="n">
        <v>43384</v>
      </c>
      <c r="E1165" t="inlineStr">
        <is>
          <t>2022-08-23</t>
        </is>
      </c>
      <c r="F1165" t="n">
        <v>48</v>
      </c>
      <c r="G1165" t="inlineStr">
        <is>
          <t xml:space="preserve">MAP2012 OK ET AL </t>
        </is>
      </c>
      <c r="H1165" t="inlineStr">
        <is>
          <t>K2T2 RESOURCES</t>
        </is>
      </c>
      <c r="I1165" t="n">
        <v>0.19</v>
      </c>
      <c r="J1165" t="inlineStr"/>
      <c r="K1165" t="n">
        <v>874.63000488</v>
      </c>
      <c r="L1165" t="n">
        <v>34</v>
      </c>
      <c r="M1165" t="n">
        <v>39</v>
      </c>
      <c r="N1165" t="inlineStr">
        <is>
          <t xml:space="preserve">N         </t>
        </is>
      </c>
      <c r="O1165" t="n">
        <v>73</v>
      </c>
      <c r="P1165" t="inlineStr">
        <is>
          <t xml:space="preserve">W         </t>
        </is>
      </c>
      <c r="Q1165" t="inlineStr">
        <is>
          <t>1653/0648</t>
        </is>
      </c>
      <c r="R1165" t="inlineStr">
        <is>
          <t>1075656</t>
        </is>
      </c>
      <c r="S1165" t="inlineStr">
        <is>
          <t>CONVERSE (WY)</t>
        </is>
      </c>
      <c r="T1165" t="n">
        <v>43.3092936</v>
      </c>
      <c r="U1165" t="inlineStr">
        <is>
          <t>POWDER RIVER</t>
        </is>
      </c>
      <c r="V1165" t="n">
        <v>-105.61092317</v>
      </c>
      <c r="W1165" t="inlineStr">
        <is>
          <t>POINT (450455.0951501526 4795343.442250932)</t>
        </is>
      </c>
      <c r="X1165" t="n">
        <v>0.9845115958088956</v>
      </c>
      <c r="Y1165" t="inlineStr">
        <is>
          <t>NE</t>
        </is>
      </c>
      <c r="Z1165" t="n">
        <v>2018</v>
      </c>
      <c r="AA1165" t="n">
        <v>57</v>
      </c>
    </row>
    <row r="1166">
      <c r="A1166" s="1" t="n">
        <v>21634</v>
      </c>
      <c r="B1166" t="inlineStr">
        <is>
          <t>WY</t>
        </is>
      </c>
      <c r="C1166" s="2" t="n">
        <v>43335</v>
      </c>
      <c r="D1166" s="2" t="n">
        <v>43384</v>
      </c>
      <c r="E1166" t="inlineStr">
        <is>
          <t>2022-08-23</t>
        </is>
      </c>
      <c r="F1166" t="n">
        <v>48</v>
      </c>
      <c r="G1166" t="inlineStr">
        <is>
          <t xml:space="preserve">MAP2012 OK ET AL </t>
        </is>
      </c>
      <c r="H1166" t="inlineStr">
        <is>
          <t>K2T2 RESOURCES</t>
        </is>
      </c>
      <c r="I1166" t="n">
        <v>0.19</v>
      </c>
      <c r="J1166" t="inlineStr"/>
      <c r="K1166" t="n">
        <v>874.63000488</v>
      </c>
      <c r="L1166" t="n">
        <v>4</v>
      </c>
      <c r="M1166" t="n">
        <v>38</v>
      </c>
      <c r="N1166" t="inlineStr">
        <is>
          <t xml:space="preserve">N         </t>
        </is>
      </c>
      <c r="O1166" t="n">
        <v>73</v>
      </c>
      <c r="P1166" t="inlineStr">
        <is>
          <t xml:space="preserve">W         </t>
        </is>
      </c>
      <c r="Q1166" t="inlineStr">
        <is>
          <t>1653/0648</t>
        </is>
      </c>
      <c r="R1166" t="inlineStr">
        <is>
          <t>1075656</t>
        </is>
      </c>
      <c r="S1166" t="inlineStr">
        <is>
          <t>CONVERSE (WY)</t>
        </is>
      </c>
      <c r="T1166" t="n">
        <v>43.29485875</v>
      </c>
      <c r="U1166" t="inlineStr">
        <is>
          <t>POWDER RIVER</t>
        </is>
      </c>
      <c r="V1166" t="n">
        <v>-105.63093579</v>
      </c>
      <c r="W1166" t="inlineStr">
        <is>
          <t>POINT (448819.9918178781 4793752.451114548)</t>
        </is>
      </c>
      <c r="X1166" t="n">
        <v>0.6188418751062295</v>
      </c>
      <c r="Y1166" t="inlineStr">
        <is>
          <t>W</t>
        </is>
      </c>
      <c r="Z1166" t="n">
        <v>2018</v>
      </c>
      <c r="AA1166" t="n">
        <v>57</v>
      </c>
    </row>
    <row r="1167">
      <c r="A1167" s="1" t="n">
        <v>21635</v>
      </c>
      <c r="B1167" t="inlineStr">
        <is>
          <t>WY</t>
        </is>
      </c>
      <c r="C1167" s="2" t="n">
        <v>43335</v>
      </c>
      <c r="D1167" s="2" t="n">
        <v>43384</v>
      </c>
      <c r="E1167" t="inlineStr">
        <is>
          <t>2022-08-23</t>
        </is>
      </c>
      <c r="F1167" t="n">
        <v>48</v>
      </c>
      <c r="G1167" t="inlineStr">
        <is>
          <t xml:space="preserve">MAP2012 OK ET AL </t>
        </is>
      </c>
      <c r="H1167" t="inlineStr">
        <is>
          <t>K2T2 RESOURCES</t>
        </is>
      </c>
      <c r="I1167" t="n">
        <v>0.19</v>
      </c>
      <c r="J1167" t="inlineStr"/>
      <c r="K1167" t="n">
        <v>874.63000488</v>
      </c>
      <c r="L1167" t="n">
        <v>4</v>
      </c>
      <c r="M1167" t="n">
        <v>38</v>
      </c>
      <c r="N1167" t="inlineStr">
        <is>
          <t xml:space="preserve">N         </t>
        </is>
      </c>
      <c r="O1167" t="n">
        <v>73</v>
      </c>
      <c r="P1167" t="inlineStr">
        <is>
          <t xml:space="preserve">W         </t>
        </is>
      </c>
      <c r="Q1167" t="inlineStr">
        <is>
          <t>1653/0648</t>
        </is>
      </c>
      <c r="R1167" t="inlineStr">
        <is>
          <t>1075656</t>
        </is>
      </c>
      <c r="S1167" t="inlineStr">
        <is>
          <t>CONVERSE (WY)</t>
        </is>
      </c>
      <c r="T1167" t="n">
        <v>43.29485875</v>
      </c>
      <c r="U1167" t="inlineStr">
        <is>
          <t>POWDER RIVER</t>
        </is>
      </c>
      <c r="V1167" t="n">
        <v>-105.63093579</v>
      </c>
      <c r="W1167" t="inlineStr">
        <is>
          <t>POINT (448819.9918178781 4793752.451114548)</t>
        </is>
      </c>
      <c r="X1167" t="n">
        <v>0.6188418751062295</v>
      </c>
      <c r="Y1167" t="inlineStr">
        <is>
          <t>W</t>
        </is>
      </c>
      <c r="Z1167" t="n">
        <v>2018</v>
      </c>
      <c r="AA1167" t="n">
        <v>57</v>
      </c>
    </row>
    <row r="1168">
      <c r="A1168" s="1" t="n">
        <v>21636</v>
      </c>
      <c r="B1168" t="inlineStr">
        <is>
          <t>WY</t>
        </is>
      </c>
      <c r="C1168" s="2" t="n">
        <v>43335</v>
      </c>
      <c r="D1168" s="2" t="n">
        <v>43384</v>
      </c>
      <c r="E1168" t="inlineStr">
        <is>
          <t>2022-08-23</t>
        </is>
      </c>
      <c r="F1168" t="n">
        <v>48</v>
      </c>
      <c r="G1168" t="inlineStr">
        <is>
          <t xml:space="preserve">MAP2012 OK ET AL </t>
        </is>
      </c>
      <c r="H1168" t="inlineStr">
        <is>
          <t>K2T2 RESOURCES</t>
        </is>
      </c>
      <c r="I1168" t="n">
        <v>0.19</v>
      </c>
      <c r="J1168" t="inlineStr"/>
      <c r="K1168" t="n">
        <v>874.63000488</v>
      </c>
      <c r="L1168" t="n">
        <v>3</v>
      </c>
      <c r="M1168" t="n">
        <v>38</v>
      </c>
      <c r="N1168" t="inlineStr">
        <is>
          <t xml:space="preserve">N         </t>
        </is>
      </c>
      <c r="O1168" t="n">
        <v>73</v>
      </c>
      <c r="P1168" t="inlineStr">
        <is>
          <t xml:space="preserve">W         </t>
        </is>
      </c>
      <c r="Q1168" t="inlineStr">
        <is>
          <t>1653/0648</t>
        </is>
      </c>
      <c r="R1168" t="inlineStr">
        <is>
          <t>1075656</t>
        </is>
      </c>
      <c r="S1168" t="inlineStr">
        <is>
          <t>CONVERSE (WY)</t>
        </is>
      </c>
      <c r="T1168" t="n">
        <v>43.29487016</v>
      </c>
      <c r="U1168" t="inlineStr">
        <is>
          <t>POWDER RIVER</t>
        </is>
      </c>
      <c r="V1168" t="n">
        <v>-105.61080864</v>
      </c>
      <c r="W1168" t="inlineStr">
        <is>
          <t>POINT (450452.6713965459 4793741.585392624)</t>
        </is>
      </c>
      <c r="X1168" t="n">
        <v>0.413989186104199</v>
      </c>
      <c r="Y1168" t="inlineStr">
        <is>
          <t>SE</t>
        </is>
      </c>
      <c r="Z1168" t="n">
        <v>2018</v>
      </c>
      <c r="AA1168" t="n">
        <v>57</v>
      </c>
    </row>
    <row r="1169">
      <c r="A1169" s="1" t="n">
        <v>21637</v>
      </c>
      <c r="B1169" t="inlineStr">
        <is>
          <t>WY</t>
        </is>
      </c>
      <c r="C1169" s="2" t="n">
        <v>43335</v>
      </c>
      <c r="D1169" s="2" t="n">
        <v>43384</v>
      </c>
      <c r="E1169" t="inlineStr">
        <is>
          <t>2022-08-23</t>
        </is>
      </c>
      <c r="F1169" t="n">
        <v>48</v>
      </c>
      <c r="G1169" t="inlineStr">
        <is>
          <t xml:space="preserve">MAP2012 OK ET AL </t>
        </is>
      </c>
      <c r="H1169" t="inlineStr">
        <is>
          <t>K2T2 RESOURCES</t>
        </is>
      </c>
      <c r="I1169" t="n">
        <v>0.19</v>
      </c>
      <c r="J1169" t="inlineStr"/>
      <c r="K1169" t="n">
        <v>874.63000488</v>
      </c>
      <c r="L1169" t="n">
        <v>3</v>
      </c>
      <c r="M1169" t="n">
        <v>38</v>
      </c>
      <c r="N1169" t="inlineStr">
        <is>
          <t xml:space="preserve">N         </t>
        </is>
      </c>
      <c r="O1169" t="n">
        <v>73</v>
      </c>
      <c r="P1169" t="inlineStr">
        <is>
          <t xml:space="preserve">W         </t>
        </is>
      </c>
      <c r="Q1169" t="inlineStr">
        <is>
          <t>1653/0648</t>
        </is>
      </c>
      <c r="R1169" t="inlineStr">
        <is>
          <t>1075656</t>
        </is>
      </c>
      <c r="S1169" t="inlineStr">
        <is>
          <t>CONVERSE (WY)</t>
        </is>
      </c>
      <c r="T1169" t="n">
        <v>43.29487016</v>
      </c>
      <c r="U1169" t="inlineStr">
        <is>
          <t>POWDER RIVER</t>
        </is>
      </c>
      <c r="V1169" t="n">
        <v>-105.61080864</v>
      </c>
      <c r="W1169" t="inlineStr">
        <is>
          <t>POINT (450452.6713965459 4793741.585392624)</t>
        </is>
      </c>
      <c r="X1169" t="n">
        <v>0.413989186104199</v>
      </c>
      <c r="Y1169" t="inlineStr">
        <is>
          <t>SE</t>
        </is>
      </c>
      <c r="Z1169" t="n">
        <v>2018</v>
      </c>
      <c r="AA1169" t="n">
        <v>57</v>
      </c>
    </row>
    <row r="1170">
      <c r="A1170" s="1" t="n">
        <v>21638</v>
      </c>
      <c r="B1170" t="inlineStr">
        <is>
          <t>WY</t>
        </is>
      </c>
      <c r="C1170" s="2" t="n">
        <v>43335</v>
      </c>
      <c r="D1170" s="2" t="n">
        <v>43384</v>
      </c>
      <c r="E1170" t="inlineStr">
        <is>
          <t>2022-08-23</t>
        </is>
      </c>
      <c r="F1170" t="n">
        <v>48</v>
      </c>
      <c r="G1170" t="inlineStr">
        <is>
          <t xml:space="preserve">MAP2012 OK ET AL </t>
        </is>
      </c>
      <c r="H1170" t="inlineStr">
        <is>
          <t>K2T2 RESOURCES</t>
        </is>
      </c>
      <c r="I1170" t="n">
        <v>0.19</v>
      </c>
      <c r="J1170" t="inlineStr"/>
      <c r="K1170" t="n">
        <v>874.63000488</v>
      </c>
      <c r="L1170" t="n">
        <v>3</v>
      </c>
      <c r="M1170" t="n">
        <v>38</v>
      </c>
      <c r="N1170" t="inlineStr">
        <is>
          <t xml:space="preserve">N         </t>
        </is>
      </c>
      <c r="O1170" t="n">
        <v>73</v>
      </c>
      <c r="P1170" t="inlineStr">
        <is>
          <t xml:space="preserve">W         </t>
        </is>
      </c>
      <c r="Q1170" t="inlineStr">
        <is>
          <t>1653/0648</t>
        </is>
      </c>
      <c r="R1170" t="inlineStr">
        <is>
          <t>1075656</t>
        </is>
      </c>
      <c r="S1170" t="inlineStr">
        <is>
          <t>CONVERSE (WY)</t>
        </is>
      </c>
      <c r="T1170" t="n">
        <v>43.29487016</v>
      </c>
      <c r="U1170" t="inlineStr">
        <is>
          <t>POWDER RIVER</t>
        </is>
      </c>
      <c r="V1170" t="n">
        <v>-105.61080864</v>
      </c>
      <c r="W1170" t="inlineStr">
        <is>
          <t>POINT (450452.6713965459 4793741.585392624)</t>
        </is>
      </c>
      <c r="X1170" t="n">
        <v>0.413989186104199</v>
      </c>
      <c r="Y1170" t="inlineStr">
        <is>
          <t>SE</t>
        </is>
      </c>
      <c r="Z1170" t="n">
        <v>2018</v>
      </c>
      <c r="AA1170" t="n">
        <v>57</v>
      </c>
    </row>
    <row r="1171">
      <c r="A1171" s="1" t="n">
        <v>21639</v>
      </c>
      <c r="B1171" t="inlineStr">
        <is>
          <t>WY</t>
        </is>
      </c>
      <c r="C1171" s="2" t="n">
        <v>43335</v>
      </c>
      <c r="D1171" s="2" t="n">
        <v>43384</v>
      </c>
      <c r="E1171" t="inlineStr">
        <is>
          <t>2022-08-23</t>
        </is>
      </c>
      <c r="F1171" t="n">
        <v>48</v>
      </c>
      <c r="G1171" t="inlineStr">
        <is>
          <t xml:space="preserve">MAP2012 OK ET AL </t>
        </is>
      </c>
      <c r="H1171" t="inlineStr">
        <is>
          <t>K2T2 RESOURCES</t>
        </is>
      </c>
      <c r="I1171" t="n">
        <v>0.19</v>
      </c>
      <c r="J1171" t="inlineStr"/>
      <c r="K1171" t="n">
        <v>874.63000488</v>
      </c>
      <c r="L1171" t="n">
        <v>34</v>
      </c>
      <c r="M1171" t="n">
        <v>39</v>
      </c>
      <c r="N1171" t="inlineStr">
        <is>
          <t xml:space="preserve">N         </t>
        </is>
      </c>
      <c r="O1171" t="n">
        <v>73</v>
      </c>
      <c r="P1171" t="inlineStr">
        <is>
          <t xml:space="preserve">W         </t>
        </is>
      </c>
      <c r="Q1171" t="inlineStr">
        <is>
          <t>1653/0648</t>
        </is>
      </c>
      <c r="R1171" t="inlineStr">
        <is>
          <t>1075656</t>
        </is>
      </c>
      <c r="S1171" t="inlineStr">
        <is>
          <t>CONVERSE (WY)</t>
        </is>
      </c>
      <c r="T1171" t="n">
        <v>43.3092936</v>
      </c>
      <c r="U1171" t="inlineStr">
        <is>
          <t>POWDER RIVER</t>
        </is>
      </c>
      <c r="V1171" t="n">
        <v>-105.61092317</v>
      </c>
      <c r="W1171" t="inlineStr">
        <is>
          <t>POINT (450455.0951501526 4795343.442250932)</t>
        </is>
      </c>
      <c r="X1171" t="n">
        <v>0.9845115958088956</v>
      </c>
      <c r="Y1171" t="inlineStr">
        <is>
          <t>NE</t>
        </is>
      </c>
      <c r="Z1171" t="n">
        <v>2018</v>
      </c>
      <c r="AA1171" t="n">
        <v>57</v>
      </c>
    </row>
    <row r="1172">
      <c r="A1172" s="1" t="n">
        <v>21640</v>
      </c>
      <c r="B1172" t="inlineStr">
        <is>
          <t>WY</t>
        </is>
      </c>
      <c r="C1172" s="2" t="n">
        <v>43335</v>
      </c>
      <c r="D1172" s="2" t="n">
        <v>43384</v>
      </c>
      <c r="E1172" t="inlineStr">
        <is>
          <t>2022-08-23</t>
        </is>
      </c>
      <c r="F1172" t="n">
        <v>48</v>
      </c>
      <c r="G1172" t="inlineStr">
        <is>
          <t xml:space="preserve">MAP2012 OK ET AL </t>
        </is>
      </c>
      <c r="H1172" t="inlineStr">
        <is>
          <t>K2T2 RESOURCES</t>
        </is>
      </c>
      <c r="I1172" t="n">
        <v>0.19</v>
      </c>
      <c r="J1172" t="inlineStr"/>
      <c r="K1172" t="n">
        <v>874.63000488</v>
      </c>
      <c r="L1172" t="n">
        <v>34</v>
      </c>
      <c r="M1172" t="n">
        <v>39</v>
      </c>
      <c r="N1172" t="inlineStr">
        <is>
          <t xml:space="preserve">N         </t>
        </is>
      </c>
      <c r="O1172" t="n">
        <v>73</v>
      </c>
      <c r="P1172" t="inlineStr">
        <is>
          <t xml:space="preserve">W         </t>
        </is>
      </c>
      <c r="Q1172" t="inlineStr">
        <is>
          <t>1653/0648</t>
        </is>
      </c>
      <c r="R1172" t="inlineStr">
        <is>
          <t>1075656</t>
        </is>
      </c>
      <c r="S1172" t="inlineStr">
        <is>
          <t>CONVERSE (WY)</t>
        </is>
      </c>
      <c r="T1172" t="n">
        <v>43.3092936</v>
      </c>
      <c r="U1172" t="inlineStr">
        <is>
          <t>POWDER RIVER</t>
        </is>
      </c>
      <c r="V1172" t="n">
        <v>-105.61092317</v>
      </c>
      <c r="W1172" t="inlineStr">
        <is>
          <t>POINT (450455.0951501526 4795343.442250932)</t>
        </is>
      </c>
      <c r="X1172" t="n">
        <v>0.9845115958088956</v>
      </c>
      <c r="Y1172" t="inlineStr">
        <is>
          <t>NE</t>
        </is>
      </c>
      <c r="Z1172" t="n">
        <v>2018</v>
      </c>
      <c r="AA1172" t="n">
        <v>57</v>
      </c>
    </row>
    <row r="1173">
      <c r="A1173" s="1" t="n">
        <v>21641</v>
      </c>
      <c r="B1173" t="inlineStr">
        <is>
          <t>WY</t>
        </is>
      </c>
      <c r="C1173" s="2" t="n">
        <v>43335</v>
      </c>
      <c r="D1173" s="2" t="n">
        <v>43384</v>
      </c>
      <c r="E1173" t="inlineStr">
        <is>
          <t>2022-08-23</t>
        </is>
      </c>
      <c r="F1173" t="n">
        <v>48</v>
      </c>
      <c r="G1173" t="inlineStr">
        <is>
          <t xml:space="preserve">MAP2012 OK ET AL </t>
        </is>
      </c>
      <c r="H1173" t="inlineStr">
        <is>
          <t>K2T2 RESOURCES</t>
        </is>
      </c>
      <c r="I1173" t="n">
        <v>0.19</v>
      </c>
      <c r="J1173" t="inlineStr"/>
      <c r="K1173" t="n">
        <v>874.63000488</v>
      </c>
      <c r="L1173" t="n">
        <v>34</v>
      </c>
      <c r="M1173" t="n">
        <v>39</v>
      </c>
      <c r="N1173" t="inlineStr">
        <is>
          <t xml:space="preserve">N         </t>
        </is>
      </c>
      <c r="O1173" t="n">
        <v>73</v>
      </c>
      <c r="P1173" t="inlineStr">
        <is>
          <t xml:space="preserve">W         </t>
        </is>
      </c>
      <c r="Q1173" t="inlineStr">
        <is>
          <t>1653/0648</t>
        </is>
      </c>
      <c r="R1173" t="inlineStr">
        <is>
          <t>1075656</t>
        </is>
      </c>
      <c r="S1173" t="inlineStr">
        <is>
          <t>CONVERSE (WY)</t>
        </is>
      </c>
      <c r="T1173" t="n">
        <v>43.3092936</v>
      </c>
      <c r="U1173" t="inlineStr">
        <is>
          <t>POWDER RIVER</t>
        </is>
      </c>
      <c r="V1173" t="n">
        <v>-105.61092317</v>
      </c>
      <c r="W1173" t="inlineStr">
        <is>
          <t>POINT (450455.0951501526 4795343.442250932)</t>
        </is>
      </c>
      <c r="X1173" t="n">
        <v>0.9845115958088956</v>
      </c>
      <c r="Y1173" t="inlineStr">
        <is>
          <t>NE</t>
        </is>
      </c>
      <c r="Z1173" t="n">
        <v>2018</v>
      </c>
      <c r="AA1173" t="n">
        <v>57</v>
      </c>
    </row>
    <row r="1174">
      <c r="A1174" s="1" t="n">
        <v>21642</v>
      </c>
      <c r="B1174" t="inlineStr">
        <is>
          <t>WY</t>
        </is>
      </c>
      <c r="C1174" s="2" t="n">
        <v>43335</v>
      </c>
      <c r="D1174" s="2" t="n">
        <v>43384</v>
      </c>
      <c r="E1174" t="inlineStr">
        <is>
          <t>2022-08-23</t>
        </is>
      </c>
      <c r="F1174" t="n">
        <v>48</v>
      </c>
      <c r="G1174" t="inlineStr">
        <is>
          <t xml:space="preserve">MAP2012 OK ET AL </t>
        </is>
      </c>
      <c r="H1174" t="inlineStr">
        <is>
          <t>K2T2 RESOURCES</t>
        </is>
      </c>
      <c r="I1174" t="n">
        <v>0.19</v>
      </c>
      <c r="J1174" t="inlineStr"/>
      <c r="K1174" t="n">
        <v>874.63000488</v>
      </c>
      <c r="L1174" t="n">
        <v>4</v>
      </c>
      <c r="M1174" t="n">
        <v>38</v>
      </c>
      <c r="N1174" t="inlineStr">
        <is>
          <t xml:space="preserve">N         </t>
        </is>
      </c>
      <c r="O1174" t="n">
        <v>73</v>
      </c>
      <c r="P1174" t="inlineStr">
        <is>
          <t xml:space="preserve">W         </t>
        </is>
      </c>
      <c r="Q1174" t="inlineStr">
        <is>
          <t>1653/0648</t>
        </is>
      </c>
      <c r="R1174" t="inlineStr">
        <is>
          <t>1075656</t>
        </is>
      </c>
      <c r="S1174" t="inlineStr">
        <is>
          <t>CONVERSE (WY)</t>
        </is>
      </c>
      <c r="T1174" t="n">
        <v>43.29485875</v>
      </c>
      <c r="U1174" t="inlineStr">
        <is>
          <t>POWDER RIVER</t>
        </is>
      </c>
      <c r="V1174" t="n">
        <v>-105.63093579</v>
      </c>
      <c r="W1174" t="inlineStr">
        <is>
          <t>POINT (448819.9918178781 4793752.451114548)</t>
        </is>
      </c>
      <c r="X1174" t="n">
        <v>0.6188418751062295</v>
      </c>
      <c r="Y1174" t="inlineStr">
        <is>
          <t>W</t>
        </is>
      </c>
      <c r="Z1174" t="n">
        <v>2018</v>
      </c>
      <c r="AA1174" t="n">
        <v>57</v>
      </c>
    </row>
    <row r="1175">
      <c r="A1175" s="1" t="n">
        <v>21643</v>
      </c>
      <c r="B1175" t="inlineStr">
        <is>
          <t>WY</t>
        </is>
      </c>
      <c r="C1175" s="2" t="n">
        <v>43335</v>
      </c>
      <c r="D1175" s="2" t="n">
        <v>43384</v>
      </c>
      <c r="E1175" t="inlineStr">
        <is>
          <t>2022-08-23</t>
        </is>
      </c>
      <c r="F1175" t="n">
        <v>48</v>
      </c>
      <c r="G1175" t="inlineStr">
        <is>
          <t xml:space="preserve">MAP2012 OK ET AL </t>
        </is>
      </c>
      <c r="H1175" t="inlineStr">
        <is>
          <t>K2T2 RESOURCES</t>
        </is>
      </c>
      <c r="I1175" t="n">
        <v>0.19</v>
      </c>
      <c r="J1175" t="inlineStr"/>
      <c r="K1175" t="n">
        <v>874.63000488</v>
      </c>
      <c r="L1175" t="n">
        <v>4</v>
      </c>
      <c r="M1175" t="n">
        <v>38</v>
      </c>
      <c r="N1175" t="inlineStr">
        <is>
          <t xml:space="preserve">N         </t>
        </is>
      </c>
      <c r="O1175" t="n">
        <v>73</v>
      </c>
      <c r="P1175" t="inlineStr">
        <is>
          <t xml:space="preserve">W         </t>
        </is>
      </c>
      <c r="Q1175" t="inlineStr">
        <is>
          <t>1653/0648</t>
        </is>
      </c>
      <c r="R1175" t="inlineStr">
        <is>
          <t>1075656</t>
        </is>
      </c>
      <c r="S1175" t="inlineStr">
        <is>
          <t>CONVERSE (WY)</t>
        </is>
      </c>
      <c r="T1175" t="n">
        <v>43.29485875</v>
      </c>
      <c r="U1175" t="inlineStr">
        <is>
          <t>POWDER RIVER</t>
        </is>
      </c>
      <c r="V1175" t="n">
        <v>-105.63093579</v>
      </c>
      <c r="W1175" t="inlineStr">
        <is>
          <t>POINT (448819.9918178781 4793752.451114548)</t>
        </is>
      </c>
      <c r="X1175" t="n">
        <v>0.6188418751062295</v>
      </c>
      <c r="Y1175" t="inlineStr">
        <is>
          <t>W</t>
        </is>
      </c>
      <c r="Z1175" t="n">
        <v>2018</v>
      </c>
      <c r="AA1175" t="n">
        <v>57</v>
      </c>
    </row>
    <row r="1176">
      <c r="A1176" s="1" t="n">
        <v>21644</v>
      </c>
      <c r="B1176" t="inlineStr">
        <is>
          <t>WY</t>
        </is>
      </c>
      <c r="C1176" s="2" t="n">
        <v>43335</v>
      </c>
      <c r="D1176" s="2" t="n">
        <v>43384</v>
      </c>
      <c r="E1176" t="inlineStr">
        <is>
          <t>2022-08-23</t>
        </is>
      </c>
      <c r="F1176" t="n">
        <v>48</v>
      </c>
      <c r="G1176" t="inlineStr">
        <is>
          <t xml:space="preserve">MAP2012 OK ET AL </t>
        </is>
      </c>
      <c r="H1176" t="inlineStr">
        <is>
          <t>K2T2 RESOURCES</t>
        </is>
      </c>
      <c r="I1176" t="n">
        <v>0.19</v>
      </c>
      <c r="J1176" t="inlineStr"/>
      <c r="K1176" t="n">
        <v>874.63000488</v>
      </c>
      <c r="L1176" t="n">
        <v>3</v>
      </c>
      <c r="M1176" t="n">
        <v>38</v>
      </c>
      <c r="N1176" t="inlineStr">
        <is>
          <t xml:space="preserve">N         </t>
        </is>
      </c>
      <c r="O1176" t="n">
        <v>73</v>
      </c>
      <c r="P1176" t="inlineStr">
        <is>
          <t xml:space="preserve">W         </t>
        </is>
      </c>
      <c r="Q1176" t="inlineStr">
        <is>
          <t>1653/0648</t>
        </is>
      </c>
      <c r="R1176" t="inlineStr">
        <is>
          <t>1075656</t>
        </is>
      </c>
      <c r="S1176" t="inlineStr">
        <is>
          <t>CONVERSE (WY)</t>
        </is>
      </c>
      <c r="T1176" t="n">
        <v>43.29487016</v>
      </c>
      <c r="U1176" t="inlineStr">
        <is>
          <t>POWDER RIVER</t>
        </is>
      </c>
      <c r="V1176" t="n">
        <v>-105.61080864</v>
      </c>
      <c r="W1176" t="inlineStr">
        <is>
          <t>POINT (450452.6713965459 4793741.585392624)</t>
        </is>
      </c>
      <c r="X1176" t="n">
        <v>0.413989186104199</v>
      </c>
      <c r="Y1176" t="inlineStr">
        <is>
          <t>SE</t>
        </is>
      </c>
      <c r="Z1176" t="n">
        <v>2018</v>
      </c>
      <c r="AA1176" t="n">
        <v>57</v>
      </c>
    </row>
    <row r="1177">
      <c r="A1177" s="1" t="n">
        <v>21697</v>
      </c>
      <c r="B1177" t="inlineStr">
        <is>
          <t>WY</t>
        </is>
      </c>
      <c r="C1177" s="2" t="n">
        <v>43363</v>
      </c>
      <c r="D1177" s="2" t="n">
        <v>43382</v>
      </c>
      <c r="E1177" t="inlineStr">
        <is>
          <t>2022-09-20</t>
        </is>
      </c>
      <c r="F1177" t="n">
        <v>48</v>
      </c>
      <c r="G1177" t="inlineStr">
        <is>
          <t xml:space="preserve">POWDER RIVER OIL AND GAS VENTURES LLC II </t>
        </is>
      </c>
      <c r="H1177" t="inlineStr">
        <is>
          <t>ELEPHANT APABELLA OPERATING</t>
        </is>
      </c>
      <c r="I1177" t="inlineStr"/>
      <c r="J1177" t="inlineStr"/>
      <c r="K1177" t="n">
        <v>1674.63000488</v>
      </c>
      <c r="L1177" t="n">
        <v>4</v>
      </c>
      <c r="M1177" t="n">
        <v>38</v>
      </c>
      <c r="N1177" t="inlineStr">
        <is>
          <t xml:space="preserve">N         </t>
        </is>
      </c>
      <c r="O1177" t="n">
        <v>73</v>
      </c>
      <c r="P1177" t="inlineStr">
        <is>
          <t xml:space="preserve">W         </t>
        </is>
      </c>
      <c r="Q1177" t="inlineStr">
        <is>
          <t>1653/0574</t>
        </is>
      </c>
      <c r="R1177" t="inlineStr">
        <is>
          <t>1075581</t>
        </is>
      </c>
      <c r="S1177" t="inlineStr">
        <is>
          <t>CONVERSE (WY)</t>
        </is>
      </c>
      <c r="T1177" t="n">
        <v>43.29485875</v>
      </c>
      <c r="U1177" t="inlineStr">
        <is>
          <t>POWDER RIVER</t>
        </is>
      </c>
      <c r="V1177" t="n">
        <v>-105.63093579</v>
      </c>
      <c r="W1177" t="inlineStr">
        <is>
          <t>POINT (448819.9918178781 4793752.451114548)</t>
        </is>
      </c>
      <c r="X1177" t="n">
        <v>0.6188418751062295</v>
      </c>
      <c r="Y1177" t="inlineStr">
        <is>
          <t>W</t>
        </is>
      </c>
      <c r="Z1177" t="n">
        <v>2018</v>
      </c>
      <c r="AA1177" t="n">
        <v>57</v>
      </c>
    </row>
    <row r="1178">
      <c r="A1178" s="1" t="n">
        <v>21698</v>
      </c>
      <c r="B1178" t="inlineStr">
        <is>
          <t>WY</t>
        </is>
      </c>
      <c r="C1178" s="2" t="n">
        <v>43363</v>
      </c>
      <c r="D1178" s="2" t="n">
        <v>43382</v>
      </c>
      <c r="E1178" t="inlineStr">
        <is>
          <t>2022-09-20</t>
        </is>
      </c>
      <c r="F1178" t="n">
        <v>48</v>
      </c>
      <c r="G1178" t="inlineStr">
        <is>
          <t xml:space="preserve">POWDER RIVER OIL AND GAS VENTURES LLC II </t>
        </is>
      </c>
      <c r="H1178" t="inlineStr">
        <is>
          <t>ELEPHANT APABELLA OPERATING</t>
        </is>
      </c>
      <c r="I1178" t="inlineStr"/>
      <c r="J1178" t="inlineStr"/>
      <c r="K1178" t="n">
        <v>1674.63000488</v>
      </c>
      <c r="L1178" t="n">
        <v>7</v>
      </c>
      <c r="M1178" t="n">
        <v>38</v>
      </c>
      <c r="N1178" t="inlineStr">
        <is>
          <t xml:space="preserve">N         </t>
        </is>
      </c>
      <c r="O1178" t="n">
        <v>73</v>
      </c>
      <c r="P1178" t="inlineStr">
        <is>
          <t xml:space="preserve">W         </t>
        </is>
      </c>
      <c r="Q1178" t="inlineStr">
        <is>
          <t>1653/0574</t>
        </is>
      </c>
      <c r="R1178" t="inlineStr">
        <is>
          <t>1075581</t>
        </is>
      </c>
      <c r="S1178" t="inlineStr">
        <is>
          <t>CONVERSE (WY)</t>
        </is>
      </c>
      <c r="T1178" t="n">
        <v>43.28038196</v>
      </c>
      <c r="U1178" t="inlineStr">
        <is>
          <t>POWDER RIVER</t>
        </is>
      </c>
      <c r="V1178" t="n">
        <v>-105.670572</v>
      </c>
      <c r="W1178" t="inlineStr">
        <is>
          <t>POINT (445591.8860581371 4792169.783466569)</t>
        </is>
      </c>
      <c r="X1178" t="n">
        <v>2.829805498367231</v>
      </c>
      <c r="Y1178" t="inlineStr">
        <is>
          <t>SW</t>
        </is>
      </c>
      <c r="Z1178" t="n">
        <v>2018</v>
      </c>
      <c r="AA1178" t="n">
        <v>57</v>
      </c>
    </row>
    <row r="1179">
      <c r="A1179" s="1" t="n">
        <v>21699</v>
      </c>
      <c r="B1179" t="inlineStr">
        <is>
          <t>WY</t>
        </is>
      </c>
      <c r="C1179" s="2" t="n">
        <v>43363</v>
      </c>
      <c r="D1179" s="2" t="n">
        <v>43382</v>
      </c>
      <c r="E1179" t="inlineStr">
        <is>
          <t>2022-09-20</t>
        </is>
      </c>
      <c r="F1179" t="n">
        <v>48</v>
      </c>
      <c r="G1179" t="inlineStr">
        <is>
          <t xml:space="preserve">POWDER RIVER OIL AND GAS VENTURES LLC II </t>
        </is>
      </c>
      <c r="H1179" t="inlineStr">
        <is>
          <t>ELEPHANT APABELLA OPERATING</t>
        </is>
      </c>
      <c r="I1179" t="inlineStr"/>
      <c r="J1179" t="inlineStr"/>
      <c r="K1179" t="n">
        <v>1674.63000488</v>
      </c>
      <c r="L1179" t="n">
        <v>4</v>
      </c>
      <c r="M1179" t="n">
        <v>38</v>
      </c>
      <c r="N1179" t="inlineStr">
        <is>
          <t xml:space="preserve">N         </t>
        </is>
      </c>
      <c r="O1179" t="n">
        <v>73</v>
      </c>
      <c r="P1179" t="inlineStr">
        <is>
          <t xml:space="preserve">W         </t>
        </is>
      </c>
      <c r="Q1179" t="inlineStr">
        <is>
          <t>1653/0574</t>
        </is>
      </c>
      <c r="R1179" t="inlineStr">
        <is>
          <t>1075581</t>
        </is>
      </c>
      <c r="S1179" t="inlineStr">
        <is>
          <t>CONVERSE (WY)</t>
        </is>
      </c>
      <c r="T1179" t="n">
        <v>43.29485875</v>
      </c>
      <c r="U1179" t="inlineStr">
        <is>
          <t>POWDER RIVER</t>
        </is>
      </c>
      <c r="V1179" t="n">
        <v>-105.63093579</v>
      </c>
      <c r="W1179" t="inlineStr">
        <is>
          <t>POINT (448819.9918178781 4793752.451114548)</t>
        </is>
      </c>
      <c r="X1179" t="n">
        <v>0.6188418751062295</v>
      </c>
      <c r="Y1179" t="inlineStr">
        <is>
          <t>W</t>
        </is>
      </c>
      <c r="Z1179" t="n">
        <v>2018</v>
      </c>
      <c r="AA1179" t="n">
        <v>57</v>
      </c>
    </row>
    <row r="1180">
      <c r="A1180" s="1" t="n">
        <v>21700</v>
      </c>
      <c r="B1180" t="inlineStr">
        <is>
          <t>WY</t>
        </is>
      </c>
      <c r="C1180" s="2" t="n">
        <v>43363</v>
      </c>
      <c r="D1180" s="2" t="n">
        <v>43382</v>
      </c>
      <c r="E1180" t="inlineStr">
        <is>
          <t>2022-09-20</t>
        </is>
      </c>
      <c r="F1180" t="n">
        <v>48</v>
      </c>
      <c r="G1180" t="inlineStr">
        <is>
          <t xml:space="preserve">POWDER RIVER OIL AND GAS VENTURES LLC II </t>
        </is>
      </c>
      <c r="H1180" t="inlineStr">
        <is>
          <t>ELEPHANT APABELLA OPERATING</t>
        </is>
      </c>
      <c r="I1180" t="inlineStr"/>
      <c r="J1180" t="inlineStr"/>
      <c r="K1180" t="n">
        <v>1674.63000488</v>
      </c>
      <c r="L1180" t="n">
        <v>34</v>
      </c>
      <c r="M1180" t="n">
        <v>39</v>
      </c>
      <c r="N1180" t="inlineStr">
        <is>
          <t xml:space="preserve">N         </t>
        </is>
      </c>
      <c r="O1180" t="n">
        <v>73</v>
      </c>
      <c r="P1180" t="inlineStr">
        <is>
          <t xml:space="preserve">W         </t>
        </is>
      </c>
      <c r="Q1180" t="inlineStr">
        <is>
          <t>1653/0574</t>
        </is>
      </c>
      <c r="R1180" t="inlineStr">
        <is>
          <t>1075581</t>
        </is>
      </c>
      <c r="S1180" t="inlineStr">
        <is>
          <t>CONVERSE (WY)</t>
        </is>
      </c>
      <c r="T1180" t="n">
        <v>43.3092936</v>
      </c>
      <c r="U1180" t="inlineStr">
        <is>
          <t>POWDER RIVER</t>
        </is>
      </c>
      <c r="V1180" t="n">
        <v>-105.61092317</v>
      </c>
      <c r="W1180" t="inlineStr">
        <is>
          <t>POINT (450455.0951501526 4795343.442250932)</t>
        </is>
      </c>
      <c r="X1180" t="n">
        <v>0.9845115958088956</v>
      </c>
      <c r="Y1180" t="inlineStr">
        <is>
          <t>NE</t>
        </is>
      </c>
      <c r="Z1180" t="n">
        <v>2018</v>
      </c>
      <c r="AA1180" t="n">
        <v>57</v>
      </c>
    </row>
    <row r="1181">
      <c r="A1181" s="1" t="n">
        <v>21701</v>
      </c>
      <c r="B1181" t="inlineStr">
        <is>
          <t>WY</t>
        </is>
      </c>
      <c r="C1181" s="2" t="n">
        <v>43363</v>
      </c>
      <c r="D1181" s="2" t="n">
        <v>43382</v>
      </c>
      <c r="E1181" t="inlineStr">
        <is>
          <t>2022-09-20</t>
        </is>
      </c>
      <c r="F1181" t="n">
        <v>48</v>
      </c>
      <c r="G1181" t="inlineStr">
        <is>
          <t xml:space="preserve">POWDER RIVER OIL AND GAS VENTURES LLC II </t>
        </is>
      </c>
      <c r="H1181" t="inlineStr">
        <is>
          <t>ELEPHANT APABELLA OPERATING</t>
        </is>
      </c>
      <c r="I1181" t="inlineStr"/>
      <c r="J1181" t="inlineStr"/>
      <c r="K1181" t="n">
        <v>1674.63000488</v>
      </c>
      <c r="L1181" t="n">
        <v>34</v>
      </c>
      <c r="M1181" t="n">
        <v>39</v>
      </c>
      <c r="N1181" t="inlineStr">
        <is>
          <t xml:space="preserve">N         </t>
        </is>
      </c>
      <c r="O1181" t="n">
        <v>73</v>
      </c>
      <c r="P1181" t="inlineStr">
        <is>
          <t xml:space="preserve">W         </t>
        </is>
      </c>
      <c r="Q1181" t="inlineStr">
        <is>
          <t>1653/0574</t>
        </is>
      </c>
      <c r="R1181" t="inlineStr">
        <is>
          <t>1075581</t>
        </is>
      </c>
      <c r="S1181" t="inlineStr">
        <is>
          <t>CONVERSE (WY)</t>
        </is>
      </c>
      <c r="T1181" t="n">
        <v>43.3092936</v>
      </c>
      <c r="U1181" t="inlineStr">
        <is>
          <t>POWDER RIVER</t>
        </is>
      </c>
      <c r="V1181" t="n">
        <v>-105.61092317</v>
      </c>
      <c r="W1181" t="inlineStr">
        <is>
          <t>POINT (450455.0951501526 4795343.442250932)</t>
        </is>
      </c>
      <c r="X1181" t="n">
        <v>0.9845115958088956</v>
      </c>
      <c r="Y1181" t="inlineStr">
        <is>
          <t>NE</t>
        </is>
      </c>
      <c r="Z1181" t="n">
        <v>2018</v>
      </c>
      <c r="AA1181" t="n">
        <v>57</v>
      </c>
    </row>
    <row r="1182">
      <c r="A1182" s="1" t="n">
        <v>21702</v>
      </c>
      <c r="B1182" t="inlineStr">
        <is>
          <t>WY</t>
        </is>
      </c>
      <c r="C1182" s="2" t="n">
        <v>43363</v>
      </c>
      <c r="D1182" s="2" t="n">
        <v>43382</v>
      </c>
      <c r="E1182" t="inlineStr">
        <is>
          <t>2022-09-20</t>
        </is>
      </c>
      <c r="F1182" t="n">
        <v>48</v>
      </c>
      <c r="G1182" t="inlineStr">
        <is>
          <t xml:space="preserve">POWDER RIVER OIL AND GAS VENTURES LLC II </t>
        </is>
      </c>
      <c r="H1182" t="inlineStr">
        <is>
          <t>ELEPHANT APABELLA OPERATING</t>
        </is>
      </c>
      <c r="I1182" t="inlineStr"/>
      <c r="J1182" t="inlineStr"/>
      <c r="K1182" t="n">
        <v>1674.63000488</v>
      </c>
      <c r="L1182" t="n">
        <v>3</v>
      </c>
      <c r="M1182" t="n">
        <v>38</v>
      </c>
      <c r="N1182" t="inlineStr">
        <is>
          <t xml:space="preserve">N         </t>
        </is>
      </c>
      <c r="O1182" t="n">
        <v>73</v>
      </c>
      <c r="P1182" t="inlineStr">
        <is>
          <t xml:space="preserve">W         </t>
        </is>
      </c>
      <c r="Q1182" t="inlineStr">
        <is>
          <t>1653/0574</t>
        </is>
      </c>
      <c r="R1182" t="inlineStr">
        <is>
          <t>1075581</t>
        </is>
      </c>
      <c r="S1182" t="inlineStr">
        <is>
          <t>CONVERSE (WY)</t>
        </is>
      </c>
      <c r="T1182" t="n">
        <v>43.29487016</v>
      </c>
      <c r="U1182" t="inlineStr">
        <is>
          <t>POWDER RIVER</t>
        </is>
      </c>
      <c r="V1182" t="n">
        <v>-105.61080864</v>
      </c>
      <c r="W1182" t="inlineStr">
        <is>
          <t>POINT (450452.6713965459 4793741.585392624)</t>
        </is>
      </c>
      <c r="X1182" t="n">
        <v>0.413989186104199</v>
      </c>
      <c r="Y1182" t="inlineStr">
        <is>
          <t>SE</t>
        </is>
      </c>
      <c r="Z1182" t="n">
        <v>2018</v>
      </c>
      <c r="AA1182" t="n">
        <v>57</v>
      </c>
    </row>
    <row r="1183">
      <c r="A1183" s="1" t="n">
        <v>21703</v>
      </c>
      <c r="B1183" t="inlineStr">
        <is>
          <t>WY</t>
        </is>
      </c>
      <c r="C1183" s="2" t="n">
        <v>43363</v>
      </c>
      <c r="D1183" s="2" t="n">
        <v>43382</v>
      </c>
      <c r="E1183" t="inlineStr">
        <is>
          <t>2022-09-20</t>
        </is>
      </c>
      <c r="F1183" t="n">
        <v>48</v>
      </c>
      <c r="G1183" t="inlineStr">
        <is>
          <t xml:space="preserve">POWDER RIVER OIL AND GAS VENTURES LLC II </t>
        </is>
      </c>
      <c r="H1183" t="inlineStr">
        <is>
          <t>ELEPHANT APABELLA OPERATING</t>
        </is>
      </c>
      <c r="I1183" t="inlineStr"/>
      <c r="J1183" t="inlineStr"/>
      <c r="K1183" t="n">
        <v>1674.63000488</v>
      </c>
      <c r="L1183" t="n">
        <v>4</v>
      </c>
      <c r="M1183" t="n">
        <v>38</v>
      </c>
      <c r="N1183" t="inlineStr">
        <is>
          <t xml:space="preserve">N         </t>
        </is>
      </c>
      <c r="O1183" t="n">
        <v>73</v>
      </c>
      <c r="P1183" t="inlineStr">
        <is>
          <t xml:space="preserve">W         </t>
        </is>
      </c>
      <c r="Q1183" t="inlineStr">
        <is>
          <t>1653/0574</t>
        </is>
      </c>
      <c r="R1183" t="inlineStr">
        <is>
          <t>1075581</t>
        </is>
      </c>
      <c r="S1183" t="inlineStr">
        <is>
          <t>CONVERSE (WY)</t>
        </is>
      </c>
      <c r="T1183" t="n">
        <v>43.29485875</v>
      </c>
      <c r="U1183" t="inlineStr">
        <is>
          <t>POWDER RIVER</t>
        </is>
      </c>
      <c r="V1183" t="n">
        <v>-105.63093579</v>
      </c>
      <c r="W1183" t="inlineStr">
        <is>
          <t>POINT (448819.9918178781 4793752.451114548)</t>
        </is>
      </c>
      <c r="X1183" t="n">
        <v>0.6188418751062295</v>
      </c>
      <c r="Y1183" t="inlineStr">
        <is>
          <t>W</t>
        </is>
      </c>
      <c r="Z1183" t="n">
        <v>2018</v>
      </c>
      <c r="AA1183" t="n">
        <v>57</v>
      </c>
    </row>
    <row r="1184">
      <c r="A1184" s="1" t="n">
        <v>21704</v>
      </c>
      <c r="B1184" t="inlineStr">
        <is>
          <t>WY</t>
        </is>
      </c>
      <c r="C1184" s="2" t="n">
        <v>43363</v>
      </c>
      <c r="D1184" s="2" t="n">
        <v>43382</v>
      </c>
      <c r="E1184" t="inlineStr">
        <is>
          <t>2022-09-20</t>
        </is>
      </c>
      <c r="F1184" t="n">
        <v>48</v>
      </c>
      <c r="G1184" t="inlineStr">
        <is>
          <t xml:space="preserve">POWDER RIVER OIL AND GAS VENTURES LLC II </t>
        </is>
      </c>
      <c r="H1184" t="inlineStr">
        <is>
          <t>ELEPHANT APABELLA OPERATING</t>
        </is>
      </c>
      <c r="I1184" t="inlineStr"/>
      <c r="J1184" t="inlineStr"/>
      <c r="K1184" t="n">
        <v>1674.63000488</v>
      </c>
      <c r="L1184" t="n">
        <v>3</v>
      </c>
      <c r="M1184" t="n">
        <v>38</v>
      </c>
      <c r="N1184" t="inlineStr">
        <is>
          <t xml:space="preserve">N         </t>
        </is>
      </c>
      <c r="O1184" t="n">
        <v>73</v>
      </c>
      <c r="P1184" t="inlineStr">
        <is>
          <t xml:space="preserve">W         </t>
        </is>
      </c>
      <c r="Q1184" t="inlineStr">
        <is>
          <t>1653/0574</t>
        </is>
      </c>
      <c r="R1184" t="inlineStr">
        <is>
          <t>1075581</t>
        </is>
      </c>
      <c r="S1184" t="inlineStr">
        <is>
          <t>CONVERSE (WY)</t>
        </is>
      </c>
      <c r="T1184" t="n">
        <v>43.29487016</v>
      </c>
      <c r="U1184" t="inlineStr">
        <is>
          <t>POWDER RIVER</t>
        </is>
      </c>
      <c r="V1184" t="n">
        <v>-105.61080864</v>
      </c>
      <c r="W1184" t="inlineStr">
        <is>
          <t>POINT (450452.6713965459 4793741.585392624)</t>
        </is>
      </c>
      <c r="X1184" t="n">
        <v>0.413989186104199</v>
      </c>
      <c r="Y1184" t="inlineStr">
        <is>
          <t>SE</t>
        </is>
      </c>
      <c r="Z1184" t="n">
        <v>2018</v>
      </c>
      <c r="AA1184" t="n">
        <v>57</v>
      </c>
    </row>
    <row r="1185">
      <c r="A1185" s="1" t="n">
        <v>21705</v>
      </c>
      <c r="B1185" t="inlineStr">
        <is>
          <t>WY</t>
        </is>
      </c>
      <c r="C1185" s="2" t="n">
        <v>43363</v>
      </c>
      <c r="D1185" s="2" t="n">
        <v>43382</v>
      </c>
      <c r="E1185" t="inlineStr">
        <is>
          <t>2022-09-20</t>
        </is>
      </c>
      <c r="F1185" t="n">
        <v>48</v>
      </c>
      <c r="G1185" t="inlineStr">
        <is>
          <t xml:space="preserve">POWDER RIVER OIL AND GAS VENTURES LLC II </t>
        </is>
      </c>
      <c r="H1185" t="inlineStr">
        <is>
          <t>ELEPHANT APABELLA OPERATING</t>
        </is>
      </c>
      <c r="I1185" t="inlineStr"/>
      <c r="J1185" t="inlineStr"/>
      <c r="K1185" t="n">
        <v>1674.63000488</v>
      </c>
      <c r="L1185" t="n">
        <v>17</v>
      </c>
      <c r="M1185" t="n">
        <v>38</v>
      </c>
      <c r="N1185" t="inlineStr">
        <is>
          <t xml:space="preserve">N         </t>
        </is>
      </c>
      <c r="O1185" t="n">
        <v>73</v>
      </c>
      <c r="P1185" t="inlineStr">
        <is>
          <t xml:space="preserve">W         </t>
        </is>
      </c>
      <c r="Q1185" t="inlineStr">
        <is>
          <t>1653/0574</t>
        </is>
      </c>
      <c r="R1185" t="inlineStr">
        <is>
          <t>1075581</t>
        </is>
      </c>
      <c r="S1185" t="inlineStr">
        <is>
          <t>CONVERSE (WY)</t>
        </is>
      </c>
      <c r="T1185" t="n">
        <v>43.26592416</v>
      </c>
      <c r="U1185" t="inlineStr">
        <is>
          <t>POWDER RIVER</t>
        </is>
      </c>
      <c r="V1185" t="n">
        <v>-105.65094833</v>
      </c>
      <c r="W1185" t="inlineStr">
        <is>
          <t>POINT (447171.5888673947 4790551.596985089)</t>
        </is>
      </c>
      <c r="X1185" t="n">
        <v>2.646291590073674</v>
      </c>
      <c r="Y1185" t="inlineStr">
        <is>
          <t>SW</t>
        </is>
      </c>
      <c r="Z1185" t="n">
        <v>2018</v>
      </c>
      <c r="AA1185" t="n">
        <v>57</v>
      </c>
    </row>
    <row r="1186">
      <c r="A1186" s="1" t="n">
        <v>21706</v>
      </c>
      <c r="B1186" t="inlineStr">
        <is>
          <t>WY</t>
        </is>
      </c>
      <c r="C1186" s="2" t="n">
        <v>43363</v>
      </c>
      <c r="D1186" s="2" t="n">
        <v>43382</v>
      </c>
      <c r="E1186" t="inlineStr">
        <is>
          <t>2022-09-20</t>
        </is>
      </c>
      <c r="F1186" t="n">
        <v>48</v>
      </c>
      <c r="G1186" t="inlineStr">
        <is>
          <t xml:space="preserve">POWDER RIVER OIL AND GAS VENTURES LLC II </t>
        </is>
      </c>
      <c r="H1186" t="inlineStr">
        <is>
          <t>ELEPHANT APABELLA OPERATING</t>
        </is>
      </c>
      <c r="I1186" t="inlineStr"/>
      <c r="J1186" t="inlineStr"/>
      <c r="K1186" t="n">
        <v>1674.63000488</v>
      </c>
      <c r="L1186" t="n">
        <v>8</v>
      </c>
      <c r="M1186" t="n">
        <v>38</v>
      </c>
      <c r="N1186" t="inlineStr">
        <is>
          <t xml:space="preserve">N         </t>
        </is>
      </c>
      <c r="O1186" t="n">
        <v>73</v>
      </c>
      <c r="P1186" t="inlineStr">
        <is>
          <t xml:space="preserve">W         </t>
        </is>
      </c>
      <c r="Q1186" t="inlineStr">
        <is>
          <t>1653/0574</t>
        </is>
      </c>
      <c r="R1186" t="inlineStr">
        <is>
          <t>1075581</t>
        </is>
      </c>
      <c r="S1186" t="inlineStr">
        <is>
          <t>CONVERSE (WY)</t>
        </is>
      </c>
      <c r="T1186" t="n">
        <v>43.28039719</v>
      </c>
      <c r="U1186" t="inlineStr">
        <is>
          <t>POWDER RIVER</t>
        </is>
      </c>
      <c r="V1186" t="n">
        <v>-105.65082634</v>
      </c>
      <c r="W1186" t="inlineStr">
        <is>
          <t>POINT (447194.0046267076 4792158.808724617)</t>
        </is>
      </c>
      <c r="X1186" t="n">
        <v>1.949618955095225</v>
      </c>
      <c r="Y1186" t="inlineStr">
        <is>
          <t>SW</t>
        </is>
      </c>
      <c r="Z1186" t="n">
        <v>2018</v>
      </c>
      <c r="AA1186" t="n">
        <v>57</v>
      </c>
    </row>
    <row r="1187">
      <c r="A1187" s="1" t="n">
        <v>21707</v>
      </c>
      <c r="B1187" t="inlineStr">
        <is>
          <t>WY</t>
        </is>
      </c>
      <c r="C1187" s="2" t="n">
        <v>43363</v>
      </c>
      <c r="D1187" s="2" t="n">
        <v>43382</v>
      </c>
      <c r="E1187" t="inlineStr">
        <is>
          <t>2022-09-20</t>
        </is>
      </c>
      <c r="F1187" t="n">
        <v>48</v>
      </c>
      <c r="G1187" t="inlineStr">
        <is>
          <t xml:space="preserve">POWDER RIVER OIL AND GAS VENTURES LLC II </t>
        </is>
      </c>
      <c r="H1187" t="inlineStr">
        <is>
          <t>ELEPHANT APABELLA OPERATING</t>
        </is>
      </c>
      <c r="I1187" t="inlineStr"/>
      <c r="J1187" t="inlineStr"/>
      <c r="K1187" t="n">
        <v>1674.63000488</v>
      </c>
      <c r="L1187" t="n">
        <v>9</v>
      </c>
      <c r="M1187" t="n">
        <v>38</v>
      </c>
      <c r="N1187" t="inlineStr">
        <is>
          <t xml:space="preserve">N         </t>
        </is>
      </c>
      <c r="O1187" t="n">
        <v>73</v>
      </c>
      <c r="P1187" t="inlineStr">
        <is>
          <t xml:space="preserve">W         </t>
        </is>
      </c>
      <c r="Q1187" t="inlineStr">
        <is>
          <t>1653/0574</t>
        </is>
      </c>
      <c r="R1187" t="inlineStr">
        <is>
          <t>1075581</t>
        </is>
      </c>
      <c r="S1187" t="inlineStr">
        <is>
          <t>CONVERSE (WY)</t>
        </is>
      </c>
      <c r="T1187" t="n">
        <v>43.28045819</v>
      </c>
      <c r="U1187" t="inlineStr">
        <is>
          <t>POWDER RIVER</t>
        </is>
      </c>
      <c r="V1187" t="n">
        <v>-105.63100438</v>
      </c>
      <c r="W1187" t="inlineStr">
        <is>
          <t>POINT (448802.3511420086 4792153.248759488)</t>
        </is>
      </c>
      <c r="X1187" t="n">
        <v>1.250706619272181</v>
      </c>
      <c r="Y1187" t="inlineStr">
        <is>
          <t>SW</t>
        </is>
      </c>
      <c r="Z1187" t="n">
        <v>2018</v>
      </c>
      <c r="AA1187" t="n">
        <v>57</v>
      </c>
    </row>
    <row r="1188">
      <c r="A1188" s="1" t="n">
        <v>21708</v>
      </c>
      <c r="B1188" t="inlineStr">
        <is>
          <t>WY</t>
        </is>
      </c>
      <c r="C1188" s="2" t="n">
        <v>43363</v>
      </c>
      <c r="D1188" s="2" t="n">
        <v>43382</v>
      </c>
      <c r="E1188" t="inlineStr">
        <is>
          <t>2022-09-20</t>
        </is>
      </c>
      <c r="F1188" t="n">
        <v>48</v>
      </c>
      <c r="G1188" t="inlineStr">
        <is>
          <t xml:space="preserve">POWDER RIVER OIL AND GAS VENTURES LLC II </t>
        </is>
      </c>
      <c r="H1188" t="inlineStr">
        <is>
          <t>ELEPHANT APABELLA OPERATING</t>
        </is>
      </c>
      <c r="I1188" t="inlineStr"/>
      <c r="J1188" t="inlineStr"/>
      <c r="K1188" t="n">
        <v>1674.63000488</v>
      </c>
      <c r="L1188" t="n">
        <v>4</v>
      </c>
      <c r="M1188" t="n">
        <v>38</v>
      </c>
      <c r="N1188" t="inlineStr">
        <is>
          <t xml:space="preserve">N         </t>
        </is>
      </c>
      <c r="O1188" t="n">
        <v>73</v>
      </c>
      <c r="P1188" t="inlineStr">
        <is>
          <t xml:space="preserve">W         </t>
        </is>
      </c>
      <c r="Q1188" t="inlineStr">
        <is>
          <t>1653/0574</t>
        </is>
      </c>
      <c r="R1188" t="inlineStr">
        <is>
          <t>1075581</t>
        </is>
      </c>
      <c r="S1188" t="inlineStr">
        <is>
          <t>CONVERSE (WY)</t>
        </is>
      </c>
      <c r="T1188" t="n">
        <v>43.29485875</v>
      </c>
      <c r="U1188" t="inlineStr">
        <is>
          <t>POWDER RIVER</t>
        </is>
      </c>
      <c r="V1188" t="n">
        <v>-105.63093579</v>
      </c>
      <c r="W1188" t="inlineStr">
        <is>
          <t>POINT (448819.9918178781 4793752.451114548)</t>
        </is>
      </c>
      <c r="X1188" t="n">
        <v>0.6188418751062295</v>
      </c>
      <c r="Y1188" t="inlineStr">
        <is>
          <t>W</t>
        </is>
      </c>
      <c r="Z1188" t="n">
        <v>2018</v>
      </c>
      <c r="AA1188" t="n">
        <v>57</v>
      </c>
    </row>
    <row r="1189">
      <c r="A1189" s="1" t="n">
        <v>21709</v>
      </c>
      <c r="B1189" t="inlineStr">
        <is>
          <t>WY</t>
        </is>
      </c>
      <c r="C1189" s="2" t="n">
        <v>43363</v>
      </c>
      <c r="D1189" s="2" t="n">
        <v>43382</v>
      </c>
      <c r="E1189" t="inlineStr">
        <is>
          <t>2022-09-20</t>
        </is>
      </c>
      <c r="F1189" t="n">
        <v>48</v>
      </c>
      <c r="G1189" t="inlineStr">
        <is>
          <t xml:space="preserve">POWDER RIVER OIL AND GAS VENTURES LLC II </t>
        </is>
      </c>
      <c r="H1189" t="inlineStr">
        <is>
          <t>ELEPHANT APABELLA OPERATING</t>
        </is>
      </c>
      <c r="I1189" t="inlineStr"/>
      <c r="J1189" t="inlineStr"/>
      <c r="K1189" t="n">
        <v>1674.63000488</v>
      </c>
      <c r="L1189" t="n">
        <v>9</v>
      </c>
      <c r="M1189" t="n">
        <v>38</v>
      </c>
      <c r="N1189" t="inlineStr">
        <is>
          <t xml:space="preserve">N         </t>
        </is>
      </c>
      <c r="O1189" t="n">
        <v>73</v>
      </c>
      <c r="P1189" t="inlineStr">
        <is>
          <t xml:space="preserve">W         </t>
        </is>
      </c>
      <c r="Q1189" t="inlineStr">
        <is>
          <t>1653/0574</t>
        </is>
      </c>
      <c r="R1189" t="inlineStr">
        <is>
          <t>1075581</t>
        </is>
      </c>
      <c r="S1189" t="inlineStr">
        <is>
          <t>CONVERSE (WY)</t>
        </is>
      </c>
      <c r="T1189" t="n">
        <v>43.28045819</v>
      </c>
      <c r="U1189" t="inlineStr">
        <is>
          <t>POWDER RIVER</t>
        </is>
      </c>
      <c r="V1189" t="n">
        <v>-105.63100438</v>
      </c>
      <c r="W1189" t="inlineStr">
        <is>
          <t>POINT (448802.3511420086 4792153.248759488)</t>
        </is>
      </c>
      <c r="X1189" t="n">
        <v>1.250706619272181</v>
      </c>
      <c r="Y1189" t="inlineStr">
        <is>
          <t>SW</t>
        </is>
      </c>
      <c r="Z1189" t="n">
        <v>2018</v>
      </c>
      <c r="AA1189" t="n">
        <v>57</v>
      </c>
    </row>
    <row r="1190">
      <c r="A1190" s="1" t="n">
        <v>21710</v>
      </c>
      <c r="B1190" t="inlineStr">
        <is>
          <t>WY</t>
        </is>
      </c>
      <c r="C1190" s="2" t="n">
        <v>43363</v>
      </c>
      <c r="D1190" s="2" t="n">
        <v>43382</v>
      </c>
      <c r="E1190" t="inlineStr">
        <is>
          <t>2022-09-20</t>
        </is>
      </c>
      <c r="F1190" t="n">
        <v>48</v>
      </c>
      <c r="G1190" t="inlineStr">
        <is>
          <t xml:space="preserve">POWDER RIVER OIL AND GAS VENTURES LLC II </t>
        </is>
      </c>
      <c r="H1190" t="inlineStr">
        <is>
          <t>ELEPHANT APABELLA OPERATING</t>
        </is>
      </c>
      <c r="I1190" t="inlineStr"/>
      <c r="J1190" t="inlineStr"/>
      <c r="K1190" t="n">
        <v>1674.63000488</v>
      </c>
      <c r="L1190" t="n">
        <v>34</v>
      </c>
      <c r="M1190" t="n">
        <v>39</v>
      </c>
      <c r="N1190" t="inlineStr">
        <is>
          <t xml:space="preserve">N         </t>
        </is>
      </c>
      <c r="O1190" t="n">
        <v>73</v>
      </c>
      <c r="P1190" t="inlineStr">
        <is>
          <t xml:space="preserve">W         </t>
        </is>
      </c>
      <c r="Q1190" t="inlineStr">
        <is>
          <t>1653/0574</t>
        </is>
      </c>
      <c r="R1190" t="inlineStr">
        <is>
          <t>1075581</t>
        </is>
      </c>
      <c r="S1190" t="inlineStr">
        <is>
          <t>CONVERSE (WY)</t>
        </is>
      </c>
      <c r="T1190" t="n">
        <v>43.3092936</v>
      </c>
      <c r="U1190" t="inlineStr">
        <is>
          <t>POWDER RIVER</t>
        </is>
      </c>
      <c r="V1190" t="n">
        <v>-105.61092317</v>
      </c>
      <c r="W1190" t="inlineStr">
        <is>
          <t>POINT (450455.0951501526 4795343.442250932)</t>
        </is>
      </c>
      <c r="X1190" t="n">
        <v>0.9845115958088956</v>
      </c>
      <c r="Y1190" t="inlineStr">
        <is>
          <t>NE</t>
        </is>
      </c>
      <c r="Z1190" t="n">
        <v>2018</v>
      </c>
      <c r="AA1190" t="n">
        <v>57</v>
      </c>
    </row>
    <row r="1191">
      <c r="A1191" s="1" t="n">
        <v>21711</v>
      </c>
      <c r="B1191" t="inlineStr">
        <is>
          <t>WY</t>
        </is>
      </c>
      <c r="C1191" s="2" t="n">
        <v>43363</v>
      </c>
      <c r="D1191" s="2" t="n">
        <v>43382</v>
      </c>
      <c r="E1191" t="inlineStr">
        <is>
          <t>2022-09-20</t>
        </is>
      </c>
      <c r="F1191" t="n">
        <v>48</v>
      </c>
      <c r="G1191" t="inlineStr">
        <is>
          <t xml:space="preserve">POWDER RIVER OIL AND GAS VENTURES LLC II </t>
        </is>
      </c>
      <c r="H1191" t="inlineStr">
        <is>
          <t>ELEPHANT APABELLA OPERATING</t>
        </is>
      </c>
      <c r="I1191" t="inlineStr"/>
      <c r="J1191" t="inlineStr"/>
      <c r="K1191" t="n">
        <v>1674.63000488</v>
      </c>
      <c r="L1191" t="n">
        <v>34</v>
      </c>
      <c r="M1191" t="n">
        <v>39</v>
      </c>
      <c r="N1191" t="inlineStr">
        <is>
          <t xml:space="preserve">N         </t>
        </is>
      </c>
      <c r="O1191" t="n">
        <v>73</v>
      </c>
      <c r="P1191" t="inlineStr">
        <is>
          <t xml:space="preserve">W         </t>
        </is>
      </c>
      <c r="Q1191" t="inlineStr">
        <is>
          <t>1653/0574</t>
        </is>
      </c>
      <c r="R1191" t="inlineStr">
        <is>
          <t>1075581</t>
        </is>
      </c>
      <c r="S1191" t="inlineStr">
        <is>
          <t>CONVERSE (WY)</t>
        </is>
      </c>
      <c r="T1191" t="n">
        <v>43.3092936</v>
      </c>
      <c r="U1191" t="inlineStr">
        <is>
          <t>POWDER RIVER</t>
        </is>
      </c>
      <c r="V1191" t="n">
        <v>-105.61092317</v>
      </c>
      <c r="W1191" t="inlineStr">
        <is>
          <t>POINT (450455.0951501526 4795343.442250932)</t>
        </is>
      </c>
      <c r="X1191" t="n">
        <v>0.9845115958088956</v>
      </c>
      <c r="Y1191" t="inlineStr">
        <is>
          <t>NE</t>
        </is>
      </c>
      <c r="Z1191" t="n">
        <v>2018</v>
      </c>
      <c r="AA1191" t="n">
        <v>57</v>
      </c>
    </row>
    <row r="1192">
      <c r="A1192" s="1" t="n">
        <v>21712</v>
      </c>
      <c r="B1192" t="inlineStr">
        <is>
          <t>WY</t>
        </is>
      </c>
      <c r="C1192" s="2" t="n">
        <v>43363</v>
      </c>
      <c r="D1192" s="2" t="n">
        <v>43382</v>
      </c>
      <c r="E1192" t="inlineStr">
        <is>
          <t>2022-09-20</t>
        </is>
      </c>
      <c r="F1192" t="n">
        <v>48</v>
      </c>
      <c r="G1192" t="inlineStr">
        <is>
          <t xml:space="preserve">POWDER RIVER OIL AND GAS VENTURES LLC II </t>
        </is>
      </c>
      <c r="H1192" t="inlineStr">
        <is>
          <t>ELEPHANT APABELLA OPERATING</t>
        </is>
      </c>
      <c r="I1192" t="inlineStr"/>
      <c r="J1192" t="inlineStr"/>
      <c r="K1192" t="n">
        <v>1674.63000488</v>
      </c>
      <c r="L1192" t="n">
        <v>3</v>
      </c>
      <c r="M1192" t="n">
        <v>38</v>
      </c>
      <c r="N1192" t="inlineStr">
        <is>
          <t xml:space="preserve">N         </t>
        </is>
      </c>
      <c r="O1192" t="n">
        <v>73</v>
      </c>
      <c r="P1192" t="inlineStr">
        <is>
          <t xml:space="preserve">W         </t>
        </is>
      </c>
      <c r="Q1192" t="inlineStr">
        <is>
          <t>1653/0574</t>
        </is>
      </c>
      <c r="R1192" t="inlineStr">
        <is>
          <t>1075581</t>
        </is>
      </c>
      <c r="S1192" t="inlineStr">
        <is>
          <t>CONVERSE (WY)</t>
        </is>
      </c>
      <c r="T1192" t="n">
        <v>43.29487016</v>
      </c>
      <c r="U1192" t="inlineStr">
        <is>
          <t>POWDER RIVER</t>
        </is>
      </c>
      <c r="V1192" t="n">
        <v>-105.61080864</v>
      </c>
      <c r="W1192" t="inlineStr">
        <is>
          <t>POINT (450452.6713965459 4793741.585392624)</t>
        </is>
      </c>
      <c r="X1192" t="n">
        <v>0.413989186104199</v>
      </c>
      <c r="Y1192" t="inlineStr">
        <is>
          <t>SE</t>
        </is>
      </c>
      <c r="Z1192" t="n">
        <v>2018</v>
      </c>
      <c r="AA1192" t="n">
        <v>57</v>
      </c>
    </row>
    <row r="1193">
      <c r="A1193" s="1" t="n">
        <v>21713</v>
      </c>
      <c r="B1193" t="inlineStr">
        <is>
          <t>WY</t>
        </is>
      </c>
      <c r="C1193" s="2" t="n">
        <v>43363</v>
      </c>
      <c r="D1193" s="2" t="n">
        <v>43382</v>
      </c>
      <c r="E1193" t="inlineStr">
        <is>
          <t>2022-09-20</t>
        </is>
      </c>
      <c r="F1193" t="n">
        <v>48</v>
      </c>
      <c r="G1193" t="inlineStr">
        <is>
          <t xml:space="preserve">POWDER RIVER OIL AND GAS VENTURES LLC II </t>
        </is>
      </c>
      <c r="H1193" t="inlineStr">
        <is>
          <t>ELEPHANT APABELLA OPERATING</t>
        </is>
      </c>
      <c r="I1193" t="inlineStr"/>
      <c r="J1193" t="inlineStr"/>
      <c r="K1193" t="n">
        <v>1674.63000488</v>
      </c>
      <c r="L1193" t="n">
        <v>8</v>
      </c>
      <c r="M1193" t="n">
        <v>38</v>
      </c>
      <c r="N1193" t="inlineStr">
        <is>
          <t xml:space="preserve">N         </t>
        </is>
      </c>
      <c r="O1193" t="n">
        <v>73</v>
      </c>
      <c r="P1193" t="inlineStr">
        <is>
          <t xml:space="preserve">W         </t>
        </is>
      </c>
      <c r="Q1193" t="inlineStr">
        <is>
          <t>1653/0574</t>
        </is>
      </c>
      <c r="R1193" t="inlineStr">
        <is>
          <t>1075581</t>
        </is>
      </c>
      <c r="S1193" t="inlineStr">
        <is>
          <t>CONVERSE (WY)</t>
        </is>
      </c>
      <c r="T1193" t="n">
        <v>43.28039719</v>
      </c>
      <c r="U1193" t="inlineStr">
        <is>
          <t>POWDER RIVER</t>
        </is>
      </c>
      <c r="V1193" t="n">
        <v>-105.65082634</v>
      </c>
      <c r="W1193" t="inlineStr">
        <is>
          <t>POINT (447194.0046267076 4792158.808724617)</t>
        </is>
      </c>
      <c r="X1193" t="n">
        <v>1.949618955095225</v>
      </c>
      <c r="Y1193" t="inlineStr">
        <is>
          <t>SW</t>
        </is>
      </c>
      <c r="Z1193" t="n">
        <v>2018</v>
      </c>
      <c r="AA1193" t="n">
        <v>57</v>
      </c>
    </row>
    <row r="1194">
      <c r="A1194" s="1" t="n">
        <v>21714</v>
      </c>
      <c r="B1194" t="inlineStr">
        <is>
          <t>WY</t>
        </is>
      </c>
      <c r="C1194" s="2" t="n">
        <v>43363</v>
      </c>
      <c r="D1194" s="2" t="n">
        <v>43382</v>
      </c>
      <c r="E1194" t="inlineStr">
        <is>
          <t>2022-09-20</t>
        </is>
      </c>
      <c r="F1194" t="n">
        <v>48</v>
      </c>
      <c r="G1194" t="inlineStr">
        <is>
          <t xml:space="preserve">POWDER RIVER OIL AND GAS VENTURES LLC II </t>
        </is>
      </c>
      <c r="H1194" t="inlineStr">
        <is>
          <t>ELEPHANT APABELLA OPERATING</t>
        </is>
      </c>
      <c r="I1194" t="inlineStr"/>
      <c r="J1194" t="inlineStr"/>
      <c r="K1194" t="n">
        <v>1674.63000488</v>
      </c>
      <c r="L1194" t="n">
        <v>4</v>
      </c>
      <c r="M1194" t="n">
        <v>38</v>
      </c>
      <c r="N1194" t="inlineStr">
        <is>
          <t xml:space="preserve">N         </t>
        </is>
      </c>
      <c r="O1194" t="n">
        <v>73</v>
      </c>
      <c r="P1194" t="inlineStr">
        <is>
          <t xml:space="preserve">W         </t>
        </is>
      </c>
      <c r="Q1194" t="inlineStr">
        <is>
          <t>1653/0574</t>
        </is>
      </c>
      <c r="R1194" t="inlineStr">
        <is>
          <t>1075581</t>
        </is>
      </c>
      <c r="S1194" t="inlineStr">
        <is>
          <t>CONVERSE (WY)</t>
        </is>
      </c>
      <c r="T1194" t="n">
        <v>43.29485875</v>
      </c>
      <c r="U1194" t="inlineStr">
        <is>
          <t>POWDER RIVER</t>
        </is>
      </c>
      <c r="V1194" t="n">
        <v>-105.63093579</v>
      </c>
      <c r="W1194" t="inlineStr">
        <is>
          <t>POINT (448819.9918178781 4793752.451114548)</t>
        </is>
      </c>
      <c r="X1194" t="n">
        <v>0.6188418751062295</v>
      </c>
      <c r="Y1194" t="inlineStr">
        <is>
          <t>W</t>
        </is>
      </c>
      <c r="Z1194" t="n">
        <v>2018</v>
      </c>
      <c r="AA1194" t="n">
        <v>57</v>
      </c>
    </row>
    <row r="1195">
      <c r="A1195" s="1" t="n">
        <v>21715</v>
      </c>
      <c r="B1195" t="inlineStr">
        <is>
          <t>WY</t>
        </is>
      </c>
      <c r="C1195" s="2" t="n">
        <v>43363</v>
      </c>
      <c r="D1195" s="2" t="n">
        <v>43382</v>
      </c>
      <c r="E1195" t="inlineStr">
        <is>
          <t>2022-09-20</t>
        </is>
      </c>
      <c r="F1195" t="n">
        <v>48</v>
      </c>
      <c r="G1195" t="inlineStr">
        <is>
          <t xml:space="preserve">POWDER RIVER OIL AND GAS VENTURES LLC II </t>
        </is>
      </c>
      <c r="H1195" t="inlineStr">
        <is>
          <t>ELEPHANT APABELLA OPERATING</t>
        </is>
      </c>
      <c r="I1195" t="inlineStr"/>
      <c r="J1195" t="inlineStr"/>
      <c r="K1195" t="n">
        <v>1674.63000488</v>
      </c>
      <c r="L1195" t="n">
        <v>3</v>
      </c>
      <c r="M1195" t="n">
        <v>38</v>
      </c>
      <c r="N1195" t="inlineStr">
        <is>
          <t xml:space="preserve">N         </t>
        </is>
      </c>
      <c r="O1195" t="n">
        <v>73</v>
      </c>
      <c r="P1195" t="inlineStr">
        <is>
          <t xml:space="preserve">W         </t>
        </is>
      </c>
      <c r="Q1195" t="inlineStr">
        <is>
          <t>1653/0574</t>
        </is>
      </c>
      <c r="R1195" t="inlineStr">
        <is>
          <t>1075581</t>
        </is>
      </c>
      <c r="S1195" t="inlineStr">
        <is>
          <t>CONVERSE (WY)</t>
        </is>
      </c>
      <c r="T1195" t="n">
        <v>43.29487016</v>
      </c>
      <c r="U1195" t="inlineStr">
        <is>
          <t>POWDER RIVER</t>
        </is>
      </c>
      <c r="V1195" t="n">
        <v>-105.61080864</v>
      </c>
      <c r="W1195" t="inlineStr">
        <is>
          <t>POINT (450452.6713965459 4793741.585392624)</t>
        </is>
      </c>
      <c r="X1195" t="n">
        <v>0.413989186104199</v>
      </c>
      <c r="Y1195" t="inlineStr">
        <is>
          <t>SE</t>
        </is>
      </c>
      <c r="Z1195" t="n">
        <v>2018</v>
      </c>
      <c r="AA1195" t="n">
        <v>57</v>
      </c>
    </row>
    <row r="1196">
      <c r="A1196" s="1" t="n">
        <v>21716</v>
      </c>
      <c r="B1196" t="inlineStr">
        <is>
          <t>WY</t>
        </is>
      </c>
      <c r="C1196" s="2" t="n">
        <v>43363</v>
      </c>
      <c r="D1196" s="2" t="n">
        <v>43382</v>
      </c>
      <c r="E1196" t="inlineStr">
        <is>
          <t>2022-09-20</t>
        </is>
      </c>
      <c r="F1196" t="n">
        <v>48</v>
      </c>
      <c r="G1196" t="inlineStr">
        <is>
          <t xml:space="preserve">POWDER RIVER OIL AND GAS VENTURES LLC II </t>
        </is>
      </c>
      <c r="H1196" t="inlineStr">
        <is>
          <t>ELEPHANT APABELLA OPERATING</t>
        </is>
      </c>
      <c r="I1196" t="inlineStr"/>
      <c r="J1196" t="inlineStr"/>
      <c r="K1196" t="n">
        <v>1674.63000488</v>
      </c>
      <c r="L1196" t="n">
        <v>34</v>
      </c>
      <c r="M1196" t="n">
        <v>39</v>
      </c>
      <c r="N1196" t="inlineStr">
        <is>
          <t xml:space="preserve">N         </t>
        </is>
      </c>
      <c r="O1196" t="n">
        <v>73</v>
      </c>
      <c r="P1196" t="inlineStr">
        <is>
          <t xml:space="preserve">W         </t>
        </is>
      </c>
      <c r="Q1196" t="inlineStr">
        <is>
          <t>1653/0574</t>
        </is>
      </c>
      <c r="R1196" t="inlineStr">
        <is>
          <t>1075581</t>
        </is>
      </c>
      <c r="S1196" t="inlineStr">
        <is>
          <t>CONVERSE (WY)</t>
        </is>
      </c>
      <c r="T1196" t="n">
        <v>43.3092936</v>
      </c>
      <c r="U1196" t="inlineStr">
        <is>
          <t>POWDER RIVER</t>
        </is>
      </c>
      <c r="V1196" t="n">
        <v>-105.61092317</v>
      </c>
      <c r="W1196" t="inlineStr">
        <is>
          <t>POINT (450455.0951501526 4795343.442250932)</t>
        </is>
      </c>
      <c r="X1196" t="n">
        <v>0.9845115958088956</v>
      </c>
      <c r="Y1196" t="inlineStr">
        <is>
          <t>NE</t>
        </is>
      </c>
      <c r="Z1196" t="n">
        <v>2018</v>
      </c>
      <c r="AA1196" t="n">
        <v>57</v>
      </c>
    </row>
    <row r="1197">
      <c r="A1197" s="1" t="n">
        <v>21717</v>
      </c>
      <c r="B1197" t="inlineStr">
        <is>
          <t>WY</t>
        </is>
      </c>
      <c r="C1197" s="2" t="n">
        <v>43363</v>
      </c>
      <c r="D1197" s="2" t="n">
        <v>43382</v>
      </c>
      <c r="E1197" t="inlineStr">
        <is>
          <t>2022-09-20</t>
        </is>
      </c>
      <c r="F1197" t="n">
        <v>48</v>
      </c>
      <c r="G1197" t="inlineStr">
        <is>
          <t xml:space="preserve">POWDER RIVER OIL AND GAS VENTURES LLC II </t>
        </is>
      </c>
      <c r="H1197" t="inlineStr">
        <is>
          <t>ELEPHANT APABELLA OPERATING</t>
        </is>
      </c>
      <c r="I1197" t="inlineStr"/>
      <c r="J1197" t="inlineStr"/>
      <c r="K1197" t="n">
        <v>1674.63000488</v>
      </c>
      <c r="L1197" t="n">
        <v>17</v>
      </c>
      <c r="M1197" t="n">
        <v>38</v>
      </c>
      <c r="N1197" t="inlineStr">
        <is>
          <t xml:space="preserve">N         </t>
        </is>
      </c>
      <c r="O1197" t="n">
        <v>73</v>
      </c>
      <c r="P1197" t="inlineStr">
        <is>
          <t xml:space="preserve">W         </t>
        </is>
      </c>
      <c r="Q1197" t="inlineStr">
        <is>
          <t>1653/0574</t>
        </is>
      </c>
      <c r="R1197" t="inlineStr">
        <is>
          <t>1075581</t>
        </is>
      </c>
      <c r="S1197" t="inlineStr">
        <is>
          <t>CONVERSE (WY)</t>
        </is>
      </c>
      <c r="T1197" t="n">
        <v>43.26592416</v>
      </c>
      <c r="U1197" t="inlineStr">
        <is>
          <t>POWDER RIVER</t>
        </is>
      </c>
      <c r="V1197" t="n">
        <v>-105.65094833</v>
      </c>
      <c r="W1197" t="inlineStr">
        <is>
          <t>POINT (447171.5888673947 4790551.596985089)</t>
        </is>
      </c>
      <c r="X1197" t="n">
        <v>2.646291590073674</v>
      </c>
      <c r="Y1197" t="inlineStr">
        <is>
          <t>SW</t>
        </is>
      </c>
      <c r="Z1197" t="n">
        <v>2018</v>
      </c>
      <c r="AA1197" t="n">
        <v>57</v>
      </c>
    </row>
    <row r="1198">
      <c r="A1198" s="1" t="n">
        <v>21718</v>
      </c>
      <c r="B1198" t="inlineStr">
        <is>
          <t>WY</t>
        </is>
      </c>
      <c r="C1198" s="2" t="n">
        <v>43363</v>
      </c>
      <c r="D1198" s="2" t="n">
        <v>43382</v>
      </c>
      <c r="E1198" t="inlineStr">
        <is>
          <t>2022-09-20</t>
        </is>
      </c>
      <c r="F1198" t="n">
        <v>48</v>
      </c>
      <c r="G1198" t="inlineStr">
        <is>
          <t xml:space="preserve">POWDER RIVER OIL AND GAS VENTURES LLC II </t>
        </is>
      </c>
      <c r="H1198" t="inlineStr">
        <is>
          <t>ELEPHANT APABELLA OPERATING</t>
        </is>
      </c>
      <c r="I1198" t="inlineStr"/>
      <c r="J1198" t="inlineStr"/>
      <c r="K1198" t="n">
        <v>1674.63000488</v>
      </c>
      <c r="L1198" t="n">
        <v>7</v>
      </c>
      <c r="M1198" t="n">
        <v>38</v>
      </c>
      <c r="N1198" t="inlineStr">
        <is>
          <t xml:space="preserve">N         </t>
        </is>
      </c>
      <c r="O1198" t="n">
        <v>73</v>
      </c>
      <c r="P1198" t="inlineStr">
        <is>
          <t xml:space="preserve">W         </t>
        </is>
      </c>
      <c r="Q1198" t="inlineStr">
        <is>
          <t>1653/0574</t>
        </is>
      </c>
      <c r="R1198" t="inlineStr">
        <is>
          <t>1075581</t>
        </is>
      </c>
      <c r="S1198" t="inlineStr">
        <is>
          <t>CONVERSE (WY)</t>
        </is>
      </c>
      <c r="T1198" t="n">
        <v>43.28038196</v>
      </c>
      <c r="U1198" t="inlineStr">
        <is>
          <t>POWDER RIVER</t>
        </is>
      </c>
      <c r="V1198" t="n">
        <v>-105.670572</v>
      </c>
      <c r="W1198" t="inlineStr">
        <is>
          <t>POINT (445591.8860581371 4792169.783466569)</t>
        </is>
      </c>
      <c r="X1198" t="n">
        <v>2.829805498367231</v>
      </c>
      <c r="Y1198" t="inlineStr">
        <is>
          <t>SW</t>
        </is>
      </c>
      <c r="Z1198" t="n">
        <v>2018</v>
      </c>
      <c r="AA1198" t="n">
        <v>57</v>
      </c>
    </row>
    <row r="1199">
      <c r="A1199" s="1" t="n">
        <v>21719</v>
      </c>
      <c r="B1199" t="inlineStr">
        <is>
          <t>WY</t>
        </is>
      </c>
      <c r="C1199" s="2" t="n">
        <v>43363</v>
      </c>
      <c r="D1199" s="2" t="n">
        <v>43382</v>
      </c>
      <c r="E1199" t="inlineStr">
        <is>
          <t>2022-09-20</t>
        </is>
      </c>
      <c r="F1199" t="n">
        <v>48</v>
      </c>
      <c r="G1199" t="inlineStr">
        <is>
          <t xml:space="preserve">POWDER RIVER OIL AND GAS VENTURES LLC II </t>
        </is>
      </c>
      <c r="H1199" t="inlineStr">
        <is>
          <t>ELEPHANT APABELLA OPERATING</t>
        </is>
      </c>
      <c r="I1199" t="inlineStr"/>
      <c r="J1199" t="inlineStr"/>
      <c r="K1199" t="n">
        <v>1674.63000488</v>
      </c>
      <c r="L1199" t="n">
        <v>17</v>
      </c>
      <c r="M1199" t="n">
        <v>38</v>
      </c>
      <c r="N1199" t="inlineStr">
        <is>
          <t xml:space="preserve">N         </t>
        </is>
      </c>
      <c r="O1199" t="n">
        <v>73</v>
      </c>
      <c r="P1199" t="inlineStr">
        <is>
          <t xml:space="preserve">W         </t>
        </is>
      </c>
      <c r="Q1199" t="inlineStr">
        <is>
          <t>1653/0574</t>
        </is>
      </c>
      <c r="R1199" t="inlineStr">
        <is>
          <t>1075581</t>
        </is>
      </c>
      <c r="S1199" t="inlineStr">
        <is>
          <t>CONVERSE (WY)</t>
        </is>
      </c>
      <c r="T1199" t="n">
        <v>43.26592416</v>
      </c>
      <c r="U1199" t="inlineStr">
        <is>
          <t>POWDER RIVER</t>
        </is>
      </c>
      <c r="V1199" t="n">
        <v>-105.65094833</v>
      </c>
      <c r="W1199" t="inlineStr">
        <is>
          <t>POINT (447171.5888673947 4790551.596985089)</t>
        </is>
      </c>
      <c r="X1199" t="n">
        <v>2.646291590073674</v>
      </c>
      <c r="Y1199" t="inlineStr">
        <is>
          <t>SW</t>
        </is>
      </c>
      <c r="Z1199" t="n">
        <v>2018</v>
      </c>
      <c r="AA1199" t="n">
        <v>57</v>
      </c>
    </row>
    <row r="1200">
      <c r="A1200" s="1" t="n">
        <v>21720</v>
      </c>
      <c r="B1200" t="inlineStr">
        <is>
          <t>WY</t>
        </is>
      </c>
      <c r="C1200" s="2" t="n">
        <v>43363</v>
      </c>
      <c r="D1200" s="2" t="n">
        <v>43382</v>
      </c>
      <c r="E1200" t="inlineStr">
        <is>
          <t>2022-09-20</t>
        </is>
      </c>
      <c r="F1200" t="n">
        <v>48</v>
      </c>
      <c r="G1200" t="inlineStr">
        <is>
          <t xml:space="preserve">POWDER RIVER OIL AND GAS VENTURES LLC II </t>
        </is>
      </c>
      <c r="H1200" t="inlineStr">
        <is>
          <t>ELEPHANT APABELLA OPERATING</t>
        </is>
      </c>
      <c r="I1200" t="inlineStr"/>
      <c r="J1200" t="inlineStr"/>
      <c r="K1200" t="n">
        <v>1674.63000488</v>
      </c>
      <c r="L1200" t="n">
        <v>4</v>
      </c>
      <c r="M1200" t="n">
        <v>38</v>
      </c>
      <c r="N1200" t="inlineStr">
        <is>
          <t xml:space="preserve">N         </t>
        </is>
      </c>
      <c r="O1200" t="n">
        <v>73</v>
      </c>
      <c r="P1200" t="inlineStr">
        <is>
          <t xml:space="preserve">W         </t>
        </is>
      </c>
      <c r="Q1200" t="inlineStr">
        <is>
          <t>1653/0574</t>
        </is>
      </c>
      <c r="R1200" t="inlineStr">
        <is>
          <t>1075581</t>
        </is>
      </c>
      <c r="S1200" t="inlineStr">
        <is>
          <t>CONVERSE (WY)</t>
        </is>
      </c>
      <c r="T1200" t="n">
        <v>43.29485875</v>
      </c>
      <c r="U1200" t="inlineStr">
        <is>
          <t>POWDER RIVER</t>
        </is>
      </c>
      <c r="V1200" t="n">
        <v>-105.63093579</v>
      </c>
      <c r="W1200" t="inlineStr">
        <is>
          <t>POINT (448819.9918178781 4793752.451114548)</t>
        </is>
      </c>
      <c r="X1200" t="n">
        <v>0.6188418751062295</v>
      </c>
      <c r="Y1200" t="inlineStr">
        <is>
          <t>W</t>
        </is>
      </c>
      <c r="Z1200" t="n">
        <v>2018</v>
      </c>
      <c r="AA1200" t="n">
        <v>57</v>
      </c>
    </row>
    <row r="1201">
      <c r="A1201" s="1" t="n">
        <v>21721</v>
      </c>
      <c r="B1201" t="inlineStr">
        <is>
          <t>WY</t>
        </is>
      </c>
      <c r="C1201" s="2" t="n">
        <v>43363</v>
      </c>
      <c r="D1201" s="2" t="n">
        <v>43382</v>
      </c>
      <c r="E1201" t="inlineStr">
        <is>
          <t>2022-09-20</t>
        </is>
      </c>
      <c r="F1201" t="n">
        <v>48</v>
      </c>
      <c r="G1201" t="inlineStr">
        <is>
          <t xml:space="preserve">POWDER RIVER OIL AND GAS VENTURES LLC II </t>
        </is>
      </c>
      <c r="H1201" t="inlineStr">
        <is>
          <t>ELEPHANT APABELLA OPERATING</t>
        </is>
      </c>
      <c r="I1201" t="inlineStr"/>
      <c r="J1201" t="inlineStr"/>
      <c r="K1201" t="n">
        <v>1674.63000488</v>
      </c>
      <c r="L1201" t="n">
        <v>8</v>
      </c>
      <c r="M1201" t="n">
        <v>38</v>
      </c>
      <c r="N1201" t="inlineStr">
        <is>
          <t xml:space="preserve">N         </t>
        </is>
      </c>
      <c r="O1201" t="n">
        <v>73</v>
      </c>
      <c r="P1201" t="inlineStr">
        <is>
          <t xml:space="preserve">W         </t>
        </is>
      </c>
      <c r="Q1201" t="inlineStr">
        <is>
          <t>1653/0574</t>
        </is>
      </c>
      <c r="R1201" t="inlineStr">
        <is>
          <t>1075581</t>
        </is>
      </c>
      <c r="S1201" t="inlineStr">
        <is>
          <t>CONVERSE (WY)</t>
        </is>
      </c>
      <c r="T1201" t="n">
        <v>43.28039719</v>
      </c>
      <c r="U1201" t="inlineStr">
        <is>
          <t>POWDER RIVER</t>
        </is>
      </c>
      <c r="V1201" t="n">
        <v>-105.65082634</v>
      </c>
      <c r="W1201" t="inlineStr">
        <is>
          <t>POINT (447194.0046267076 4792158.808724617)</t>
        </is>
      </c>
      <c r="X1201" t="n">
        <v>1.949618955095225</v>
      </c>
      <c r="Y1201" t="inlineStr">
        <is>
          <t>SW</t>
        </is>
      </c>
      <c r="Z1201" t="n">
        <v>2018</v>
      </c>
      <c r="AA1201" t="n">
        <v>57</v>
      </c>
    </row>
    <row r="1202">
      <c r="A1202" s="1" t="n">
        <v>21722</v>
      </c>
      <c r="B1202" t="inlineStr">
        <is>
          <t>WY</t>
        </is>
      </c>
      <c r="C1202" s="2" t="n">
        <v>43363</v>
      </c>
      <c r="D1202" s="2" t="n">
        <v>43382</v>
      </c>
      <c r="E1202" t="inlineStr">
        <is>
          <t>2022-09-20</t>
        </is>
      </c>
      <c r="F1202" t="n">
        <v>48</v>
      </c>
      <c r="G1202" t="inlineStr">
        <is>
          <t xml:space="preserve">POWDER RIVER OIL AND GAS VENTURES LLC II </t>
        </is>
      </c>
      <c r="H1202" t="inlineStr">
        <is>
          <t>ELEPHANT APABELLA OPERATING</t>
        </is>
      </c>
      <c r="I1202" t="inlineStr"/>
      <c r="J1202" t="inlineStr"/>
      <c r="K1202" t="n">
        <v>1674.63000488</v>
      </c>
      <c r="L1202" t="n">
        <v>34</v>
      </c>
      <c r="M1202" t="n">
        <v>39</v>
      </c>
      <c r="N1202" t="inlineStr">
        <is>
          <t xml:space="preserve">N         </t>
        </is>
      </c>
      <c r="O1202" t="n">
        <v>73</v>
      </c>
      <c r="P1202" t="inlineStr">
        <is>
          <t xml:space="preserve">W         </t>
        </is>
      </c>
      <c r="Q1202" t="inlineStr">
        <is>
          <t>1653/0574</t>
        </is>
      </c>
      <c r="R1202" t="inlineStr">
        <is>
          <t>1075581</t>
        </is>
      </c>
      <c r="S1202" t="inlineStr">
        <is>
          <t>CONVERSE (WY)</t>
        </is>
      </c>
      <c r="T1202" t="n">
        <v>43.3092936</v>
      </c>
      <c r="U1202" t="inlineStr">
        <is>
          <t>POWDER RIVER</t>
        </is>
      </c>
      <c r="V1202" t="n">
        <v>-105.61092317</v>
      </c>
      <c r="W1202" t="inlineStr">
        <is>
          <t>POINT (450455.0951501526 4795343.442250932)</t>
        </is>
      </c>
      <c r="X1202" t="n">
        <v>0.9845115958088956</v>
      </c>
      <c r="Y1202" t="inlineStr">
        <is>
          <t>NE</t>
        </is>
      </c>
      <c r="Z1202" t="n">
        <v>2018</v>
      </c>
      <c r="AA1202" t="n">
        <v>57</v>
      </c>
    </row>
    <row r="1203">
      <c r="A1203" s="1" t="n">
        <v>21723</v>
      </c>
      <c r="B1203" t="inlineStr">
        <is>
          <t>WY</t>
        </is>
      </c>
      <c r="C1203" s="2" t="n">
        <v>43363</v>
      </c>
      <c r="D1203" s="2" t="n">
        <v>43382</v>
      </c>
      <c r="E1203" t="inlineStr">
        <is>
          <t>2022-09-20</t>
        </is>
      </c>
      <c r="F1203" t="n">
        <v>48</v>
      </c>
      <c r="G1203" t="inlineStr">
        <is>
          <t xml:space="preserve">POWDER RIVER OIL AND GAS VENTURES LLC II </t>
        </is>
      </c>
      <c r="H1203" t="inlineStr">
        <is>
          <t>ELEPHANT APABELLA OPERATING</t>
        </is>
      </c>
      <c r="I1203" t="inlineStr"/>
      <c r="J1203" t="inlineStr"/>
      <c r="K1203" t="n">
        <v>1674.63000488</v>
      </c>
      <c r="L1203" t="n">
        <v>3</v>
      </c>
      <c r="M1203" t="n">
        <v>38</v>
      </c>
      <c r="N1203" t="inlineStr">
        <is>
          <t xml:space="preserve">N         </t>
        </is>
      </c>
      <c r="O1203" t="n">
        <v>73</v>
      </c>
      <c r="P1203" t="inlineStr">
        <is>
          <t xml:space="preserve">W         </t>
        </is>
      </c>
      <c r="Q1203" t="inlineStr">
        <is>
          <t>1653/0574</t>
        </is>
      </c>
      <c r="R1203" t="inlineStr">
        <is>
          <t>1075581</t>
        </is>
      </c>
      <c r="S1203" t="inlineStr">
        <is>
          <t>CONVERSE (WY)</t>
        </is>
      </c>
      <c r="T1203" t="n">
        <v>43.29487016</v>
      </c>
      <c r="U1203" t="inlineStr">
        <is>
          <t>POWDER RIVER</t>
        </is>
      </c>
      <c r="V1203" t="n">
        <v>-105.61080864</v>
      </c>
      <c r="W1203" t="inlineStr">
        <is>
          <t>POINT (450452.6713965459 4793741.585392624)</t>
        </is>
      </c>
      <c r="X1203" t="n">
        <v>0.413989186104199</v>
      </c>
      <c r="Y1203" t="inlineStr">
        <is>
          <t>SE</t>
        </is>
      </c>
      <c r="Z1203" t="n">
        <v>2018</v>
      </c>
      <c r="AA1203" t="n">
        <v>57</v>
      </c>
    </row>
    <row r="1204">
      <c r="A1204" s="1" t="n">
        <v>21724</v>
      </c>
      <c r="B1204" t="inlineStr">
        <is>
          <t>WY</t>
        </is>
      </c>
      <c r="C1204" s="2" t="n">
        <v>43363</v>
      </c>
      <c r="D1204" s="2" t="n">
        <v>43382</v>
      </c>
      <c r="E1204" t="inlineStr">
        <is>
          <t>2022-09-20</t>
        </is>
      </c>
      <c r="F1204" t="n">
        <v>48</v>
      </c>
      <c r="G1204" t="inlineStr">
        <is>
          <t xml:space="preserve">POWDER RIVER OIL AND GAS VENTURES LLC II </t>
        </is>
      </c>
      <c r="H1204" t="inlineStr">
        <is>
          <t>ELEPHANT APABELLA OPERATING</t>
        </is>
      </c>
      <c r="I1204" t="inlineStr"/>
      <c r="J1204" t="inlineStr"/>
      <c r="K1204" t="n">
        <v>1674.63000488</v>
      </c>
      <c r="L1204" t="n">
        <v>8</v>
      </c>
      <c r="M1204" t="n">
        <v>38</v>
      </c>
      <c r="N1204" t="inlineStr">
        <is>
          <t xml:space="preserve">N         </t>
        </is>
      </c>
      <c r="O1204" t="n">
        <v>73</v>
      </c>
      <c r="P1204" t="inlineStr">
        <is>
          <t xml:space="preserve">W         </t>
        </is>
      </c>
      <c r="Q1204" t="inlineStr">
        <is>
          <t>1653/0574</t>
        </is>
      </c>
      <c r="R1204" t="inlineStr">
        <is>
          <t>1075581</t>
        </is>
      </c>
      <c r="S1204" t="inlineStr">
        <is>
          <t>CONVERSE (WY)</t>
        </is>
      </c>
      <c r="T1204" t="n">
        <v>43.28039719</v>
      </c>
      <c r="U1204" t="inlineStr">
        <is>
          <t>POWDER RIVER</t>
        </is>
      </c>
      <c r="V1204" t="n">
        <v>-105.65082634</v>
      </c>
      <c r="W1204" t="inlineStr">
        <is>
          <t>POINT (447194.0046267076 4792158.808724617)</t>
        </is>
      </c>
      <c r="X1204" t="n">
        <v>1.949618955095225</v>
      </c>
      <c r="Y1204" t="inlineStr">
        <is>
          <t>SW</t>
        </is>
      </c>
      <c r="Z1204" t="n">
        <v>2018</v>
      </c>
      <c r="AA1204" t="n">
        <v>57</v>
      </c>
    </row>
    <row r="1205">
      <c r="A1205" s="1" t="n">
        <v>21725</v>
      </c>
      <c r="B1205" t="inlineStr">
        <is>
          <t>WY</t>
        </is>
      </c>
      <c r="C1205" s="2" t="n">
        <v>43363</v>
      </c>
      <c r="D1205" s="2" t="n">
        <v>43382</v>
      </c>
      <c r="E1205" t="inlineStr">
        <is>
          <t>2022-09-20</t>
        </is>
      </c>
      <c r="F1205" t="n">
        <v>48</v>
      </c>
      <c r="G1205" t="inlineStr">
        <is>
          <t xml:space="preserve">POWDER RIVER OIL AND GAS VENTURES LLC II </t>
        </is>
      </c>
      <c r="H1205" t="inlineStr">
        <is>
          <t>ELEPHANT APABELLA OPERATING</t>
        </is>
      </c>
      <c r="I1205" t="inlineStr"/>
      <c r="J1205" t="inlineStr"/>
      <c r="K1205" t="n">
        <v>1674.63000488</v>
      </c>
      <c r="L1205" t="n">
        <v>34</v>
      </c>
      <c r="M1205" t="n">
        <v>39</v>
      </c>
      <c r="N1205" t="inlineStr">
        <is>
          <t xml:space="preserve">N         </t>
        </is>
      </c>
      <c r="O1205" t="n">
        <v>73</v>
      </c>
      <c r="P1205" t="inlineStr">
        <is>
          <t xml:space="preserve">W         </t>
        </is>
      </c>
      <c r="Q1205" t="inlineStr">
        <is>
          <t>1653/0574</t>
        </is>
      </c>
      <c r="R1205" t="inlineStr">
        <is>
          <t>1075581</t>
        </is>
      </c>
      <c r="S1205" t="inlineStr">
        <is>
          <t>CONVERSE (WY)</t>
        </is>
      </c>
      <c r="T1205" t="n">
        <v>43.3092936</v>
      </c>
      <c r="U1205" t="inlineStr">
        <is>
          <t>POWDER RIVER</t>
        </is>
      </c>
      <c r="V1205" t="n">
        <v>-105.61092317</v>
      </c>
      <c r="W1205" t="inlineStr">
        <is>
          <t>POINT (450455.0951501526 4795343.442250932)</t>
        </is>
      </c>
      <c r="X1205" t="n">
        <v>0.9845115958088956</v>
      </c>
      <c r="Y1205" t="inlineStr">
        <is>
          <t>NE</t>
        </is>
      </c>
      <c r="Z1205" t="n">
        <v>2018</v>
      </c>
      <c r="AA1205" t="n">
        <v>57</v>
      </c>
    </row>
    <row r="1206">
      <c r="A1206" s="1" t="n">
        <v>22929</v>
      </c>
      <c r="B1206" t="inlineStr">
        <is>
          <t>WY</t>
        </is>
      </c>
      <c r="C1206" s="2" t="n">
        <v>43348</v>
      </c>
      <c r="D1206" s="2" t="n">
        <v>43363</v>
      </c>
      <c r="E1206" t="inlineStr">
        <is>
          <t>2021-09-05</t>
        </is>
      </c>
      <c r="F1206" t="n">
        <v>36</v>
      </c>
      <c r="G1206" t="inlineStr">
        <is>
          <t xml:space="preserve">POWDER RIVER MINERALS PARTNERS LLC </t>
        </is>
      </c>
      <c r="H1206" t="inlineStr">
        <is>
          <t>TITAN EXPL</t>
        </is>
      </c>
      <c r="I1206" t="inlineStr"/>
      <c r="J1206" t="inlineStr"/>
      <c r="K1206" t="n">
        <v>0</v>
      </c>
      <c r="L1206" t="n">
        <v>34</v>
      </c>
      <c r="M1206" t="n">
        <v>39</v>
      </c>
      <c r="N1206" t="inlineStr">
        <is>
          <t xml:space="preserve">N         </t>
        </is>
      </c>
      <c r="O1206" t="n">
        <v>73</v>
      </c>
      <c r="P1206" t="inlineStr">
        <is>
          <t xml:space="preserve">W         </t>
        </is>
      </c>
      <c r="Q1206" t="inlineStr">
        <is>
          <t>1651/0644</t>
        </is>
      </c>
      <c r="R1206" t="inlineStr">
        <is>
          <t>1075017</t>
        </is>
      </c>
      <c r="S1206" t="inlineStr">
        <is>
          <t>CONVERSE (WY)</t>
        </is>
      </c>
      <c r="T1206" t="n">
        <v>43.3092936</v>
      </c>
      <c r="U1206" t="inlineStr">
        <is>
          <t>POWDER RIVER</t>
        </is>
      </c>
      <c r="V1206" t="n">
        <v>-105.61092317</v>
      </c>
      <c r="W1206" t="inlineStr">
        <is>
          <t>POINT (450455.0951501526 4795343.442250932)</t>
        </is>
      </c>
      <c r="X1206" t="n">
        <v>0.9845115958088956</v>
      </c>
      <c r="Y1206" t="inlineStr">
        <is>
          <t>NE</t>
        </is>
      </c>
      <c r="Z1206" t="n">
        <v>2018</v>
      </c>
      <c r="AA1206" t="n">
        <v>57</v>
      </c>
    </row>
    <row r="1207">
      <c r="A1207" s="1" t="n">
        <v>22930</v>
      </c>
      <c r="B1207" t="inlineStr">
        <is>
          <t>WY</t>
        </is>
      </c>
      <c r="C1207" s="2" t="n">
        <v>43348</v>
      </c>
      <c r="D1207" s="2" t="n">
        <v>43363</v>
      </c>
      <c r="E1207" t="inlineStr">
        <is>
          <t>2021-09-05</t>
        </is>
      </c>
      <c r="F1207" t="n">
        <v>36</v>
      </c>
      <c r="G1207" t="inlineStr">
        <is>
          <t xml:space="preserve">POWDER RIVER MINERALS PARTNERS LLC </t>
        </is>
      </c>
      <c r="H1207" t="inlineStr">
        <is>
          <t>TITAN EXPL</t>
        </is>
      </c>
      <c r="I1207" t="inlineStr"/>
      <c r="J1207" t="inlineStr"/>
      <c r="K1207" t="n">
        <v>0</v>
      </c>
      <c r="L1207" t="n">
        <v>34</v>
      </c>
      <c r="M1207" t="n">
        <v>39</v>
      </c>
      <c r="N1207" t="inlineStr">
        <is>
          <t xml:space="preserve">N         </t>
        </is>
      </c>
      <c r="O1207" t="n">
        <v>73</v>
      </c>
      <c r="P1207" t="inlineStr">
        <is>
          <t xml:space="preserve">W         </t>
        </is>
      </c>
      <c r="Q1207" t="inlineStr">
        <is>
          <t>1651/0644</t>
        </is>
      </c>
      <c r="R1207" t="inlineStr">
        <is>
          <t>1075017</t>
        </is>
      </c>
      <c r="S1207" t="inlineStr">
        <is>
          <t>CONVERSE (WY)</t>
        </is>
      </c>
      <c r="T1207" t="n">
        <v>43.3092936</v>
      </c>
      <c r="U1207" t="inlineStr">
        <is>
          <t>POWDER RIVER</t>
        </is>
      </c>
      <c r="V1207" t="n">
        <v>-105.61092317</v>
      </c>
      <c r="W1207" t="inlineStr">
        <is>
          <t>POINT (450455.0951501526 4795343.442250932)</t>
        </is>
      </c>
      <c r="X1207" t="n">
        <v>0.9845115958088956</v>
      </c>
      <c r="Y1207" t="inlineStr">
        <is>
          <t>NE</t>
        </is>
      </c>
      <c r="Z1207" t="n">
        <v>2018</v>
      </c>
      <c r="AA1207" t="n">
        <v>57</v>
      </c>
    </row>
    <row r="1208">
      <c r="A1208" s="1" t="n">
        <v>22931</v>
      </c>
      <c r="B1208" t="inlineStr">
        <is>
          <t>WY</t>
        </is>
      </c>
      <c r="C1208" s="2" t="n">
        <v>43348</v>
      </c>
      <c r="D1208" s="2" t="n">
        <v>43363</v>
      </c>
      <c r="E1208" t="inlineStr">
        <is>
          <t>2021-09-05</t>
        </is>
      </c>
      <c r="F1208" t="n">
        <v>36</v>
      </c>
      <c r="G1208" t="inlineStr">
        <is>
          <t xml:space="preserve">POWDER RIVER MINERALS PARTNERS LLC </t>
        </is>
      </c>
      <c r="H1208" t="inlineStr">
        <is>
          <t>TITAN EXPL</t>
        </is>
      </c>
      <c r="I1208" t="inlineStr"/>
      <c r="J1208" t="inlineStr"/>
      <c r="K1208" t="n">
        <v>0</v>
      </c>
      <c r="L1208" t="n">
        <v>34</v>
      </c>
      <c r="M1208" t="n">
        <v>39</v>
      </c>
      <c r="N1208" t="inlineStr">
        <is>
          <t xml:space="preserve">N         </t>
        </is>
      </c>
      <c r="O1208" t="n">
        <v>73</v>
      </c>
      <c r="P1208" t="inlineStr">
        <is>
          <t xml:space="preserve">W         </t>
        </is>
      </c>
      <c r="Q1208" t="inlineStr">
        <is>
          <t>1651/0644</t>
        </is>
      </c>
      <c r="R1208" t="inlineStr">
        <is>
          <t>1075017</t>
        </is>
      </c>
      <c r="S1208" t="inlineStr">
        <is>
          <t>CONVERSE (WY)</t>
        </is>
      </c>
      <c r="T1208" t="n">
        <v>43.3092936</v>
      </c>
      <c r="U1208" t="inlineStr">
        <is>
          <t>POWDER RIVER</t>
        </is>
      </c>
      <c r="V1208" t="n">
        <v>-105.61092317</v>
      </c>
      <c r="W1208" t="inlineStr">
        <is>
          <t>POINT (450455.0951501526 4795343.442250932)</t>
        </is>
      </c>
      <c r="X1208" t="n">
        <v>0.9845115958088956</v>
      </c>
      <c r="Y1208" t="inlineStr">
        <is>
          <t>NE</t>
        </is>
      </c>
      <c r="Z1208" t="n">
        <v>2018</v>
      </c>
      <c r="AA1208" t="n">
        <v>57</v>
      </c>
    </row>
    <row r="1209">
      <c r="A1209" s="1" t="n">
        <v>22932</v>
      </c>
      <c r="B1209" t="inlineStr">
        <is>
          <t>WY</t>
        </is>
      </c>
      <c r="C1209" s="2" t="n">
        <v>43348</v>
      </c>
      <c r="D1209" s="2" t="n">
        <v>43363</v>
      </c>
      <c r="E1209" t="inlineStr">
        <is>
          <t>2021-09-05</t>
        </is>
      </c>
      <c r="F1209" t="n">
        <v>36</v>
      </c>
      <c r="G1209" t="inlineStr">
        <is>
          <t xml:space="preserve">POWDER RIVER MINERALS PARTNERS LLC </t>
        </is>
      </c>
      <c r="H1209" t="inlineStr">
        <is>
          <t>TITAN EXPL</t>
        </is>
      </c>
      <c r="I1209" t="inlineStr"/>
      <c r="J1209" t="inlineStr"/>
      <c r="K1209" t="n">
        <v>0</v>
      </c>
      <c r="L1209" t="n">
        <v>34</v>
      </c>
      <c r="M1209" t="n">
        <v>39</v>
      </c>
      <c r="N1209" t="inlineStr">
        <is>
          <t xml:space="preserve">N         </t>
        </is>
      </c>
      <c r="O1209" t="n">
        <v>73</v>
      </c>
      <c r="P1209" t="inlineStr">
        <is>
          <t xml:space="preserve">W         </t>
        </is>
      </c>
      <c r="Q1209" t="inlineStr">
        <is>
          <t>1651/0644</t>
        </is>
      </c>
      <c r="R1209" t="inlineStr">
        <is>
          <t>1075017</t>
        </is>
      </c>
      <c r="S1209" t="inlineStr">
        <is>
          <t>CONVERSE (WY)</t>
        </is>
      </c>
      <c r="T1209" t="n">
        <v>43.3092936</v>
      </c>
      <c r="U1209" t="inlineStr">
        <is>
          <t>POWDER RIVER</t>
        </is>
      </c>
      <c r="V1209" t="n">
        <v>-105.61092317</v>
      </c>
      <c r="W1209" t="inlineStr">
        <is>
          <t>POINT (450455.0951501526 4795343.442250932)</t>
        </is>
      </c>
      <c r="X1209" t="n">
        <v>0.9845115958088956</v>
      </c>
      <c r="Y1209" t="inlineStr">
        <is>
          <t>NE</t>
        </is>
      </c>
      <c r="Z1209" t="n">
        <v>2018</v>
      </c>
      <c r="AA1209" t="n">
        <v>57</v>
      </c>
    </row>
    <row r="1210">
      <c r="A1210" s="1" t="n">
        <v>22933</v>
      </c>
      <c r="B1210" t="inlineStr">
        <is>
          <t>WY</t>
        </is>
      </c>
      <c r="C1210" s="2" t="n">
        <v>43348</v>
      </c>
      <c r="D1210" s="2" t="n">
        <v>43363</v>
      </c>
      <c r="E1210" t="inlineStr">
        <is>
          <t>2021-09-05</t>
        </is>
      </c>
      <c r="F1210" t="n">
        <v>36</v>
      </c>
      <c r="G1210" t="inlineStr">
        <is>
          <t xml:space="preserve">POWDER RIVER MINERALS PARTNERS LLC </t>
        </is>
      </c>
      <c r="H1210" t="inlineStr">
        <is>
          <t>TITAN EXPL</t>
        </is>
      </c>
      <c r="I1210" t="inlineStr"/>
      <c r="J1210" t="inlineStr"/>
      <c r="K1210" t="n">
        <v>0</v>
      </c>
      <c r="L1210" t="n">
        <v>34</v>
      </c>
      <c r="M1210" t="n">
        <v>39</v>
      </c>
      <c r="N1210" t="inlineStr">
        <is>
          <t xml:space="preserve">N         </t>
        </is>
      </c>
      <c r="O1210" t="n">
        <v>73</v>
      </c>
      <c r="P1210" t="inlineStr">
        <is>
          <t xml:space="preserve">W         </t>
        </is>
      </c>
      <c r="Q1210" t="inlineStr">
        <is>
          <t>1651/0644</t>
        </is>
      </c>
      <c r="R1210" t="inlineStr">
        <is>
          <t>1075017</t>
        </is>
      </c>
      <c r="S1210" t="inlineStr">
        <is>
          <t>CONVERSE (WY)</t>
        </is>
      </c>
      <c r="T1210" t="n">
        <v>43.3092936</v>
      </c>
      <c r="U1210" t="inlineStr">
        <is>
          <t>POWDER RIVER</t>
        </is>
      </c>
      <c r="V1210" t="n">
        <v>-105.61092317</v>
      </c>
      <c r="W1210" t="inlineStr">
        <is>
          <t>POINT (450455.0951501526 4795343.442250932)</t>
        </is>
      </c>
      <c r="X1210" t="n">
        <v>0.9845115958088956</v>
      </c>
      <c r="Y1210" t="inlineStr">
        <is>
          <t>NE</t>
        </is>
      </c>
      <c r="Z1210" t="n">
        <v>2018</v>
      </c>
      <c r="AA1210" t="n">
        <v>57</v>
      </c>
    </row>
    <row r="1211">
      <c r="A1211" s="1" t="n">
        <v>22934</v>
      </c>
      <c r="B1211" t="inlineStr">
        <is>
          <t>WY</t>
        </is>
      </c>
      <c r="C1211" s="2" t="n">
        <v>43348</v>
      </c>
      <c r="D1211" s="2" t="n">
        <v>43363</v>
      </c>
      <c r="E1211" t="inlineStr">
        <is>
          <t>2021-09-05</t>
        </is>
      </c>
      <c r="F1211" t="n">
        <v>36</v>
      </c>
      <c r="G1211" t="inlineStr">
        <is>
          <t xml:space="preserve">POWDER RIVER MINERALS PARTNERS LLC </t>
        </is>
      </c>
      <c r="H1211" t="inlineStr">
        <is>
          <t>TITAN EXPL</t>
        </is>
      </c>
      <c r="I1211" t="inlineStr"/>
      <c r="J1211" t="inlineStr"/>
      <c r="K1211" t="n">
        <v>0</v>
      </c>
      <c r="L1211" t="n">
        <v>34</v>
      </c>
      <c r="M1211" t="n">
        <v>39</v>
      </c>
      <c r="N1211" t="inlineStr">
        <is>
          <t xml:space="preserve">N         </t>
        </is>
      </c>
      <c r="O1211" t="n">
        <v>73</v>
      </c>
      <c r="P1211" t="inlineStr">
        <is>
          <t xml:space="preserve">W         </t>
        </is>
      </c>
      <c r="Q1211" t="inlineStr">
        <is>
          <t>1651/0644</t>
        </is>
      </c>
      <c r="R1211" t="inlineStr">
        <is>
          <t>1075017</t>
        </is>
      </c>
      <c r="S1211" t="inlineStr">
        <is>
          <t>CONVERSE (WY)</t>
        </is>
      </c>
      <c r="T1211" t="n">
        <v>43.3092936</v>
      </c>
      <c r="U1211" t="inlineStr">
        <is>
          <t>POWDER RIVER</t>
        </is>
      </c>
      <c r="V1211" t="n">
        <v>-105.61092317</v>
      </c>
      <c r="W1211" t="inlineStr">
        <is>
          <t>POINT (450455.0951501526 4795343.442250932)</t>
        </is>
      </c>
      <c r="X1211" t="n">
        <v>0.9845115958088956</v>
      </c>
      <c r="Y1211" t="inlineStr">
        <is>
          <t>NE</t>
        </is>
      </c>
      <c r="Z1211" t="n">
        <v>2018</v>
      </c>
      <c r="AA1211" t="n">
        <v>57</v>
      </c>
    </row>
    <row r="1212">
      <c r="A1212" s="1" t="n">
        <v>22935</v>
      </c>
      <c r="B1212" t="inlineStr">
        <is>
          <t>WY</t>
        </is>
      </c>
      <c r="C1212" s="2" t="n">
        <v>43348</v>
      </c>
      <c r="D1212" s="2" t="n">
        <v>43363</v>
      </c>
      <c r="E1212" t="inlineStr">
        <is>
          <t>2021-09-05</t>
        </is>
      </c>
      <c r="F1212" t="n">
        <v>36</v>
      </c>
      <c r="G1212" t="inlineStr">
        <is>
          <t xml:space="preserve">POWDER RIVER MINERALS PARTNERS LLC </t>
        </is>
      </c>
      <c r="H1212" t="inlineStr">
        <is>
          <t>TITAN EXPL</t>
        </is>
      </c>
      <c r="I1212" t="inlineStr"/>
      <c r="J1212" t="inlineStr"/>
      <c r="K1212" t="n">
        <v>0</v>
      </c>
      <c r="L1212" t="n">
        <v>34</v>
      </c>
      <c r="M1212" t="n">
        <v>39</v>
      </c>
      <c r="N1212" t="inlineStr">
        <is>
          <t xml:space="preserve">N         </t>
        </is>
      </c>
      <c r="O1212" t="n">
        <v>73</v>
      </c>
      <c r="P1212" t="inlineStr">
        <is>
          <t xml:space="preserve">W         </t>
        </is>
      </c>
      <c r="Q1212" t="inlineStr">
        <is>
          <t>1651/0644</t>
        </is>
      </c>
      <c r="R1212" t="inlineStr">
        <is>
          <t>1075017</t>
        </is>
      </c>
      <c r="S1212" t="inlineStr">
        <is>
          <t>CONVERSE (WY)</t>
        </is>
      </c>
      <c r="T1212" t="n">
        <v>43.3092936</v>
      </c>
      <c r="U1212" t="inlineStr">
        <is>
          <t>POWDER RIVER</t>
        </is>
      </c>
      <c r="V1212" t="n">
        <v>-105.61092317</v>
      </c>
      <c r="W1212" t="inlineStr">
        <is>
          <t>POINT (450455.0951501526 4795343.442250932)</t>
        </is>
      </c>
      <c r="X1212" t="n">
        <v>0.9845115958088956</v>
      </c>
      <c r="Y1212" t="inlineStr">
        <is>
          <t>NE</t>
        </is>
      </c>
      <c r="Z1212" t="n">
        <v>2018</v>
      </c>
      <c r="AA1212" t="n">
        <v>57</v>
      </c>
    </row>
    <row r="1213">
      <c r="A1213" s="1" t="n">
        <v>22936</v>
      </c>
      <c r="B1213" t="inlineStr">
        <is>
          <t>WY</t>
        </is>
      </c>
      <c r="C1213" s="2" t="n">
        <v>43348</v>
      </c>
      <c r="D1213" s="2" t="n">
        <v>43363</v>
      </c>
      <c r="E1213" t="inlineStr">
        <is>
          <t>2021-09-05</t>
        </is>
      </c>
      <c r="F1213" t="n">
        <v>36</v>
      </c>
      <c r="G1213" t="inlineStr">
        <is>
          <t xml:space="preserve">POWDER RIVER MINERALS PARTNERS LLC </t>
        </is>
      </c>
      <c r="H1213" t="inlineStr">
        <is>
          <t>TITAN EXPL</t>
        </is>
      </c>
      <c r="I1213" t="inlineStr"/>
      <c r="J1213" t="inlineStr"/>
      <c r="K1213" t="n">
        <v>0</v>
      </c>
      <c r="L1213" t="n">
        <v>34</v>
      </c>
      <c r="M1213" t="n">
        <v>39</v>
      </c>
      <c r="N1213" t="inlineStr">
        <is>
          <t xml:space="preserve">N         </t>
        </is>
      </c>
      <c r="O1213" t="n">
        <v>73</v>
      </c>
      <c r="P1213" t="inlineStr">
        <is>
          <t xml:space="preserve">W         </t>
        </is>
      </c>
      <c r="Q1213" t="inlineStr">
        <is>
          <t>1651/0644</t>
        </is>
      </c>
      <c r="R1213" t="inlineStr">
        <is>
          <t>1075017</t>
        </is>
      </c>
      <c r="S1213" t="inlineStr">
        <is>
          <t>CONVERSE (WY)</t>
        </is>
      </c>
      <c r="T1213" t="n">
        <v>43.3092936</v>
      </c>
      <c r="U1213" t="inlineStr">
        <is>
          <t>POWDER RIVER</t>
        </is>
      </c>
      <c r="V1213" t="n">
        <v>-105.61092317</v>
      </c>
      <c r="W1213" t="inlineStr">
        <is>
          <t>POINT (450455.0951501526 4795343.442250932)</t>
        </is>
      </c>
      <c r="X1213" t="n">
        <v>0.9845115958088956</v>
      </c>
      <c r="Y1213" t="inlineStr">
        <is>
          <t>NE</t>
        </is>
      </c>
      <c r="Z1213" t="n">
        <v>2018</v>
      </c>
      <c r="AA1213" t="n">
        <v>57</v>
      </c>
    </row>
    <row r="1214">
      <c r="A1214" s="1" t="n">
        <v>31659</v>
      </c>
      <c r="B1214" t="inlineStr">
        <is>
          <t>WY</t>
        </is>
      </c>
      <c r="C1214" s="2" t="n">
        <v>43168</v>
      </c>
      <c r="D1214" s="2" t="n">
        <v>43216</v>
      </c>
      <c r="E1214" t="inlineStr">
        <is>
          <t>2022-03-09</t>
        </is>
      </c>
      <c r="F1214" t="n">
        <v>48</v>
      </c>
      <c r="G1214" t="inlineStr">
        <is>
          <t xml:space="preserve">MURRAY DEBRA ANN ET AL </t>
        </is>
      </c>
      <c r="H1214" t="inlineStr">
        <is>
          <t>ELEPHANT APABELLA OPERATING</t>
        </is>
      </c>
      <c r="I1214" t="inlineStr"/>
      <c r="J1214" t="inlineStr"/>
      <c r="K1214" t="n">
        <v>634.63000488</v>
      </c>
      <c r="L1214" t="n">
        <v>4</v>
      </c>
      <c r="M1214" t="n">
        <v>38</v>
      </c>
      <c r="N1214" t="inlineStr">
        <is>
          <t xml:space="preserve">N         </t>
        </is>
      </c>
      <c r="O1214" t="n">
        <v>73</v>
      </c>
      <c r="P1214" t="inlineStr">
        <is>
          <t xml:space="preserve">W         </t>
        </is>
      </c>
      <c r="Q1214" t="inlineStr">
        <is>
          <t>1639/0395</t>
        </is>
      </c>
      <c r="R1214" t="inlineStr">
        <is>
          <t>1069743</t>
        </is>
      </c>
      <c r="S1214" t="inlineStr">
        <is>
          <t>CONVERSE (WY)</t>
        </is>
      </c>
      <c r="T1214" t="n">
        <v>43.29485875</v>
      </c>
      <c r="U1214" t="inlineStr">
        <is>
          <t>POWDER RIVER</t>
        </is>
      </c>
      <c r="V1214" t="n">
        <v>-105.63093579</v>
      </c>
      <c r="W1214" t="inlineStr">
        <is>
          <t>POINT (448819.9918178781 4793752.451114548)</t>
        </is>
      </c>
      <c r="X1214" t="n">
        <v>0.6188418751062295</v>
      </c>
      <c r="Y1214" t="inlineStr">
        <is>
          <t>W</t>
        </is>
      </c>
      <c r="Z1214" t="n">
        <v>2018</v>
      </c>
      <c r="AA1214" t="n">
        <v>57</v>
      </c>
    </row>
    <row r="1215">
      <c r="A1215" s="1" t="n">
        <v>31660</v>
      </c>
      <c r="B1215" t="inlineStr">
        <is>
          <t>WY</t>
        </is>
      </c>
      <c r="C1215" s="2" t="n">
        <v>43168</v>
      </c>
      <c r="D1215" s="2" t="n">
        <v>43216</v>
      </c>
      <c r="E1215" t="inlineStr">
        <is>
          <t>2022-03-09</t>
        </is>
      </c>
      <c r="F1215" t="n">
        <v>48</v>
      </c>
      <c r="G1215" t="inlineStr">
        <is>
          <t xml:space="preserve">MURRAY DEBRA ANN ET AL </t>
        </is>
      </c>
      <c r="H1215" t="inlineStr">
        <is>
          <t>ELEPHANT APABELLA OPERATING</t>
        </is>
      </c>
      <c r="I1215" t="inlineStr"/>
      <c r="J1215" t="inlineStr"/>
      <c r="K1215" t="n">
        <v>634.63000488</v>
      </c>
      <c r="L1215" t="n">
        <v>4</v>
      </c>
      <c r="M1215" t="n">
        <v>38</v>
      </c>
      <c r="N1215" t="inlineStr">
        <is>
          <t xml:space="preserve">N         </t>
        </is>
      </c>
      <c r="O1215" t="n">
        <v>73</v>
      </c>
      <c r="P1215" t="inlineStr">
        <is>
          <t xml:space="preserve">W         </t>
        </is>
      </c>
      <c r="Q1215" t="inlineStr">
        <is>
          <t>1639/0395</t>
        </is>
      </c>
      <c r="R1215" t="inlineStr">
        <is>
          <t>1069743</t>
        </is>
      </c>
      <c r="S1215" t="inlineStr">
        <is>
          <t>CONVERSE (WY)</t>
        </is>
      </c>
      <c r="T1215" t="n">
        <v>43.29485875</v>
      </c>
      <c r="U1215" t="inlineStr">
        <is>
          <t>POWDER RIVER</t>
        </is>
      </c>
      <c r="V1215" t="n">
        <v>-105.63093579</v>
      </c>
      <c r="W1215" t="inlineStr">
        <is>
          <t>POINT (448819.9918178781 4793752.451114548)</t>
        </is>
      </c>
      <c r="X1215" t="n">
        <v>0.6188418751062295</v>
      </c>
      <c r="Y1215" t="inlineStr">
        <is>
          <t>W</t>
        </is>
      </c>
      <c r="Z1215" t="n">
        <v>2018</v>
      </c>
      <c r="AA1215" t="n">
        <v>57</v>
      </c>
    </row>
    <row r="1216">
      <c r="A1216" s="1" t="n">
        <v>31661</v>
      </c>
      <c r="B1216" t="inlineStr">
        <is>
          <t>WY</t>
        </is>
      </c>
      <c r="C1216" s="2" t="n">
        <v>43168</v>
      </c>
      <c r="D1216" s="2" t="n">
        <v>43216</v>
      </c>
      <c r="E1216" t="inlineStr">
        <is>
          <t>2022-03-09</t>
        </is>
      </c>
      <c r="F1216" t="n">
        <v>48</v>
      </c>
      <c r="G1216" t="inlineStr">
        <is>
          <t xml:space="preserve">MURRAY DEBRA ANN ET AL </t>
        </is>
      </c>
      <c r="H1216" t="inlineStr">
        <is>
          <t>ELEPHANT APABELLA OPERATING</t>
        </is>
      </c>
      <c r="I1216" t="inlineStr"/>
      <c r="J1216" t="inlineStr"/>
      <c r="K1216" t="n">
        <v>634.63000488</v>
      </c>
      <c r="L1216" t="n">
        <v>4</v>
      </c>
      <c r="M1216" t="n">
        <v>38</v>
      </c>
      <c r="N1216" t="inlineStr">
        <is>
          <t xml:space="preserve">N         </t>
        </is>
      </c>
      <c r="O1216" t="n">
        <v>73</v>
      </c>
      <c r="P1216" t="inlineStr">
        <is>
          <t xml:space="preserve">W         </t>
        </is>
      </c>
      <c r="Q1216" t="inlineStr">
        <is>
          <t>1639/0395</t>
        </is>
      </c>
      <c r="R1216" t="inlineStr">
        <is>
          <t>1069743</t>
        </is>
      </c>
      <c r="S1216" t="inlineStr">
        <is>
          <t>CONVERSE (WY)</t>
        </is>
      </c>
      <c r="T1216" t="n">
        <v>43.29485875</v>
      </c>
      <c r="U1216" t="inlineStr">
        <is>
          <t>POWDER RIVER</t>
        </is>
      </c>
      <c r="V1216" t="n">
        <v>-105.63093579</v>
      </c>
      <c r="W1216" t="inlineStr">
        <is>
          <t>POINT (448819.9918178781 4793752.451114548)</t>
        </is>
      </c>
      <c r="X1216" t="n">
        <v>0.6188418751062295</v>
      </c>
      <c r="Y1216" t="inlineStr">
        <is>
          <t>W</t>
        </is>
      </c>
      <c r="Z1216" t="n">
        <v>2018</v>
      </c>
      <c r="AA1216" t="n">
        <v>57</v>
      </c>
    </row>
    <row r="1217">
      <c r="A1217" s="1" t="n">
        <v>31662</v>
      </c>
      <c r="B1217" t="inlineStr">
        <is>
          <t>WY</t>
        </is>
      </c>
      <c r="C1217" s="2" t="n">
        <v>43168</v>
      </c>
      <c r="D1217" s="2" t="n">
        <v>43216</v>
      </c>
      <c r="E1217" t="inlineStr">
        <is>
          <t>2022-03-09</t>
        </is>
      </c>
      <c r="F1217" t="n">
        <v>48</v>
      </c>
      <c r="G1217" t="inlineStr">
        <is>
          <t xml:space="preserve">MURRAY DEBRA ANN ET AL </t>
        </is>
      </c>
      <c r="H1217" t="inlineStr">
        <is>
          <t>ELEPHANT APABELLA OPERATING</t>
        </is>
      </c>
      <c r="I1217" t="inlineStr"/>
      <c r="J1217" t="inlineStr"/>
      <c r="K1217" t="n">
        <v>634.63000488</v>
      </c>
      <c r="L1217" t="n">
        <v>4</v>
      </c>
      <c r="M1217" t="n">
        <v>38</v>
      </c>
      <c r="N1217" t="inlineStr">
        <is>
          <t xml:space="preserve">N         </t>
        </is>
      </c>
      <c r="O1217" t="n">
        <v>73</v>
      </c>
      <c r="P1217" t="inlineStr">
        <is>
          <t xml:space="preserve">W         </t>
        </is>
      </c>
      <c r="Q1217" t="inlineStr">
        <is>
          <t>1639/0395</t>
        </is>
      </c>
      <c r="R1217" t="inlineStr">
        <is>
          <t>1069743</t>
        </is>
      </c>
      <c r="S1217" t="inlineStr">
        <is>
          <t>CONVERSE (WY)</t>
        </is>
      </c>
      <c r="T1217" t="n">
        <v>43.29485875</v>
      </c>
      <c r="U1217" t="inlineStr">
        <is>
          <t>POWDER RIVER</t>
        </is>
      </c>
      <c r="V1217" t="n">
        <v>-105.63093579</v>
      </c>
      <c r="W1217" t="inlineStr">
        <is>
          <t>POINT (448819.9918178781 4793752.451114548)</t>
        </is>
      </c>
      <c r="X1217" t="n">
        <v>0.6188418751062295</v>
      </c>
      <c r="Y1217" t="inlineStr">
        <is>
          <t>W</t>
        </is>
      </c>
      <c r="Z1217" t="n">
        <v>2018</v>
      </c>
      <c r="AA1217" t="n">
        <v>57</v>
      </c>
    </row>
    <row r="1218">
      <c r="A1218" s="1" t="n">
        <v>31663</v>
      </c>
      <c r="B1218" t="inlineStr">
        <is>
          <t>WY</t>
        </is>
      </c>
      <c r="C1218" s="2" t="n">
        <v>43168</v>
      </c>
      <c r="D1218" s="2" t="n">
        <v>43216</v>
      </c>
      <c r="E1218" t="inlineStr">
        <is>
          <t>2022-03-09</t>
        </is>
      </c>
      <c r="F1218" t="n">
        <v>48</v>
      </c>
      <c r="G1218" t="inlineStr">
        <is>
          <t xml:space="preserve">MURRAY DEBRA ANN ET AL </t>
        </is>
      </c>
      <c r="H1218" t="inlineStr">
        <is>
          <t>ELEPHANT APABELLA OPERATING</t>
        </is>
      </c>
      <c r="I1218" t="inlineStr"/>
      <c r="J1218" t="inlineStr"/>
      <c r="K1218" t="n">
        <v>634.63000488</v>
      </c>
      <c r="L1218" t="n">
        <v>3</v>
      </c>
      <c r="M1218" t="n">
        <v>38</v>
      </c>
      <c r="N1218" t="inlineStr">
        <is>
          <t xml:space="preserve">N         </t>
        </is>
      </c>
      <c r="O1218" t="n">
        <v>73</v>
      </c>
      <c r="P1218" t="inlineStr">
        <is>
          <t xml:space="preserve">W         </t>
        </is>
      </c>
      <c r="Q1218" t="inlineStr">
        <is>
          <t>1639/0395</t>
        </is>
      </c>
      <c r="R1218" t="inlineStr">
        <is>
          <t>1069743</t>
        </is>
      </c>
      <c r="S1218" t="inlineStr">
        <is>
          <t>CONVERSE (WY)</t>
        </is>
      </c>
      <c r="T1218" t="n">
        <v>43.29487016</v>
      </c>
      <c r="U1218" t="inlineStr">
        <is>
          <t>POWDER RIVER</t>
        </is>
      </c>
      <c r="V1218" t="n">
        <v>-105.61080864</v>
      </c>
      <c r="W1218" t="inlineStr">
        <is>
          <t>POINT (450452.6713965459 4793741.585392624)</t>
        </is>
      </c>
      <c r="X1218" t="n">
        <v>0.413989186104199</v>
      </c>
      <c r="Y1218" t="inlineStr">
        <is>
          <t>SE</t>
        </is>
      </c>
      <c r="Z1218" t="n">
        <v>2018</v>
      </c>
      <c r="AA1218" t="n">
        <v>57</v>
      </c>
    </row>
    <row r="1219">
      <c r="A1219" s="1" t="n">
        <v>31664</v>
      </c>
      <c r="B1219" t="inlineStr">
        <is>
          <t>WY</t>
        </is>
      </c>
      <c r="C1219" s="2" t="n">
        <v>43168</v>
      </c>
      <c r="D1219" s="2" t="n">
        <v>43216</v>
      </c>
      <c r="E1219" t="inlineStr">
        <is>
          <t>2022-03-09</t>
        </is>
      </c>
      <c r="F1219" t="n">
        <v>48</v>
      </c>
      <c r="G1219" t="inlineStr">
        <is>
          <t xml:space="preserve">MURRAY DEBRA ANN ET AL </t>
        </is>
      </c>
      <c r="H1219" t="inlineStr">
        <is>
          <t>ELEPHANT APABELLA OPERATING</t>
        </is>
      </c>
      <c r="I1219" t="inlineStr"/>
      <c r="J1219" t="inlineStr"/>
      <c r="K1219" t="n">
        <v>634.63000488</v>
      </c>
      <c r="L1219" t="n">
        <v>3</v>
      </c>
      <c r="M1219" t="n">
        <v>38</v>
      </c>
      <c r="N1219" t="inlineStr">
        <is>
          <t xml:space="preserve">N         </t>
        </is>
      </c>
      <c r="O1219" t="n">
        <v>73</v>
      </c>
      <c r="P1219" t="inlineStr">
        <is>
          <t xml:space="preserve">W         </t>
        </is>
      </c>
      <c r="Q1219" t="inlineStr">
        <is>
          <t>1639/0395</t>
        </is>
      </c>
      <c r="R1219" t="inlineStr">
        <is>
          <t>1069743</t>
        </is>
      </c>
      <c r="S1219" t="inlineStr">
        <is>
          <t>CONVERSE (WY)</t>
        </is>
      </c>
      <c r="T1219" t="n">
        <v>43.29487016</v>
      </c>
      <c r="U1219" t="inlineStr">
        <is>
          <t>POWDER RIVER</t>
        </is>
      </c>
      <c r="V1219" t="n">
        <v>-105.61080864</v>
      </c>
      <c r="W1219" t="inlineStr">
        <is>
          <t>POINT (450452.6713965459 4793741.585392624)</t>
        </is>
      </c>
      <c r="X1219" t="n">
        <v>0.413989186104199</v>
      </c>
      <c r="Y1219" t="inlineStr">
        <is>
          <t>SE</t>
        </is>
      </c>
      <c r="Z1219" t="n">
        <v>2018</v>
      </c>
      <c r="AA1219" t="n">
        <v>57</v>
      </c>
    </row>
    <row r="1220">
      <c r="A1220" s="1" t="n">
        <v>31665</v>
      </c>
      <c r="B1220" t="inlineStr">
        <is>
          <t>WY</t>
        </is>
      </c>
      <c r="C1220" s="2" t="n">
        <v>43168</v>
      </c>
      <c r="D1220" s="2" t="n">
        <v>43216</v>
      </c>
      <c r="E1220" t="inlineStr">
        <is>
          <t>2022-03-09</t>
        </is>
      </c>
      <c r="F1220" t="n">
        <v>48</v>
      </c>
      <c r="G1220" t="inlineStr">
        <is>
          <t xml:space="preserve">MURRAY DEBRA ANN ET AL </t>
        </is>
      </c>
      <c r="H1220" t="inlineStr">
        <is>
          <t>ELEPHANT APABELLA OPERATING</t>
        </is>
      </c>
      <c r="I1220" t="inlineStr"/>
      <c r="J1220" t="inlineStr"/>
      <c r="K1220" t="n">
        <v>634.63000488</v>
      </c>
      <c r="L1220" t="n">
        <v>3</v>
      </c>
      <c r="M1220" t="n">
        <v>38</v>
      </c>
      <c r="N1220" t="inlineStr">
        <is>
          <t xml:space="preserve">N         </t>
        </is>
      </c>
      <c r="O1220" t="n">
        <v>73</v>
      </c>
      <c r="P1220" t="inlineStr">
        <is>
          <t xml:space="preserve">W         </t>
        </is>
      </c>
      <c r="Q1220" t="inlineStr">
        <is>
          <t>1639/0395</t>
        </is>
      </c>
      <c r="R1220" t="inlineStr">
        <is>
          <t>1069743</t>
        </is>
      </c>
      <c r="S1220" t="inlineStr">
        <is>
          <t>CONVERSE (WY)</t>
        </is>
      </c>
      <c r="T1220" t="n">
        <v>43.29487016</v>
      </c>
      <c r="U1220" t="inlineStr">
        <is>
          <t>POWDER RIVER</t>
        </is>
      </c>
      <c r="V1220" t="n">
        <v>-105.61080864</v>
      </c>
      <c r="W1220" t="inlineStr">
        <is>
          <t>POINT (450452.6713965459 4793741.585392624)</t>
        </is>
      </c>
      <c r="X1220" t="n">
        <v>0.413989186104199</v>
      </c>
      <c r="Y1220" t="inlineStr">
        <is>
          <t>SE</t>
        </is>
      </c>
      <c r="Z1220" t="n">
        <v>2018</v>
      </c>
      <c r="AA1220" t="n">
        <v>57</v>
      </c>
    </row>
    <row r="1221">
      <c r="A1221" s="1" t="n">
        <v>31666</v>
      </c>
      <c r="B1221" t="inlineStr">
        <is>
          <t>WY</t>
        </is>
      </c>
      <c r="C1221" s="2" t="n">
        <v>43168</v>
      </c>
      <c r="D1221" s="2" t="n">
        <v>43216</v>
      </c>
      <c r="E1221" t="inlineStr">
        <is>
          <t>2022-03-09</t>
        </is>
      </c>
      <c r="F1221" t="n">
        <v>48</v>
      </c>
      <c r="G1221" t="inlineStr">
        <is>
          <t xml:space="preserve">MURRAY DEBRA ANN ET AL </t>
        </is>
      </c>
      <c r="H1221" t="inlineStr">
        <is>
          <t>ELEPHANT APABELLA OPERATING</t>
        </is>
      </c>
      <c r="I1221" t="inlineStr"/>
      <c r="J1221" t="inlineStr"/>
      <c r="K1221" t="n">
        <v>634.63000488</v>
      </c>
      <c r="L1221" t="n">
        <v>4</v>
      </c>
      <c r="M1221" t="n">
        <v>38</v>
      </c>
      <c r="N1221" t="inlineStr">
        <is>
          <t xml:space="preserve">N         </t>
        </is>
      </c>
      <c r="O1221" t="n">
        <v>73</v>
      </c>
      <c r="P1221" t="inlineStr">
        <is>
          <t xml:space="preserve">W         </t>
        </is>
      </c>
      <c r="Q1221" t="inlineStr">
        <is>
          <t>1639/0395</t>
        </is>
      </c>
      <c r="R1221" t="inlineStr">
        <is>
          <t>1069743</t>
        </is>
      </c>
      <c r="S1221" t="inlineStr">
        <is>
          <t>CONVERSE (WY)</t>
        </is>
      </c>
      <c r="T1221" t="n">
        <v>43.29485875</v>
      </c>
      <c r="U1221" t="inlineStr">
        <is>
          <t>POWDER RIVER</t>
        </is>
      </c>
      <c r="V1221" t="n">
        <v>-105.63093579</v>
      </c>
      <c r="W1221" t="inlineStr">
        <is>
          <t>POINT (448819.9918178781 4793752.451114548)</t>
        </is>
      </c>
      <c r="X1221" t="n">
        <v>0.6188418751062295</v>
      </c>
      <c r="Y1221" t="inlineStr">
        <is>
          <t>W</t>
        </is>
      </c>
      <c r="Z1221" t="n">
        <v>2018</v>
      </c>
      <c r="AA1221" t="n">
        <v>57</v>
      </c>
    </row>
    <row r="1222">
      <c r="A1222" s="1" t="n">
        <v>31667</v>
      </c>
      <c r="B1222" t="inlineStr">
        <is>
          <t>WY</t>
        </is>
      </c>
      <c r="C1222" s="2" t="n">
        <v>43168</v>
      </c>
      <c r="D1222" s="2" t="n">
        <v>43216</v>
      </c>
      <c r="E1222" t="inlineStr">
        <is>
          <t>2022-03-09</t>
        </is>
      </c>
      <c r="F1222" t="n">
        <v>48</v>
      </c>
      <c r="G1222" t="inlineStr">
        <is>
          <t xml:space="preserve">MURRAY DEBRA ANN ET AL </t>
        </is>
      </c>
      <c r="H1222" t="inlineStr">
        <is>
          <t>ELEPHANT APABELLA OPERATING</t>
        </is>
      </c>
      <c r="I1222" t="inlineStr"/>
      <c r="J1222" t="inlineStr"/>
      <c r="K1222" t="n">
        <v>634.63000488</v>
      </c>
      <c r="L1222" t="n">
        <v>4</v>
      </c>
      <c r="M1222" t="n">
        <v>38</v>
      </c>
      <c r="N1222" t="inlineStr">
        <is>
          <t xml:space="preserve">N         </t>
        </is>
      </c>
      <c r="O1222" t="n">
        <v>73</v>
      </c>
      <c r="P1222" t="inlineStr">
        <is>
          <t xml:space="preserve">W         </t>
        </is>
      </c>
      <c r="Q1222" t="inlineStr">
        <is>
          <t>1639/0395</t>
        </is>
      </c>
      <c r="R1222" t="inlineStr">
        <is>
          <t>1069743</t>
        </is>
      </c>
      <c r="S1222" t="inlineStr">
        <is>
          <t>CONVERSE (WY)</t>
        </is>
      </c>
      <c r="T1222" t="n">
        <v>43.29485875</v>
      </c>
      <c r="U1222" t="inlineStr">
        <is>
          <t>POWDER RIVER</t>
        </is>
      </c>
      <c r="V1222" t="n">
        <v>-105.63093579</v>
      </c>
      <c r="W1222" t="inlineStr">
        <is>
          <t>POINT (448819.9918178781 4793752.451114548)</t>
        </is>
      </c>
      <c r="X1222" t="n">
        <v>0.6188418751062295</v>
      </c>
      <c r="Y1222" t="inlineStr">
        <is>
          <t>W</t>
        </is>
      </c>
      <c r="Z1222" t="n">
        <v>2018</v>
      </c>
      <c r="AA1222" t="n">
        <v>57</v>
      </c>
    </row>
    <row r="1223">
      <c r="A1223" s="1" t="n">
        <v>31668</v>
      </c>
      <c r="B1223" t="inlineStr">
        <is>
          <t>WY</t>
        </is>
      </c>
      <c r="C1223" s="2" t="n">
        <v>43168</v>
      </c>
      <c r="D1223" s="2" t="n">
        <v>43216</v>
      </c>
      <c r="E1223" t="inlineStr">
        <is>
          <t>2022-03-09</t>
        </is>
      </c>
      <c r="F1223" t="n">
        <v>48</v>
      </c>
      <c r="G1223" t="inlineStr">
        <is>
          <t xml:space="preserve">MURRAY DEBRA ANN ET AL </t>
        </is>
      </c>
      <c r="H1223" t="inlineStr">
        <is>
          <t>ELEPHANT APABELLA OPERATING</t>
        </is>
      </c>
      <c r="I1223" t="inlineStr"/>
      <c r="J1223" t="inlineStr"/>
      <c r="K1223" t="n">
        <v>634.63000488</v>
      </c>
      <c r="L1223" t="n">
        <v>3</v>
      </c>
      <c r="M1223" t="n">
        <v>38</v>
      </c>
      <c r="N1223" t="inlineStr">
        <is>
          <t xml:space="preserve">N         </t>
        </is>
      </c>
      <c r="O1223" t="n">
        <v>73</v>
      </c>
      <c r="P1223" t="inlineStr">
        <is>
          <t xml:space="preserve">W         </t>
        </is>
      </c>
      <c r="Q1223" t="inlineStr">
        <is>
          <t>1639/0395</t>
        </is>
      </c>
      <c r="R1223" t="inlineStr">
        <is>
          <t>1069743</t>
        </is>
      </c>
      <c r="S1223" t="inlineStr">
        <is>
          <t>CONVERSE (WY)</t>
        </is>
      </c>
      <c r="T1223" t="n">
        <v>43.29487016</v>
      </c>
      <c r="U1223" t="inlineStr">
        <is>
          <t>POWDER RIVER</t>
        </is>
      </c>
      <c r="V1223" t="n">
        <v>-105.61080864</v>
      </c>
      <c r="W1223" t="inlineStr">
        <is>
          <t>POINT (450452.6713965459 4793741.585392624)</t>
        </is>
      </c>
      <c r="X1223" t="n">
        <v>0.413989186104199</v>
      </c>
      <c r="Y1223" t="inlineStr">
        <is>
          <t>SE</t>
        </is>
      </c>
      <c r="Z1223" t="n">
        <v>2018</v>
      </c>
      <c r="AA1223" t="n">
        <v>57</v>
      </c>
    </row>
    <row r="1224">
      <c r="A1224" s="1" t="n">
        <v>31669</v>
      </c>
      <c r="B1224" t="inlineStr">
        <is>
          <t>WY</t>
        </is>
      </c>
      <c r="C1224" s="2" t="n">
        <v>43168</v>
      </c>
      <c r="D1224" s="2" t="n">
        <v>43216</v>
      </c>
      <c r="E1224" t="inlineStr">
        <is>
          <t>2022-03-09</t>
        </is>
      </c>
      <c r="F1224" t="n">
        <v>48</v>
      </c>
      <c r="G1224" t="inlineStr">
        <is>
          <t xml:space="preserve">MURRAY DEBRA ANN ET AL </t>
        </is>
      </c>
      <c r="H1224" t="inlineStr">
        <is>
          <t>ELEPHANT APABELLA OPERATING</t>
        </is>
      </c>
      <c r="I1224" t="inlineStr"/>
      <c r="J1224" t="inlineStr"/>
      <c r="K1224" t="n">
        <v>634.63000488</v>
      </c>
      <c r="L1224" t="n">
        <v>9</v>
      </c>
      <c r="M1224" t="n">
        <v>38</v>
      </c>
      <c r="N1224" t="inlineStr">
        <is>
          <t xml:space="preserve">N         </t>
        </is>
      </c>
      <c r="O1224" t="n">
        <v>73</v>
      </c>
      <c r="P1224" t="inlineStr">
        <is>
          <t xml:space="preserve">W         </t>
        </is>
      </c>
      <c r="Q1224" t="inlineStr">
        <is>
          <t>1639/0395</t>
        </is>
      </c>
      <c r="R1224" t="inlineStr">
        <is>
          <t>1069743</t>
        </is>
      </c>
      <c r="S1224" t="inlineStr">
        <is>
          <t>CONVERSE (WY)</t>
        </is>
      </c>
      <c r="T1224" t="n">
        <v>43.28045819</v>
      </c>
      <c r="U1224" t="inlineStr">
        <is>
          <t>POWDER RIVER</t>
        </is>
      </c>
      <c r="V1224" t="n">
        <v>-105.63100438</v>
      </c>
      <c r="W1224" t="inlineStr">
        <is>
          <t>POINT (448802.3511420086 4792153.248759488)</t>
        </is>
      </c>
      <c r="X1224" t="n">
        <v>1.250706619272181</v>
      </c>
      <c r="Y1224" t="inlineStr">
        <is>
          <t>SW</t>
        </is>
      </c>
      <c r="Z1224" t="n">
        <v>2018</v>
      </c>
      <c r="AA1224" t="n">
        <v>57</v>
      </c>
    </row>
    <row r="1225">
      <c r="A1225" s="1" t="n">
        <v>31670</v>
      </c>
      <c r="B1225" t="inlineStr">
        <is>
          <t>WY</t>
        </is>
      </c>
      <c r="C1225" s="2" t="n">
        <v>43168</v>
      </c>
      <c r="D1225" s="2" t="n">
        <v>43216</v>
      </c>
      <c r="E1225" t="inlineStr">
        <is>
          <t>2022-03-09</t>
        </is>
      </c>
      <c r="F1225" t="n">
        <v>48</v>
      </c>
      <c r="G1225" t="inlineStr">
        <is>
          <t xml:space="preserve">MURRAY DEBRA ANN ET AL </t>
        </is>
      </c>
      <c r="H1225" t="inlineStr">
        <is>
          <t>ELEPHANT APABELLA OPERATING</t>
        </is>
      </c>
      <c r="I1225" t="inlineStr"/>
      <c r="J1225" t="inlineStr"/>
      <c r="K1225" t="n">
        <v>634.63000488</v>
      </c>
      <c r="L1225" t="n">
        <v>9</v>
      </c>
      <c r="M1225" t="n">
        <v>38</v>
      </c>
      <c r="N1225" t="inlineStr">
        <is>
          <t xml:space="preserve">N         </t>
        </is>
      </c>
      <c r="O1225" t="n">
        <v>73</v>
      </c>
      <c r="P1225" t="inlineStr">
        <is>
          <t xml:space="preserve">W         </t>
        </is>
      </c>
      <c r="Q1225" t="inlineStr">
        <is>
          <t>1639/0395</t>
        </is>
      </c>
      <c r="R1225" t="inlineStr">
        <is>
          <t>1069743</t>
        </is>
      </c>
      <c r="S1225" t="inlineStr">
        <is>
          <t>CONVERSE (WY)</t>
        </is>
      </c>
      <c r="T1225" t="n">
        <v>43.28045819</v>
      </c>
      <c r="U1225" t="inlineStr">
        <is>
          <t>POWDER RIVER</t>
        </is>
      </c>
      <c r="V1225" t="n">
        <v>-105.63100438</v>
      </c>
      <c r="W1225" t="inlineStr">
        <is>
          <t>POINT (448802.3511420086 4792153.248759488)</t>
        </is>
      </c>
      <c r="X1225" t="n">
        <v>1.250706619272181</v>
      </c>
      <c r="Y1225" t="inlineStr">
        <is>
          <t>SW</t>
        </is>
      </c>
      <c r="Z1225" t="n">
        <v>2018</v>
      </c>
      <c r="AA1225" t="n">
        <v>57</v>
      </c>
    </row>
    <row r="1226">
      <c r="A1226" s="1" t="n">
        <v>31671</v>
      </c>
      <c r="B1226" t="inlineStr">
        <is>
          <t>WY</t>
        </is>
      </c>
      <c r="C1226" s="2" t="n">
        <v>43168</v>
      </c>
      <c r="D1226" s="2" t="n">
        <v>43216</v>
      </c>
      <c r="E1226" t="inlineStr">
        <is>
          <t>2022-03-09</t>
        </is>
      </c>
      <c r="F1226" t="n">
        <v>48</v>
      </c>
      <c r="G1226" t="inlineStr">
        <is>
          <t xml:space="preserve">MURRAY DEBRA ANN ET AL </t>
        </is>
      </c>
      <c r="H1226" t="inlineStr">
        <is>
          <t>ELEPHANT APABELLA OPERATING</t>
        </is>
      </c>
      <c r="I1226" t="inlineStr"/>
      <c r="J1226" t="inlineStr"/>
      <c r="K1226" t="n">
        <v>634.63000488</v>
      </c>
      <c r="L1226" t="n">
        <v>3</v>
      </c>
      <c r="M1226" t="n">
        <v>38</v>
      </c>
      <c r="N1226" t="inlineStr">
        <is>
          <t xml:space="preserve">N         </t>
        </is>
      </c>
      <c r="O1226" t="n">
        <v>73</v>
      </c>
      <c r="P1226" t="inlineStr">
        <is>
          <t xml:space="preserve">W         </t>
        </is>
      </c>
      <c r="Q1226" t="inlineStr">
        <is>
          <t>1639/0395</t>
        </is>
      </c>
      <c r="R1226" t="inlineStr">
        <is>
          <t>1069743</t>
        </is>
      </c>
      <c r="S1226" t="inlineStr">
        <is>
          <t>CONVERSE (WY)</t>
        </is>
      </c>
      <c r="T1226" t="n">
        <v>43.29487016</v>
      </c>
      <c r="U1226" t="inlineStr">
        <is>
          <t>POWDER RIVER</t>
        </is>
      </c>
      <c r="V1226" t="n">
        <v>-105.61080864</v>
      </c>
      <c r="W1226" t="inlineStr">
        <is>
          <t>POINT (450452.6713965459 4793741.585392624)</t>
        </is>
      </c>
      <c r="X1226" t="n">
        <v>0.413989186104199</v>
      </c>
      <c r="Y1226" t="inlineStr">
        <is>
          <t>SE</t>
        </is>
      </c>
      <c r="Z1226" t="n">
        <v>2018</v>
      </c>
      <c r="AA1226" t="n">
        <v>57</v>
      </c>
    </row>
    <row r="1227">
      <c r="A1227" s="1" t="n">
        <v>33761</v>
      </c>
      <c r="B1227" t="inlineStr">
        <is>
          <t>WY</t>
        </is>
      </c>
      <c r="C1227" t="inlineStr"/>
      <c r="D1227" s="2" t="n">
        <v>43180</v>
      </c>
      <c r="E1227" t="inlineStr">
        <is>
          <t>2028-03-21</t>
        </is>
      </c>
      <c r="F1227" t="n">
        <v>120</v>
      </c>
      <c r="G1227" t="inlineStr">
        <is>
          <t xml:space="preserve">BUREAU OF LAND MANAGEMENT </t>
        </is>
      </c>
      <c r="H1227" t="inlineStr">
        <is>
          <t>CONTEX ENERGY</t>
        </is>
      </c>
      <c r="I1227" t="n">
        <v>0.125</v>
      </c>
      <c r="J1227" t="n">
        <v>4002</v>
      </c>
      <c r="K1227" t="n">
        <v>78.93000000000001</v>
      </c>
      <c r="L1227" t="n">
        <v>3</v>
      </c>
      <c r="M1227" t="n">
        <v>38</v>
      </c>
      <c r="N1227" t="inlineStr">
        <is>
          <t xml:space="preserve">N         </t>
        </is>
      </c>
      <c r="O1227" t="n">
        <v>73</v>
      </c>
      <c r="P1227" t="inlineStr">
        <is>
          <t xml:space="preserve">W         </t>
        </is>
      </c>
      <c r="Q1227" t="inlineStr">
        <is>
          <t>WY-181Q-060/NA</t>
        </is>
      </c>
      <c r="R1227" t="inlineStr">
        <is>
          <t>WYW186761</t>
        </is>
      </c>
      <c r="S1227" t="inlineStr">
        <is>
          <t>CONVERSE (WY)</t>
        </is>
      </c>
      <c r="T1227" t="n">
        <v>43.29487016</v>
      </c>
      <c r="U1227" t="inlineStr">
        <is>
          <t>POWDER RIVER</t>
        </is>
      </c>
      <c r="V1227" t="n">
        <v>-105.61080864</v>
      </c>
      <c r="W1227" t="inlineStr">
        <is>
          <t>POINT (450452.6713965459 4793741.585392624)</t>
        </is>
      </c>
      <c r="X1227" t="n">
        <v>0.413989186104199</v>
      </c>
      <c r="Y1227" t="inlineStr">
        <is>
          <t>SE</t>
        </is>
      </c>
      <c r="Z1227" t="n">
        <v>2018</v>
      </c>
      <c r="AA1227" t="n">
        <v>57</v>
      </c>
    </row>
    <row r="1228">
      <c r="A1228" s="1" t="n">
        <v>33762</v>
      </c>
      <c r="B1228" t="inlineStr">
        <is>
          <t>WY</t>
        </is>
      </c>
      <c r="C1228" t="inlineStr"/>
      <c r="D1228" s="2" t="n">
        <v>43180</v>
      </c>
      <c r="E1228" t="inlineStr">
        <is>
          <t>2028-03-21</t>
        </is>
      </c>
      <c r="F1228" t="n">
        <v>120</v>
      </c>
      <c r="G1228" t="inlineStr">
        <is>
          <t xml:space="preserve">BUREAU OF LAND MANAGEMENT </t>
        </is>
      </c>
      <c r="H1228" t="inlineStr">
        <is>
          <t>CONTEX ENERGY</t>
        </is>
      </c>
      <c r="I1228" t="n">
        <v>0.125</v>
      </c>
      <c r="J1228" t="n">
        <v>4002</v>
      </c>
      <c r="K1228" t="n">
        <v>78.93000000000001</v>
      </c>
      <c r="L1228" t="n">
        <v>3</v>
      </c>
      <c r="M1228" t="n">
        <v>38</v>
      </c>
      <c r="N1228" t="inlineStr">
        <is>
          <t xml:space="preserve">N         </t>
        </is>
      </c>
      <c r="O1228" t="n">
        <v>73</v>
      </c>
      <c r="P1228" t="inlineStr">
        <is>
          <t xml:space="preserve">W         </t>
        </is>
      </c>
      <c r="Q1228" t="inlineStr">
        <is>
          <t>WY-181Q-060/NA</t>
        </is>
      </c>
      <c r="R1228" t="inlineStr">
        <is>
          <t>WYW186761</t>
        </is>
      </c>
      <c r="S1228" t="inlineStr">
        <is>
          <t>CONVERSE (WY)</t>
        </is>
      </c>
      <c r="T1228" t="n">
        <v>43.29487016</v>
      </c>
      <c r="U1228" t="inlineStr">
        <is>
          <t>POWDER RIVER</t>
        </is>
      </c>
      <c r="V1228" t="n">
        <v>-105.61080864</v>
      </c>
      <c r="W1228" t="inlineStr">
        <is>
          <t>POINT (450452.6713965459 4793741.585392624)</t>
        </is>
      </c>
      <c r="X1228" t="n">
        <v>0.413989186104199</v>
      </c>
      <c r="Y1228" t="inlineStr">
        <is>
          <t>SE</t>
        </is>
      </c>
      <c r="Z1228" t="n">
        <v>2018</v>
      </c>
      <c r="AA1228" t="n">
        <v>57</v>
      </c>
    </row>
    <row r="1229">
      <c r="A1229" s="1" t="n">
        <v>36843</v>
      </c>
      <c r="B1229" t="inlineStr">
        <is>
          <t>WY</t>
        </is>
      </c>
      <c r="C1229" s="2" t="n">
        <v>43005</v>
      </c>
      <c r="D1229" s="2" t="n">
        <v>43070</v>
      </c>
      <c r="E1229" t="inlineStr">
        <is>
          <t>2021-09-27</t>
        </is>
      </c>
      <c r="F1229" t="n">
        <v>48</v>
      </c>
      <c r="G1229" t="inlineStr">
        <is>
          <t xml:space="preserve">EATON LINDA E </t>
        </is>
      </c>
      <c r="H1229" t="inlineStr">
        <is>
          <t>TITAN EXPL</t>
        </is>
      </c>
      <c r="I1229" t="inlineStr"/>
      <c r="J1229" t="inlineStr"/>
      <c r="K1229" t="n">
        <v>0</v>
      </c>
      <c r="L1229" t="n">
        <v>9</v>
      </c>
      <c r="M1229" t="n">
        <v>38</v>
      </c>
      <c r="N1229" t="inlineStr">
        <is>
          <t xml:space="preserve">N         </t>
        </is>
      </c>
      <c r="O1229" t="n">
        <v>73</v>
      </c>
      <c r="P1229" t="inlineStr">
        <is>
          <t xml:space="preserve">W         </t>
        </is>
      </c>
      <c r="Q1229" t="inlineStr">
        <is>
          <t>1627/0260</t>
        </is>
      </c>
      <c r="R1229" t="inlineStr">
        <is>
          <t>1065094</t>
        </is>
      </c>
      <c r="S1229" t="inlineStr">
        <is>
          <t>CONVERSE (WY)</t>
        </is>
      </c>
      <c r="T1229" t="n">
        <v>43.28045819</v>
      </c>
      <c r="U1229" t="inlineStr">
        <is>
          <t>POWDER RIVER</t>
        </is>
      </c>
      <c r="V1229" t="n">
        <v>-105.63100438</v>
      </c>
      <c r="W1229" t="inlineStr">
        <is>
          <t>POINT (448802.3511420086 4792153.248759488)</t>
        </is>
      </c>
      <c r="X1229" t="n">
        <v>1.250706619272181</v>
      </c>
      <c r="Y1229" t="inlineStr">
        <is>
          <t>SW</t>
        </is>
      </c>
      <c r="Z1229" t="n">
        <v>2017</v>
      </c>
      <c r="AA1229" t="n">
        <v>57</v>
      </c>
    </row>
    <row r="1230">
      <c r="A1230" s="1" t="n">
        <v>36844</v>
      </c>
      <c r="B1230" t="inlineStr">
        <is>
          <t>WY</t>
        </is>
      </c>
      <c r="C1230" s="2" t="n">
        <v>43005</v>
      </c>
      <c r="D1230" s="2" t="n">
        <v>43070</v>
      </c>
      <c r="E1230" t="inlineStr">
        <is>
          <t>2021-09-27</t>
        </is>
      </c>
      <c r="F1230" t="n">
        <v>48</v>
      </c>
      <c r="G1230" t="inlineStr">
        <is>
          <t xml:space="preserve">EATON LINDA E </t>
        </is>
      </c>
      <c r="H1230" t="inlineStr">
        <is>
          <t>TITAN EXPL</t>
        </is>
      </c>
      <c r="I1230" t="inlineStr"/>
      <c r="J1230" t="inlineStr"/>
      <c r="K1230" t="n">
        <v>0</v>
      </c>
      <c r="L1230" t="n">
        <v>9</v>
      </c>
      <c r="M1230" t="n">
        <v>38</v>
      </c>
      <c r="N1230" t="inlineStr">
        <is>
          <t xml:space="preserve">N         </t>
        </is>
      </c>
      <c r="O1230" t="n">
        <v>73</v>
      </c>
      <c r="P1230" t="inlineStr">
        <is>
          <t xml:space="preserve">W         </t>
        </is>
      </c>
      <c r="Q1230" t="inlineStr">
        <is>
          <t>1627/0260</t>
        </is>
      </c>
      <c r="R1230" t="inlineStr">
        <is>
          <t>1065094</t>
        </is>
      </c>
      <c r="S1230" t="inlineStr">
        <is>
          <t>CONVERSE (WY)</t>
        </is>
      </c>
      <c r="T1230" t="n">
        <v>43.28045819</v>
      </c>
      <c r="U1230" t="inlineStr">
        <is>
          <t>POWDER RIVER</t>
        </is>
      </c>
      <c r="V1230" t="n">
        <v>-105.63100438</v>
      </c>
      <c r="W1230" t="inlineStr">
        <is>
          <t>POINT (448802.3511420086 4792153.248759488)</t>
        </is>
      </c>
      <c r="X1230" t="n">
        <v>1.250706619272181</v>
      </c>
      <c r="Y1230" t="inlineStr">
        <is>
          <t>SW</t>
        </is>
      </c>
      <c r="Z1230" t="n">
        <v>2017</v>
      </c>
      <c r="AA1230" t="n">
        <v>57</v>
      </c>
    </row>
    <row r="1231">
      <c r="A1231" s="1" t="n">
        <v>36845</v>
      </c>
      <c r="B1231" t="inlineStr">
        <is>
          <t>WY</t>
        </is>
      </c>
      <c r="C1231" s="2" t="n">
        <v>43005</v>
      </c>
      <c r="D1231" s="2" t="n">
        <v>43070</v>
      </c>
      <c r="E1231" t="inlineStr">
        <is>
          <t>2021-09-27</t>
        </is>
      </c>
      <c r="F1231" t="n">
        <v>48</v>
      </c>
      <c r="G1231" t="inlineStr">
        <is>
          <t xml:space="preserve">LEWIS CONNIE M </t>
        </is>
      </c>
      <c r="H1231" t="inlineStr">
        <is>
          <t>TITAN EXPL</t>
        </is>
      </c>
      <c r="I1231" t="inlineStr"/>
      <c r="J1231" t="inlineStr"/>
      <c r="K1231" t="n">
        <v>0</v>
      </c>
      <c r="L1231" t="n">
        <v>9</v>
      </c>
      <c r="M1231" t="n">
        <v>38</v>
      </c>
      <c r="N1231" t="inlineStr">
        <is>
          <t xml:space="preserve">N         </t>
        </is>
      </c>
      <c r="O1231" t="n">
        <v>73</v>
      </c>
      <c r="P1231" t="inlineStr">
        <is>
          <t xml:space="preserve">W         </t>
        </is>
      </c>
      <c r="Q1231" t="inlineStr">
        <is>
          <t>1627/0261</t>
        </is>
      </c>
      <c r="R1231" t="inlineStr">
        <is>
          <t>1065095</t>
        </is>
      </c>
      <c r="S1231" t="inlineStr">
        <is>
          <t>CONVERSE (WY)</t>
        </is>
      </c>
      <c r="T1231" t="n">
        <v>43.28045819</v>
      </c>
      <c r="U1231" t="inlineStr">
        <is>
          <t>POWDER RIVER</t>
        </is>
      </c>
      <c r="V1231" t="n">
        <v>-105.63100438</v>
      </c>
      <c r="W1231" t="inlineStr">
        <is>
          <t>POINT (448802.3511420086 4792153.248759488)</t>
        </is>
      </c>
      <c r="X1231" t="n">
        <v>1.250706619272181</v>
      </c>
      <c r="Y1231" t="inlineStr">
        <is>
          <t>SW</t>
        </is>
      </c>
      <c r="Z1231" t="n">
        <v>2017</v>
      </c>
      <c r="AA1231" t="n">
        <v>57</v>
      </c>
    </row>
    <row r="1232">
      <c r="A1232" s="1" t="n">
        <v>36846</v>
      </c>
      <c r="B1232" t="inlineStr">
        <is>
          <t>WY</t>
        </is>
      </c>
      <c r="C1232" s="2" t="n">
        <v>43005</v>
      </c>
      <c r="D1232" s="2" t="n">
        <v>43070</v>
      </c>
      <c r="E1232" t="inlineStr">
        <is>
          <t>2021-09-27</t>
        </is>
      </c>
      <c r="F1232" t="n">
        <v>48</v>
      </c>
      <c r="G1232" t="inlineStr">
        <is>
          <t xml:space="preserve">LEWIS CONNIE M </t>
        </is>
      </c>
      <c r="H1232" t="inlineStr">
        <is>
          <t>TITAN EXPL</t>
        </is>
      </c>
      <c r="I1232" t="inlineStr"/>
      <c r="J1232" t="inlineStr"/>
      <c r="K1232" t="n">
        <v>0</v>
      </c>
      <c r="L1232" t="n">
        <v>9</v>
      </c>
      <c r="M1232" t="n">
        <v>38</v>
      </c>
      <c r="N1232" t="inlineStr">
        <is>
          <t xml:space="preserve">N         </t>
        </is>
      </c>
      <c r="O1232" t="n">
        <v>73</v>
      </c>
      <c r="P1232" t="inlineStr">
        <is>
          <t xml:space="preserve">W         </t>
        </is>
      </c>
      <c r="Q1232" t="inlineStr">
        <is>
          <t>1627/0261</t>
        </is>
      </c>
      <c r="R1232" t="inlineStr">
        <is>
          <t>1065095</t>
        </is>
      </c>
      <c r="S1232" t="inlineStr">
        <is>
          <t>CONVERSE (WY)</t>
        </is>
      </c>
      <c r="T1232" t="n">
        <v>43.28045819</v>
      </c>
      <c r="U1232" t="inlineStr">
        <is>
          <t>POWDER RIVER</t>
        </is>
      </c>
      <c r="V1232" t="n">
        <v>-105.63100438</v>
      </c>
      <c r="W1232" t="inlineStr">
        <is>
          <t>POINT (448802.3511420086 4792153.248759488)</t>
        </is>
      </c>
      <c r="X1232" t="n">
        <v>1.250706619272181</v>
      </c>
      <c r="Y1232" t="inlineStr">
        <is>
          <t>SW</t>
        </is>
      </c>
      <c r="Z1232" t="n">
        <v>2017</v>
      </c>
      <c r="AA1232" t="n">
        <v>57</v>
      </c>
    </row>
    <row r="1233">
      <c r="A1233" s="1" t="n">
        <v>36847</v>
      </c>
      <c r="B1233" t="inlineStr">
        <is>
          <t>WY</t>
        </is>
      </c>
      <c r="C1233" s="2" t="n">
        <v>43005</v>
      </c>
      <c r="D1233" s="2" t="n">
        <v>43070</v>
      </c>
      <c r="E1233" t="inlineStr">
        <is>
          <t>2021-09-27</t>
        </is>
      </c>
      <c r="F1233" t="n">
        <v>48</v>
      </c>
      <c r="G1233" t="inlineStr">
        <is>
          <t xml:space="preserve">LEWIS DANIEL L </t>
        </is>
      </c>
      <c r="H1233" t="inlineStr">
        <is>
          <t>TITAN EXPL</t>
        </is>
      </c>
      <c r="I1233" t="inlineStr"/>
      <c r="J1233" t="inlineStr"/>
      <c r="K1233" t="n">
        <v>0</v>
      </c>
      <c r="L1233" t="n">
        <v>9</v>
      </c>
      <c r="M1233" t="n">
        <v>38</v>
      </c>
      <c r="N1233" t="inlineStr">
        <is>
          <t xml:space="preserve">N         </t>
        </is>
      </c>
      <c r="O1233" t="n">
        <v>73</v>
      </c>
      <c r="P1233" t="inlineStr">
        <is>
          <t xml:space="preserve">W         </t>
        </is>
      </c>
      <c r="Q1233" t="inlineStr">
        <is>
          <t>1627/0262</t>
        </is>
      </c>
      <c r="R1233" t="inlineStr">
        <is>
          <t>1065096</t>
        </is>
      </c>
      <c r="S1233" t="inlineStr">
        <is>
          <t>CONVERSE (WY)</t>
        </is>
      </c>
      <c r="T1233" t="n">
        <v>43.28045819</v>
      </c>
      <c r="U1233" t="inlineStr">
        <is>
          <t>POWDER RIVER</t>
        </is>
      </c>
      <c r="V1233" t="n">
        <v>-105.63100438</v>
      </c>
      <c r="W1233" t="inlineStr">
        <is>
          <t>POINT (448802.3511420086 4792153.248759488)</t>
        </is>
      </c>
      <c r="X1233" t="n">
        <v>1.250706619272181</v>
      </c>
      <c r="Y1233" t="inlineStr">
        <is>
          <t>SW</t>
        </is>
      </c>
      <c r="Z1233" t="n">
        <v>2017</v>
      </c>
      <c r="AA1233" t="n">
        <v>57</v>
      </c>
    </row>
    <row r="1234">
      <c r="A1234" s="1" t="n">
        <v>36848</v>
      </c>
      <c r="B1234" t="inlineStr">
        <is>
          <t>WY</t>
        </is>
      </c>
      <c r="C1234" s="2" t="n">
        <v>43005</v>
      </c>
      <c r="D1234" s="2" t="n">
        <v>43070</v>
      </c>
      <c r="E1234" t="inlineStr">
        <is>
          <t>2021-09-27</t>
        </is>
      </c>
      <c r="F1234" t="n">
        <v>48</v>
      </c>
      <c r="G1234" t="inlineStr">
        <is>
          <t xml:space="preserve">LEWIS DANIEL L </t>
        </is>
      </c>
      <c r="H1234" t="inlineStr">
        <is>
          <t>TITAN EXPL</t>
        </is>
      </c>
      <c r="I1234" t="inlineStr"/>
      <c r="J1234" t="inlineStr"/>
      <c r="K1234" t="n">
        <v>0</v>
      </c>
      <c r="L1234" t="n">
        <v>9</v>
      </c>
      <c r="M1234" t="n">
        <v>38</v>
      </c>
      <c r="N1234" t="inlineStr">
        <is>
          <t xml:space="preserve">N         </t>
        </is>
      </c>
      <c r="O1234" t="n">
        <v>73</v>
      </c>
      <c r="P1234" t="inlineStr">
        <is>
          <t xml:space="preserve">W         </t>
        </is>
      </c>
      <c r="Q1234" t="inlineStr">
        <is>
          <t>1627/0262</t>
        </is>
      </c>
      <c r="R1234" t="inlineStr">
        <is>
          <t>1065096</t>
        </is>
      </c>
      <c r="S1234" t="inlineStr">
        <is>
          <t>CONVERSE (WY)</t>
        </is>
      </c>
      <c r="T1234" t="n">
        <v>43.28045819</v>
      </c>
      <c r="U1234" t="inlineStr">
        <is>
          <t>POWDER RIVER</t>
        </is>
      </c>
      <c r="V1234" t="n">
        <v>-105.63100438</v>
      </c>
      <c r="W1234" t="inlineStr">
        <is>
          <t>POINT (448802.3511420086 4792153.248759488)</t>
        </is>
      </c>
      <c r="X1234" t="n">
        <v>1.250706619272181</v>
      </c>
      <c r="Y1234" t="inlineStr">
        <is>
          <t>SW</t>
        </is>
      </c>
      <c r="Z1234" t="n">
        <v>2017</v>
      </c>
      <c r="AA1234" t="n">
        <v>57</v>
      </c>
    </row>
    <row r="1235">
      <c r="A1235" s="1" t="n">
        <v>36849</v>
      </c>
      <c r="B1235" t="inlineStr">
        <is>
          <t>WY</t>
        </is>
      </c>
      <c r="C1235" s="2" t="n">
        <v>42997</v>
      </c>
      <c r="D1235" s="2" t="n">
        <v>43070</v>
      </c>
      <c r="E1235" t="inlineStr">
        <is>
          <t>2021-09-19</t>
        </is>
      </c>
      <c r="F1235" t="n">
        <v>48</v>
      </c>
      <c r="G1235" t="inlineStr">
        <is>
          <t xml:space="preserve">CONVERSE COUNTY BANK TRUSTEE ET AL </t>
        </is>
      </c>
      <c r="H1235" t="inlineStr">
        <is>
          <t>TITAN EXPL</t>
        </is>
      </c>
      <c r="I1235" t="inlineStr"/>
      <c r="J1235" t="inlineStr"/>
      <c r="K1235" t="n">
        <v>0</v>
      </c>
      <c r="L1235" t="n">
        <v>4</v>
      </c>
      <c r="M1235" t="n">
        <v>38</v>
      </c>
      <c r="N1235" t="inlineStr">
        <is>
          <t xml:space="preserve">N         </t>
        </is>
      </c>
      <c r="O1235" t="n">
        <v>73</v>
      </c>
      <c r="P1235" t="inlineStr">
        <is>
          <t xml:space="preserve">W         </t>
        </is>
      </c>
      <c r="Q1235" t="inlineStr">
        <is>
          <t>1627/0263</t>
        </is>
      </c>
      <c r="R1235" t="inlineStr">
        <is>
          <t>1065097</t>
        </is>
      </c>
      <c r="S1235" t="inlineStr">
        <is>
          <t>CONVERSE (WY)</t>
        </is>
      </c>
      <c r="T1235" t="n">
        <v>43.29485875</v>
      </c>
      <c r="U1235" t="inlineStr">
        <is>
          <t>POWDER RIVER</t>
        </is>
      </c>
      <c r="V1235" t="n">
        <v>-105.63093579</v>
      </c>
      <c r="W1235" t="inlineStr">
        <is>
          <t>POINT (448819.9918178781 4793752.451114548)</t>
        </is>
      </c>
      <c r="X1235" t="n">
        <v>0.6188418751062295</v>
      </c>
      <c r="Y1235" t="inlineStr">
        <is>
          <t>W</t>
        </is>
      </c>
      <c r="Z1235" t="n">
        <v>2017</v>
      </c>
      <c r="AA1235" t="n">
        <v>57</v>
      </c>
    </row>
    <row r="1236">
      <c r="A1236" s="1" t="n">
        <v>36850</v>
      </c>
      <c r="B1236" t="inlineStr">
        <is>
          <t>WY</t>
        </is>
      </c>
      <c r="C1236" s="2" t="n">
        <v>42997</v>
      </c>
      <c r="D1236" s="2" t="n">
        <v>43070</v>
      </c>
      <c r="E1236" t="inlineStr">
        <is>
          <t>2021-09-19</t>
        </is>
      </c>
      <c r="F1236" t="n">
        <v>48</v>
      </c>
      <c r="G1236" t="inlineStr">
        <is>
          <t xml:space="preserve">CONVERSE COUNTY BANK TRUSTEE ET AL </t>
        </is>
      </c>
      <c r="H1236" t="inlineStr">
        <is>
          <t>TITAN EXPL</t>
        </is>
      </c>
      <c r="I1236" t="inlineStr"/>
      <c r="J1236" t="inlineStr"/>
      <c r="K1236" t="n">
        <v>0</v>
      </c>
      <c r="L1236" t="n">
        <v>3</v>
      </c>
      <c r="M1236" t="n">
        <v>38</v>
      </c>
      <c r="N1236" t="inlineStr">
        <is>
          <t xml:space="preserve">N         </t>
        </is>
      </c>
      <c r="O1236" t="n">
        <v>73</v>
      </c>
      <c r="P1236" t="inlineStr">
        <is>
          <t xml:space="preserve">W         </t>
        </is>
      </c>
      <c r="Q1236" t="inlineStr">
        <is>
          <t>1627/0263</t>
        </is>
      </c>
      <c r="R1236" t="inlineStr">
        <is>
          <t>1065097</t>
        </is>
      </c>
      <c r="S1236" t="inlineStr">
        <is>
          <t>CONVERSE (WY)</t>
        </is>
      </c>
      <c r="T1236" t="n">
        <v>43.29487016</v>
      </c>
      <c r="U1236" t="inlineStr">
        <is>
          <t>POWDER RIVER</t>
        </is>
      </c>
      <c r="V1236" t="n">
        <v>-105.61080864</v>
      </c>
      <c r="W1236" t="inlineStr">
        <is>
          <t>POINT (450452.6713965459 4793741.585392624)</t>
        </is>
      </c>
      <c r="X1236" t="n">
        <v>0.413989186104199</v>
      </c>
      <c r="Y1236" t="inlineStr">
        <is>
          <t>SE</t>
        </is>
      </c>
      <c r="Z1236" t="n">
        <v>2017</v>
      </c>
      <c r="AA1236" t="n">
        <v>57</v>
      </c>
    </row>
    <row r="1237">
      <c r="A1237" s="1" t="n">
        <v>36851</v>
      </c>
      <c r="B1237" t="inlineStr">
        <is>
          <t>WY</t>
        </is>
      </c>
      <c r="C1237" s="2" t="n">
        <v>42997</v>
      </c>
      <c r="D1237" s="2" t="n">
        <v>43070</v>
      </c>
      <c r="E1237" t="inlineStr">
        <is>
          <t>2021-09-19</t>
        </is>
      </c>
      <c r="F1237" t="n">
        <v>48</v>
      </c>
      <c r="G1237" t="inlineStr">
        <is>
          <t xml:space="preserve">CONVERSE COUNTY BANK TRUSTEE ET AL </t>
        </is>
      </c>
      <c r="H1237" t="inlineStr">
        <is>
          <t>TITAN EXPL</t>
        </is>
      </c>
      <c r="I1237" t="inlineStr"/>
      <c r="J1237" t="inlineStr"/>
      <c r="K1237" t="n">
        <v>0</v>
      </c>
      <c r="L1237" t="n">
        <v>9</v>
      </c>
      <c r="M1237" t="n">
        <v>38</v>
      </c>
      <c r="N1237" t="inlineStr">
        <is>
          <t xml:space="preserve">N         </t>
        </is>
      </c>
      <c r="O1237" t="n">
        <v>73</v>
      </c>
      <c r="P1237" t="inlineStr">
        <is>
          <t xml:space="preserve">W         </t>
        </is>
      </c>
      <c r="Q1237" t="inlineStr">
        <is>
          <t>1627/0263</t>
        </is>
      </c>
      <c r="R1237" t="inlineStr">
        <is>
          <t>1065097</t>
        </is>
      </c>
      <c r="S1237" t="inlineStr">
        <is>
          <t>CONVERSE (WY)</t>
        </is>
      </c>
      <c r="T1237" t="n">
        <v>43.28045819</v>
      </c>
      <c r="U1237" t="inlineStr">
        <is>
          <t>POWDER RIVER</t>
        </is>
      </c>
      <c r="V1237" t="n">
        <v>-105.63100438</v>
      </c>
      <c r="W1237" t="inlineStr">
        <is>
          <t>POINT (448802.3511420086 4792153.248759488)</t>
        </is>
      </c>
      <c r="X1237" t="n">
        <v>1.250706619272181</v>
      </c>
      <c r="Y1237" t="inlineStr">
        <is>
          <t>SW</t>
        </is>
      </c>
      <c r="Z1237" t="n">
        <v>2017</v>
      </c>
      <c r="AA1237" t="n">
        <v>57</v>
      </c>
    </row>
    <row r="1238">
      <c r="A1238" s="1" t="n">
        <v>36852</v>
      </c>
      <c r="B1238" t="inlineStr">
        <is>
          <t>WY</t>
        </is>
      </c>
      <c r="C1238" s="2" t="n">
        <v>42997</v>
      </c>
      <c r="D1238" s="2" t="n">
        <v>43070</v>
      </c>
      <c r="E1238" t="inlineStr">
        <is>
          <t>2021-09-19</t>
        </is>
      </c>
      <c r="F1238" t="n">
        <v>48</v>
      </c>
      <c r="G1238" t="inlineStr">
        <is>
          <t xml:space="preserve">CONVERSE COUNTY BANK TRUSTEE ET AL </t>
        </is>
      </c>
      <c r="H1238" t="inlineStr">
        <is>
          <t>TITAN EXPL</t>
        </is>
      </c>
      <c r="I1238" t="inlineStr"/>
      <c r="J1238" t="inlineStr"/>
      <c r="K1238" t="n">
        <v>0</v>
      </c>
      <c r="L1238" t="n">
        <v>3</v>
      </c>
      <c r="M1238" t="n">
        <v>38</v>
      </c>
      <c r="N1238" t="inlineStr">
        <is>
          <t xml:space="preserve">N         </t>
        </is>
      </c>
      <c r="O1238" t="n">
        <v>73</v>
      </c>
      <c r="P1238" t="inlineStr">
        <is>
          <t xml:space="preserve">W         </t>
        </is>
      </c>
      <c r="Q1238" t="inlineStr">
        <is>
          <t>1627/0263</t>
        </is>
      </c>
      <c r="R1238" t="inlineStr">
        <is>
          <t>1065097</t>
        </is>
      </c>
      <c r="S1238" t="inlineStr">
        <is>
          <t>CONVERSE (WY)</t>
        </is>
      </c>
      <c r="T1238" t="n">
        <v>43.29487016</v>
      </c>
      <c r="U1238" t="inlineStr">
        <is>
          <t>POWDER RIVER</t>
        </is>
      </c>
      <c r="V1238" t="n">
        <v>-105.61080864</v>
      </c>
      <c r="W1238" t="inlineStr">
        <is>
          <t>POINT (450452.6713965459 4793741.585392624)</t>
        </is>
      </c>
      <c r="X1238" t="n">
        <v>0.413989186104199</v>
      </c>
      <c r="Y1238" t="inlineStr">
        <is>
          <t>SE</t>
        </is>
      </c>
      <c r="Z1238" t="n">
        <v>2017</v>
      </c>
      <c r="AA1238" t="n">
        <v>57</v>
      </c>
    </row>
    <row r="1239">
      <c r="A1239" s="1" t="n">
        <v>36853</v>
      </c>
      <c r="B1239" t="inlineStr">
        <is>
          <t>WY</t>
        </is>
      </c>
      <c r="C1239" s="2" t="n">
        <v>42997</v>
      </c>
      <c r="D1239" s="2" t="n">
        <v>43070</v>
      </c>
      <c r="E1239" t="inlineStr">
        <is>
          <t>2021-09-19</t>
        </is>
      </c>
      <c r="F1239" t="n">
        <v>48</v>
      </c>
      <c r="G1239" t="inlineStr">
        <is>
          <t xml:space="preserve">CONVERSE COUNTY BANK TRUSTEE ET AL </t>
        </is>
      </c>
      <c r="H1239" t="inlineStr">
        <is>
          <t>TITAN EXPL</t>
        </is>
      </c>
      <c r="I1239" t="inlineStr"/>
      <c r="J1239" t="inlineStr"/>
      <c r="K1239" t="n">
        <v>0</v>
      </c>
      <c r="L1239" t="n">
        <v>3</v>
      </c>
      <c r="M1239" t="n">
        <v>38</v>
      </c>
      <c r="N1239" t="inlineStr">
        <is>
          <t xml:space="preserve">N         </t>
        </is>
      </c>
      <c r="O1239" t="n">
        <v>73</v>
      </c>
      <c r="P1239" t="inlineStr">
        <is>
          <t xml:space="preserve">W         </t>
        </is>
      </c>
      <c r="Q1239" t="inlineStr">
        <is>
          <t>1627/0263</t>
        </is>
      </c>
      <c r="R1239" t="inlineStr">
        <is>
          <t>1065097</t>
        </is>
      </c>
      <c r="S1239" t="inlineStr">
        <is>
          <t>CONVERSE (WY)</t>
        </is>
      </c>
      <c r="T1239" t="n">
        <v>43.29487016</v>
      </c>
      <c r="U1239" t="inlineStr">
        <is>
          <t>POWDER RIVER</t>
        </is>
      </c>
      <c r="V1239" t="n">
        <v>-105.61080864</v>
      </c>
      <c r="W1239" t="inlineStr">
        <is>
          <t>POINT (450452.6713965459 4793741.585392624)</t>
        </is>
      </c>
      <c r="X1239" t="n">
        <v>0.413989186104199</v>
      </c>
      <c r="Y1239" t="inlineStr">
        <is>
          <t>SE</t>
        </is>
      </c>
      <c r="Z1239" t="n">
        <v>2017</v>
      </c>
      <c r="AA1239" t="n">
        <v>57</v>
      </c>
    </row>
    <row r="1240">
      <c r="A1240" s="1" t="n">
        <v>36854</v>
      </c>
      <c r="B1240" t="inlineStr">
        <is>
          <t>WY</t>
        </is>
      </c>
      <c r="C1240" s="2" t="n">
        <v>42997</v>
      </c>
      <c r="D1240" s="2" t="n">
        <v>43070</v>
      </c>
      <c r="E1240" t="inlineStr">
        <is>
          <t>2021-09-19</t>
        </is>
      </c>
      <c r="F1240" t="n">
        <v>48</v>
      </c>
      <c r="G1240" t="inlineStr">
        <is>
          <t xml:space="preserve">CONVERSE COUNTY BANK TRUSTEE ET AL </t>
        </is>
      </c>
      <c r="H1240" t="inlineStr">
        <is>
          <t>TITAN EXPL</t>
        </is>
      </c>
      <c r="I1240" t="inlineStr"/>
      <c r="J1240" t="inlineStr"/>
      <c r="K1240" t="n">
        <v>0</v>
      </c>
      <c r="L1240" t="n">
        <v>4</v>
      </c>
      <c r="M1240" t="n">
        <v>38</v>
      </c>
      <c r="N1240" t="inlineStr">
        <is>
          <t xml:space="preserve">N         </t>
        </is>
      </c>
      <c r="O1240" t="n">
        <v>73</v>
      </c>
      <c r="P1240" t="inlineStr">
        <is>
          <t xml:space="preserve">W         </t>
        </is>
      </c>
      <c r="Q1240" t="inlineStr">
        <is>
          <t>1627/0263</t>
        </is>
      </c>
      <c r="R1240" t="inlineStr">
        <is>
          <t>1065097</t>
        </is>
      </c>
      <c r="S1240" t="inlineStr">
        <is>
          <t>CONVERSE (WY)</t>
        </is>
      </c>
      <c r="T1240" t="n">
        <v>43.29485875</v>
      </c>
      <c r="U1240" t="inlineStr">
        <is>
          <t>POWDER RIVER</t>
        </is>
      </c>
      <c r="V1240" t="n">
        <v>-105.63093579</v>
      </c>
      <c r="W1240" t="inlineStr">
        <is>
          <t>POINT (448819.9918178781 4793752.451114548)</t>
        </is>
      </c>
      <c r="X1240" t="n">
        <v>0.6188418751062295</v>
      </c>
      <c r="Y1240" t="inlineStr">
        <is>
          <t>W</t>
        </is>
      </c>
      <c r="Z1240" t="n">
        <v>2017</v>
      </c>
      <c r="AA1240" t="n">
        <v>57</v>
      </c>
    </row>
    <row r="1241">
      <c r="A1241" s="1" t="n">
        <v>36855</v>
      </c>
      <c r="B1241" t="inlineStr">
        <is>
          <t>WY</t>
        </is>
      </c>
      <c r="C1241" s="2" t="n">
        <v>42997</v>
      </c>
      <c r="D1241" s="2" t="n">
        <v>43070</v>
      </c>
      <c r="E1241" t="inlineStr">
        <is>
          <t>2021-09-19</t>
        </is>
      </c>
      <c r="F1241" t="n">
        <v>48</v>
      </c>
      <c r="G1241" t="inlineStr">
        <is>
          <t xml:space="preserve">CONVERSE COUNTY BANK TRUSTEE ET AL </t>
        </is>
      </c>
      <c r="H1241" t="inlineStr">
        <is>
          <t>TITAN EXPL</t>
        </is>
      </c>
      <c r="I1241" t="inlineStr"/>
      <c r="J1241" t="inlineStr"/>
      <c r="K1241" t="n">
        <v>0</v>
      </c>
      <c r="L1241" t="n">
        <v>9</v>
      </c>
      <c r="M1241" t="n">
        <v>38</v>
      </c>
      <c r="N1241" t="inlineStr">
        <is>
          <t xml:space="preserve">N         </t>
        </is>
      </c>
      <c r="O1241" t="n">
        <v>73</v>
      </c>
      <c r="P1241" t="inlineStr">
        <is>
          <t xml:space="preserve">W         </t>
        </is>
      </c>
      <c r="Q1241" t="inlineStr">
        <is>
          <t>1627/0263</t>
        </is>
      </c>
      <c r="R1241" t="inlineStr">
        <is>
          <t>1065097</t>
        </is>
      </c>
      <c r="S1241" t="inlineStr">
        <is>
          <t>CONVERSE (WY)</t>
        </is>
      </c>
      <c r="T1241" t="n">
        <v>43.28045819</v>
      </c>
      <c r="U1241" t="inlineStr">
        <is>
          <t>POWDER RIVER</t>
        </is>
      </c>
      <c r="V1241" t="n">
        <v>-105.63100438</v>
      </c>
      <c r="W1241" t="inlineStr">
        <is>
          <t>POINT (448802.3511420086 4792153.248759488)</t>
        </is>
      </c>
      <c r="X1241" t="n">
        <v>1.250706619272181</v>
      </c>
      <c r="Y1241" t="inlineStr">
        <is>
          <t>SW</t>
        </is>
      </c>
      <c r="Z1241" t="n">
        <v>2017</v>
      </c>
      <c r="AA1241" t="n">
        <v>57</v>
      </c>
    </row>
    <row r="1242">
      <c r="A1242" s="1" t="n">
        <v>36856</v>
      </c>
      <c r="B1242" t="inlineStr">
        <is>
          <t>WY</t>
        </is>
      </c>
      <c r="C1242" s="2" t="n">
        <v>42997</v>
      </c>
      <c r="D1242" s="2" t="n">
        <v>43070</v>
      </c>
      <c r="E1242" t="inlineStr">
        <is>
          <t>2021-09-19</t>
        </is>
      </c>
      <c r="F1242" t="n">
        <v>48</v>
      </c>
      <c r="G1242" t="inlineStr">
        <is>
          <t xml:space="preserve">CONVERSE COUNTY BANK TRUSTEE ET AL </t>
        </is>
      </c>
      <c r="H1242" t="inlineStr">
        <is>
          <t>TITAN EXPL</t>
        </is>
      </c>
      <c r="I1242" t="inlineStr"/>
      <c r="J1242" t="inlineStr"/>
      <c r="K1242" t="n">
        <v>0</v>
      </c>
      <c r="L1242" t="n">
        <v>4</v>
      </c>
      <c r="M1242" t="n">
        <v>38</v>
      </c>
      <c r="N1242" t="inlineStr">
        <is>
          <t xml:space="preserve">N         </t>
        </is>
      </c>
      <c r="O1242" t="n">
        <v>73</v>
      </c>
      <c r="P1242" t="inlineStr">
        <is>
          <t xml:space="preserve">W         </t>
        </is>
      </c>
      <c r="Q1242" t="inlineStr">
        <is>
          <t>1627/0263</t>
        </is>
      </c>
      <c r="R1242" t="inlineStr">
        <is>
          <t>1065097</t>
        </is>
      </c>
      <c r="S1242" t="inlineStr">
        <is>
          <t>CONVERSE (WY)</t>
        </is>
      </c>
      <c r="T1242" t="n">
        <v>43.29485875</v>
      </c>
      <c r="U1242" t="inlineStr">
        <is>
          <t>POWDER RIVER</t>
        </is>
      </c>
      <c r="V1242" t="n">
        <v>-105.63093579</v>
      </c>
      <c r="W1242" t="inlineStr">
        <is>
          <t>POINT (448819.9918178781 4793752.451114548)</t>
        </is>
      </c>
      <c r="X1242" t="n">
        <v>0.6188418751062295</v>
      </c>
      <c r="Y1242" t="inlineStr">
        <is>
          <t>W</t>
        </is>
      </c>
      <c r="Z1242" t="n">
        <v>2017</v>
      </c>
      <c r="AA1242" t="n">
        <v>57</v>
      </c>
    </row>
    <row r="1243">
      <c r="A1243" s="1" t="n">
        <v>36857</v>
      </c>
      <c r="B1243" t="inlineStr">
        <is>
          <t>WY</t>
        </is>
      </c>
      <c r="C1243" s="2" t="n">
        <v>42985</v>
      </c>
      <c r="D1243" s="2" t="n">
        <v>43070</v>
      </c>
      <c r="E1243" t="inlineStr">
        <is>
          <t>2020-09-07</t>
        </is>
      </c>
      <c r="F1243" t="n">
        <v>36</v>
      </c>
      <c r="G1243" t="inlineStr">
        <is>
          <t xml:space="preserve">CONVERSE COUNTY BANK TRUSTEE ET AL </t>
        </is>
      </c>
      <c r="H1243" t="inlineStr">
        <is>
          <t>TITAN EXPL</t>
        </is>
      </c>
      <c r="I1243" t="inlineStr"/>
      <c r="J1243" t="inlineStr"/>
      <c r="K1243" t="n">
        <v>0</v>
      </c>
      <c r="L1243" t="n">
        <v>34</v>
      </c>
      <c r="M1243" t="n">
        <v>39</v>
      </c>
      <c r="N1243" t="inlineStr">
        <is>
          <t xml:space="preserve">N         </t>
        </is>
      </c>
      <c r="O1243" t="n">
        <v>73</v>
      </c>
      <c r="P1243" t="inlineStr">
        <is>
          <t xml:space="preserve">W         </t>
        </is>
      </c>
      <c r="Q1243" t="inlineStr">
        <is>
          <t>1627/0265</t>
        </is>
      </c>
      <c r="R1243" t="inlineStr">
        <is>
          <t>1065098</t>
        </is>
      </c>
      <c r="S1243" t="inlineStr">
        <is>
          <t>CONVERSE (WY)</t>
        </is>
      </c>
      <c r="T1243" t="n">
        <v>43.3092936</v>
      </c>
      <c r="U1243" t="inlineStr">
        <is>
          <t>POWDER RIVER</t>
        </is>
      </c>
      <c r="V1243" t="n">
        <v>-105.61092317</v>
      </c>
      <c r="W1243" t="inlineStr">
        <is>
          <t>POINT (450455.0951501526 4795343.442250932)</t>
        </is>
      </c>
      <c r="X1243" t="n">
        <v>0.9845115958088956</v>
      </c>
      <c r="Y1243" t="inlineStr">
        <is>
          <t>NE</t>
        </is>
      </c>
      <c r="Z1243" t="n">
        <v>2017</v>
      </c>
      <c r="AA1243" t="n">
        <v>57</v>
      </c>
    </row>
    <row r="1244">
      <c r="A1244" s="1" t="n">
        <v>36858</v>
      </c>
      <c r="B1244" t="inlineStr">
        <is>
          <t>WY</t>
        </is>
      </c>
      <c r="C1244" s="2" t="n">
        <v>42985</v>
      </c>
      <c r="D1244" s="2" t="n">
        <v>43070</v>
      </c>
      <c r="E1244" t="inlineStr">
        <is>
          <t>2020-09-07</t>
        </is>
      </c>
      <c r="F1244" t="n">
        <v>36</v>
      </c>
      <c r="G1244" t="inlineStr">
        <is>
          <t xml:space="preserve">CONVERSE COUNTY BANK TRUSTEE ET AL </t>
        </is>
      </c>
      <c r="H1244" t="inlineStr">
        <is>
          <t>TITAN EXPL</t>
        </is>
      </c>
      <c r="I1244" t="inlineStr"/>
      <c r="J1244" t="inlineStr"/>
      <c r="K1244" t="n">
        <v>0</v>
      </c>
      <c r="L1244" t="n">
        <v>34</v>
      </c>
      <c r="M1244" t="n">
        <v>39</v>
      </c>
      <c r="N1244" t="inlineStr">
        <is>
          <t xml:space="preserve">N         </t>
        </is>
      </c>
      <c r="O1244" t="n">
        <v>73</v>
      </c>
      <c r="P1244" t="inlineStr">
        <is>
          <t xml:space="preserve">W         </t>
        </is>
      </c>
      <c r="Q1244" t="inlineStr">
        <is>
          <t>1627/0265</t>
        </is>
      </c>
      <c r="R1244" t="inlineStr">
        <is>
          <t>1065098</t>
        </is>
      </c>
      <c r="S1244" t="inlineStr">
        <is>
          <t>CONVERSE (WY)</t>
        </is>
      </c>
      <c r="T1244" t="n">
        <v>43.3092936</v>
      </c>
      <c r="U1244" t="inlineStr">
        <is>
          <t>POWDER RIVER</t>
        </is>
      </c>
      <c r="V1244" t="n">
        <v>-105.61092317</v>
      </c>
      <c r="W1244" t="inlineStr">
        <is>
          <t>POINT (450455.0951501526 4795343.442250932)</t>
        </is>
      </c>
      <c r="X1244" t="n">
        <v>0.9845115958088956</v>
      </c>
      <c r="Y1244" t="inlineStr">
        <is>
          <t>NE</t>
        </is>
      </c>
      <c r="Z1244" t="n">
        <v>2017</v>
      </c>
      <c r="AA1244" t="n">
        <v>57</v>
      </c>
    </row>
    <row r="1245">
      <c r="A1245" s="1" t="n">
        <v>36859</v>
      </c>
      <c r="B1245" t="inlineStr">
        <is>
          <t>WY</t>
        </is>
      </c>
      <c r="C1245" s="2" t="n">
        <v>42985</v>
      </c>
      <c r="D1245" s="2" t="n">
        <v>43070</v>
      </c>
      <c r="E1245" t="inlineStr">
        <is>
          <t>2020-09-07</t>
        </is>
      </c>
      <c r="F1245" t="n">
        <v>36</v>
      </c>
      <c r="G1245" t="inlineStr">
        <is>
          <t xml:space="preserve">CONVERSE COUNTY BANK TRUSTEE ET AL </t>
        </is>
      </c>
      <c r="H1245" t="inlineStr">
        <is>
          <t>TITAN EXPL</t>
        </is>
      </c>
      <c r="I1245" t="inlineStr"/>
      <c r="J1245" t="inlineStr"/>
      <c r="K1245" t="n">
        <v>0</v>
      </c>
      <c r="L1245" t="n">
        <v>34</v>
      </c>
      <c r="M1245" t="n">
        <v>39</v>
      </c>
      <c r="N1245" t="inlineStr">
        <is>
          <t xml:space="preserve">N         </t>
        </is>
      </c>
      <c r="O1245" t="n">
        <v>73</v>
      </c>
      <c r="P1245" t="inlineStr">
        <is>
          <t xml:space="preserve">W         </t>
        </is>
      </c>
      <c r="Q1245" t="inlineStr">
        <is>
          <t>1627/0265</t>
        </is>
      </c>
      <c r="R1245" t="inlineStr">
        <is>
          <t>1065098</t>
        </is>
      </c>
      <c r="S1245" t="inlineStr">
        <is>
          <t>CONVERSE (WY)</t>
        </is>
      </c>
      <c r="T1245" t="n">
        <v>43.3092936</v>
      </c>
      <c r="U1245" t="inlineStr">
        <is>
          <t>POWDER RIVER</t>
        </is>
      </c>
      <c r="V1245" t="n">
        <v>-105.61092317</v>
      </c>
      <c r="W1245" t="inlineStr">
        <is>
          <t>POINT (450455.0951501526 4795343.442250932)</t>
        </is>
      </c>
      <c r="X1245" t="n">
        <v>0.9845115958088956</v>
      </c>
      <c r="Y1245" t="inlineStr">
        <is>
          <t>NE</t>
        </is>
      </c>
      <c r="Z1245" t="n">
        <v>2017</v>
      </c>
      <c r="AA1245" t="n">
        <v>57</v>
      </c>
    </row>
    <row r="1246">
      <c r="A1246" s="1" t="n">
        <v>36860</v>
      </c>
      <c r="B1246" t="inlineStr">
        <is>
          <t>WY</t>
        </is>
      </c>
      <c r="C1246" s="2" t="n">
        <v>42985</v>
      </c>
      <c r="D1246" s="2" t="n">
        <v>43070</v>
      </c>
      <c r="E1246" t="inlineStr">
        <is>
          <t>2020-09-07</t>
        </is>
      </c>
      <c r="F1246" t="n">
        <v>36</v>
      </c>
      <c r="G1246" t="inlineStr">
        <is>
          <t xml:space="preserve">CONVERSE COUNTY BANK TRUSTEE ET AL </t>
        </is>
      </c>
      <c r="H1246" t="inlineStr">
        <is>
          <t>TITAN EXPL</t>
        </is>
      </c>
      <c r="I1246" t="inlineStr"/>
      <c r="J1246" t="inlineStr"/>
      <c r="K1246" t="n">
        <v>0</v>
      </c>
      <c r="L1246" t="n">
        <v>34</v>
      </c>
      <c r="M1246" t="n">
        <v>39</v>
      </c>
      <c r="N1246" t="inlineStr">
        <is>
          <t xml:space="preserve">N         </t>
        </is>
      </c>
      <c r="O1246" t="n">
        <v>73</v>
      </c>
      <c r="P1246" t="inlineStr">
        <is>
          <t xml:space="preserve">W         </t>
        </is>
      </c>
      <c r="Q1246" t="inlineStr">
        <is>
          <t>1627/0265</t>
        </is>
      </c>
      <c r="R1246" t="inlineStr">
        <is>
          <t>1065098</t>
        </is>
      </c>
      <c r="S1246" t="inlineStr">
        <is>
          <t>CONVERSE (WY)</t>
        </is>
      </c>
      <c r="T1246" t="n">
        <v>43.3092936</v>
      </c>
      <c r="U1246" t="inlineStr">
        <is>
          <t>POWDER RIVER</t>
        </is>
      </c>
      <c r="V1246" t="n">
        <v>-105.61092317</v>
      </c>
      <c r="W1246" t="inlineStr">
        <is>
          <t>POINT (450455.0951501526 4795343.442250932)</t>
        </is>
      </c>
      <c r="X1246" t="n">
        <v>0.9845115958088956</v>
      </c>
      <c r="Y1246" t="inlineStr">
        <is>
          <t>NE</t>
        </is>
      </c>
      <c r="Z1246" t="n">
        <v>2017</v>
      </c>
      <c r="AA1246" t="n">
        <v>57</v>
      </c>
    </row>
    <row r="1247">
      <c r="A1247" s="1" t="n">
        <v>36861</v>
      </c>
      <c r="B1247" t="inlineStr">
        <is>
          <t>WY</t>
        </is>
      </c>
      <c r="C1247" s="2" t="n">
        <v>42985</v>
      </c>
      <c r="D1247" s="2" t="n">
        <v>43070</v>
      </c>
      <c r="E1247" t="inlineStr">
        <is>
          <t>2020-09-07</t>
        </is>
      </c>
      <c r="F1247" t="n">
        <v>36</v>
      </c>
      <c r="G1247" t="inlineStr">
        <is>
          <t xml:space="preserve">CONVERSE COUNTY BANK TRUSTEE ET AL </t>
        </is>
      </c>
      <c r="H1247" t="inlineStr">
        <is>
          <t>TITAN EXPL</t>
        </is>
      </c>
      <c r="I1247" t="inlineStr"/>
      <c r="J1247" t="inlineStr"/>
      <c r="K1247" t="n">
        <v>0</v>
      </c>
      <c r="L1247" t="n">
        <v>34</v>
      </c>
      <c r="M1247" t="n">
        <v>39</v>
      </c>
      <c r="N1247" t="inlineStr">
        <is>
          <t xml:space="preserve">N         </t>
        </is>
      </c>
      <c r="O1247" t="n">
        <v>73</v>
      </c>
      <c r="P1247" t="inlineStr">
        <is>
          <t xml:space="preserve">W         </t>
        </is>
      </c>
      <c r="Q1247" t="inlineStr">
        <is>
          <t>1627/0265</t>
        </is>
      </c>
      <c r="R1247" t="inlineStr">
        <is>
          <t>1065098</t>
        </is>
      </c>
      <c r="S1247" t="inlineStr">
        <is>
          <t>CONVERSE (WY)</t>
        </is>
      </c>
      <c r="T1247" t="n">
        <v>43.3092936</v>
      </c>
      <c r="U1247" t="inlineStr">
        <is>
          <t>POWDER RIVER</t>
        </is>
      </c>
      <c r="V1247" t="n">
        <v>-105.61092317</v>
      </c>
      <c r="W1247" t="inlineStr">
        <is>
          <t>POINT (450455.0951501526 4795343.442250932)</t>
        </is>
      </c>
      <c r="X1247" t="n">
        <v>0.9845115958088956</v>
      </c>
      <c r="Y1247" t="inlineStr">
        <is>
          <t>NE</t>
        </is>
      </c>
      <c r="Z1247" t="n">
        <v>2017</v>
      </c>
      <c r="AA1247" t="n">
        <v>57</v>
      </c>
    </row>
    <row r="1248">
      <c r="A1248" s="1" t="n">
        <v>36862</v>
      </c>
      <c r="B1248" t="inlineStr">
        <is>
          <t>WY</t>
        </is>
      </c>
      <c r="C1248" s="2" t="n">
        <v>42985</v>
      </c>
      <c r="D1248" s="2" t="n">
        <v>43070</v>
      </c>
      <c r="E1248" t="inlineStr">
        <is>
          <t>2020-09-07</t>
        </is>
      </c>
      <c r="F1248" t="n">
        <v>36</v>
      </c>
      <c r="G1248" t="inlineStr">
        <is>
          <t xml:space="preserve">CONVERSE COUNTY BANK TRUSTEE ET AL </t>
        </is>
      </c>
      <c r="H1248" t="inlineStr">
        <is>
          <t>TITAN EXPL</t>
        </is>
      </c>
      <c r="I1248" t="inlineStr"/>
      <c r="J1248" t="inlineStr"/>
      <c r="K1248" t="n">
        <v>0</v>
      </c>
      <c r="L1248" t="n">
        <v>34</v>
      </c>
      <c r="M1248" t="n">
        <v>39</v>
      </c>
      <c r="N1248" t="inlineStr">
        <is>
          <t xml:space="preserve">N         </t>
        </is>
      </c>
      <c r="O1248" t="n">
        <v>73</v>
      </c>
      <c r="P1248" t="inlineStr">
        <is>
          <t xml:space="preserve">W         </t>
        </is>
      </c>
      <c r="Q1248" t="inlineStr">
        <is>
          <t>1627/0265</t>
        </is>
      </c>
      <c r="R1248" t="inlineStr">
        <is>
          <t>1065098</t>
        </is>
      </c>
      <c r="S1248" t="inlineStr">
        <is>
          <t>CONVERSE (WY)</t>
        </is>
      </c>
      <c r="T1248" t="n">
        <v>43.3092936</v>
      </c>
      <c r="U1248" t="inlineStr">
        <is>
          <t>POWDER RIVER</t>
        </is>
      </c>
      <c r="V1248" t="n">
        <v>-105.61092317</v>
      </c>
      <c r="W1248" t="inlineStr">
        <is>
          <t>POINT (450455.0951501526 4795343.442250932)</t>
        </is>
      </c>
      <c r="X1248" t="n">
        <v>0.9845115958088956</v>
      </c>
      <c r="Y1248" t="inlineStr">
        <is>
          <t>NE</t>
        </is>
      </c>
      <c r="Z1248" t="n">
        <v>2017</v>
      </c>
      <c r="AA1248" t="n">
        <v>57</v>
      </c>
    </row>
    <row r="1249">
      <c r="A1249" s="1" t="n">
        <v>36863</v>
      </c>
      <c r="B1249" t="inlineStr">
        <is>
          <t>WY</t>
        </is>
      </c>
      <c r="C1249" s="2" t="n">
        <v>42985</v>
      </c>
      <c r="D1249" s="2" t="n">
        <v>43070</v>
      </c>
      <c r="E1249" t="inlineStr">
        <is>
          <t>2020-09-07</t>
        </is>
      </c>
      <c r="F1249" t="n">
        <v>36</v>
      </c>
      <c r="G1249" t="inlineStr">
        <is>
          <t xml:space="preserve">CONVERSE COUNTY BANK TRUSTEE ET AL </t>
        </is>
      </c>
      <c r="H1249" t="inlineStr">
        <is>
          <t>TITAN EXPL</t>
        </is>
      </c>
      <c r="I1249" t="inlineStr"/>
      <c r="J1249" t="inlineStr"/>
      <c r="K1249" t="n">
        <v>0</v>
      </c>
      <c r="L1249" t="n">
        <v>34</v>
      </c>
      <c r="M1249" t="n">
        <v>39</v>
      </c>
      <c r="N1249" t="inlineStr">
        <is>
          <t xml:space="preserve">N         </t>
        </is>
      </c>
      <c r="O1249" t="n">
        <v>73</v>
      </c>
      <c r="P1249" t="inlineStr">
        <is>
          <t xml:space="preserve">W         </t>
        </is>
      </c>
      <c r="Q1249" t="inlineStr">
        <is>
          <t>1627/0265</t>
        </is>
      </c>
      <c r="R1249" t="inlineStr">
        <is>
          <t>1065098</t>
        </is>
      </c>
      <c r="S1249" t="inlineStr">
        <is>
          <t>CONVERSE (WY)</t>
        </is>
      </c>
      <c r="T1249" t="n">
        <v>43.3092936</v>
      </c>
      <c r="U1249" t="inlineStr">
        <is>
          <t>POWDER RIVER</t>
        </is>
      </c>
      <c r="V1249" t="n">
        <v>-105.61092317</v>
      </c>
      <c r="W1249" t="inlineStr">
        <is>
          <t>POINT (450455.0951501526 4795343.442250932)</t>
        </is>
      </c>
      <c r="X1249" t="n">
        <v>0.9845115958088956</v>
      </c>
      <c r="Y1249" t="inlineStr">
        <is>
          <t>NE</t>
        </is>
      </c>
      <c r="Z1249" t="n">
        <v>2017</v>
      </c>
      <c r="AA1249" t="n">
        <v>57</v>
      </c>
    </row>
    <row r="1250">
      <c r="A1250" s="1" t="n">
        <v>36864</v>
      </c>
      <c r="B1250" t="inlineStr">
        <is>
          <t>WY</t>
        </is>
      </c>
      <c r="C1250" s="2" t="n">
        <v>42985</v>
      </c>
      <c r="D1250" s="2" t="n">
        <v>43070</v>
      </c>
      <c r="E1250" t="inlineStr">
        <is>
          <t>2020-09-07</t>
        </is>
      </c>
      <c r="F1250" t="n">
        <v>36</v>
      </c>
      <c r="G1250" t="inlineStr">
        <is>
          <t xml:space="preserve">CONVERSE COUNTY BANK TRUSTEE ET AL </t>
        </is>
      </c>
      <c r="H1250" t="inlineStr">
        <is>
          <t>TITAN EXPL</t>
        </is>
      </c>
      <c r="I1250" t="inlineStr"/>
      <c r="J1250" t="inlineStr"/>
      <c r="K1250" t="n">
        <v>0</v>
      </c>
      <c r="L1250" t="n">
        <v>34</v>
      </c>
      <c r="M1250" t="n">
        <v>39</v>
      </c>
      <c r="N1250" t="inlineStr">
        <is>
          <t xml:space="preserve">N         </t>
        </is>
      </c>
      <c r="O1250" t="n">
        <v>73</v>
      </c>
      <c r="P1250" t="inlineStr">
        <is>
          <t xml:space="preserve">W         </t>
        </is>
      </c>
      <c r="Q1250" t="inlineStr">
        <is>
          <t>1627/0265</t>
        </is>
      </c>
      <c r="R1250" t="inlineStr">
        <is>
          <t>1065098</t>
        </is>
      </c>
      <c r="S1250" t="inlineStr">
        <is>
          <t>CONVERSE (WY)</t>
        </is>
      </c>
      <c r="T1250" t="n">
        <v>43.3092936</v>
      </c>
      <c r="U1250" t="inlineStr">
        <is>
          <t>POWDER RIVER</t>
        </is>
      </c>
      <c r="V1250" t="n">
        <v>-105.61092317</v>
      </c>
      <c r="W1250" t="inlineStr">
        <is>
          <t>POINT (450455.0951501526 4795343.442250932)</t>
        </is>
      </c>
      <c r="X1250" t="n">
        <v>0.9845115958088956</v>
      </c>
      <c r="Y1250" t="inlineStr">
        <is>
          <t>NE</t>
        </is>
      </c>
      <c r="Z1250" t="n">
        <v>2017</v>
      </c>
      <c r="AA1250" t="n">
        <v>57</v>
      </c>
    </row>
    <row r="1251">
      <c r="A1251" s="1" t="n">
        <v>36865</v>
      </c>
      <c r="B1251" t="inlineStr">
        <is>
          <t>WY</t>
        </is>
      </c>
      <c r="C1251" s="2" t="n">
        <v>42986</v>
      </c>
      <c r="D1251" s="2" t="n">
        <v>43070</v>
      </c>
      <c r="E1251" t="inlineStr">
        <is>
          <t>2020-09-08</t>
        </is>
      </c>
      <c r="F1251" t="n">
        <v>36</v>
      </c>
      <c r="G1251" t="inlineStr">
        <is>
          <t xml:space="preserve">WILLIAM C LINDMIER JR REVOCABLE TRUST DATED OCTOBER 1 2007 ET AL </t>
        </is>
      </c>
      <c r="H1251" t="inlineStr">
        <is>
          <t>TITAN EXPL</t>
        </is>
      </c>
      <c r="I1251" t="inlineStr"/>
      <c r="J1251" t="inlineStr"/>
      <c r="K1251" t="n">
        <v>0</v>
      </c>
      <c r="L1251" t="n">
        <v>34</v>
      </c>
      <c r="M1251" t="n">
        <v>39</v>
      </c>
      <c r="N1251" t="inlineStr">
        <is>
          <t xml:space="preserve">N         </t>
        </is>
      </c>
      <c r="O1251" t="n">
        <v>73</v>
      </c>
      <c r="P1251" t="inlineStr">
        <is>
          <t xml:space="preserve">W         </t>
        </is>
      </c>
      <c r="Q1251" t="inlineStr">
        <is>
          <t>1627/0266</t>
        </is>
      </c>
      <c r="R1251" t="inlineStr">
        <is>
          <t>1065099</t>
        </is>
      </c>
      <c r="S1251" t="inlineStr">
        <is>
          <t>CONVERSE (WY)</t>
        </is>
      </c>
      <c r="T1251" t="n">
        <v>43.3092936</v>
      </c>
      <c r="U1251" t="inlineStr">
        <is>
          <t>POWDER RIVER</t>
        </is>
      </c>
      <c r="V1251" t="n">
        <v>-105.61092317</v>
      </c>
      <c r="W1251" t="inlineStr">
        <is>
          <t>POINT (450455.0951501526 4795343.442250932)</t>
        </is>
      </c>
      <c r="X1251" t="n">
        <v>0.9845115958088956</v>
      </c>
      <c r="Y1251" t="inlineStr">
        <is>
          <t>NE</t>
        </is>
      </c>
      <c r="Z1251" t="n">
        <v>2017</v>
      </c>
      <c r="AA1251" t="n">
        <v>57</v>
      </c>
    </row>
    <row r="1252">
      <c r="A1252" s="1" t="n">
        <v>36866</v>
      </c>
      <c r="B1252" t="inlineStr">
        <is>
          <t>WY</t>
        </is>
      </c>
      <c r="C1252" s="2" t="n">
        <v>42986</v>
      </c>
      <c r="D1252" s="2" t="n">
        <v>43070</v>
      </c>
      <c r="E1252" t="inlineStr">
        <is>
          <t>2020-09-08</t>
        </is>
      </c>
      <c r="F1252" t="n">
        <v>36</v>
      </c>
      <c r="G1252" t="inlineStr">
        <is>
          <t xml:space="preserve">WILLIAM C LINDMIER JR REVOCABLE TRUST DATED OCTOBER 1 2007 ET AL </t>
        </is>
      </c>
      <c r="H1252" t="inlineStr">
        <is>
          <t>TITAN EXPL</t>
        </is>
      </c>
      <c r="I1252" t="inlineStr"/>
      <c r="J1252" t="inlineStr"/>
      <c r="K1252" t="n">
        <v>0</v>
      </c>
      <c r="L1252" t="n">
        <v>34</v>
      </c>
      <c r="M1252" t="n">
        <v>39</v>
      </c>
      <c r="N1252" t="inlineStr">
        <is>
          <t xml:space="preserve">N         </t>
        </is>
      </c>
      <c r="O1252" t="n">
        <v>73</v>
      </c>
      <c r="P1252" t="inlineStr">
        <is>
          <t xml:space="preserve">W         </t>
        </is>
      </c>
      <c r="Q1252" t="inlineStr">
        <is>
          <t>1627/0266</t>
        </is>
      </c>
      <c r="R1252" t="inlineStr">
        <is>
          <t>1065099</t>
        </is>
      </c>
      <c r="S1252" t="inlineStr">
        <is>
          <t>CONVERSE (WY)</t>
        </is>
      </c>
      <c r="T1252" t="n">
        <v>43.3092936</v>
      </c>
      <c r="U1252" t="inlineStr">
        <is>
          <t>POWDER RIVER</t>
        </is>
      </c>
      <c r="V1252" t="n">
        <v>-105.61092317</v>
      </c>
      <c r="W1252" t="inlineStr">
        <is>
          <t>POINT (450455.0951501526 4795343.442250932)</t>
        </is>
      </c>
      <c r="X1252" t="n">
        <v>0.9845115958088956</v>
      </c>
      <c r="Y1252" t="inlineStr">
        <is>
          <t>NE</t>
        </is>
      </c>
      <c r="Z1252" t="n">
        <v>2017</v>
      </c>
      <c r="AA1252" t="n">
        <v>57</v>
      </c>
    </row>
    <row r="1253">
      <c r="A1253" s="1" t="n">
        <v>36867</v>
      </c>
      <c r="B1253" t="inlineStr">
        <is>
          <t>WY</t>
        </is>
      </c>
      <c r="C1253" s="2" t="n">
        <v>42986</v>
      </c>
      <c r="D1253" s="2" t="n">
        <v>43070</v>
      </c>
      <c r="E1253" t="inlineStr">
        <is>
          <t>2020-09-08</t>
        </is>
      </c>
      <c r="F1253" t="n">
        <v>36</v>
      </c>
      <c r="G1253" t="inlineStr">
        <is>
          <t xml:space="preserve">WILLIAM C LINDMIER JR REVOCABLE TRUST DATED OCTOBER 1 2007 ET AL </t>
        </is>
      </c>
      <c r="H1253" t="inlineStr">
        <is>
          <t>TITAN EXPL</t>
        </is>
      </c>
      <c r="I1253" t="inlineStr"/>
      <c r="J1253" t="inlineStr"/>
      <c r="K1253" t="n">
        <v>0</v>
      </c>
      <c r="L1253" t="n">
        <v>34</v>
      </c>
      <c r="M1253" t="n">
        <v>39</v>
      </c>
      <c r="N1253" t="inlineStr">
        <is>
          <t xml:space="preserve">N         </t>
        </is>
      </c>
      <c r="O1253" t="n">
        <v>73</v>
      </c>
      <c r="P1253" t="inlineStr">
        <is>
          <t xml:space="preserve">W         </t>
        </is>
      </c>
      <c r="Q1253" t="inlineStr">
        <is>
          <t>1627/0266</t>
        </is>
      </c>
      <c r="R1253" t="inlineStr">
        <is>
          <t>1065099</t>
        </is>
      </c>
      <c r="S1253" t="inlineStr">
        <is>
          <t>CONVERSE (WY)</t>
        </is>
      </c>
      <c r="T1253" t="n">
        <v>43.3092936</v>
      </c>
      <c r="U1253" t="inlineStr">
        <is>
          <t>POWDER RIVER</t>
        </is>
      </c>
      <c r="V1253" t="n">
        <v>-105.61092317</v>
      </c>
      <c r="W1253" t="inlineStr">
        <is>
          <t>POINT (450455.0951501526 4795343.442250932)</t>
        </is>
      </c>
      <c r="X1253" t="n">
        <v>0.9845115958088956</v>
      </c>
      <c r="Y1253" t="inlineStr">
        <is>
          <t>NE</t>
        </is>
      </c>
      <c r="Z1253" t="n">
        <v>2017</v>
      </c>
      <c r="AA1253" t="n">
        <v>57</v>
      </c>
    </row>
    <row r="1254">
      <c r="A1254" s="1" t="n">
        <v>36868</v>
      </c>
      <c r="B1254" t="inlineStr">
        <is>
          <t>WY</t>
        </is>
      </c>
      <c r="C1254" s="2" t="n">
        <v>42986</v>
      </c>
      <c r="D1254" s="2" t="n">
        <v>43070</v>
      </c>
      <c r="E1254" t="inlineStr">
        <is>
          <t>2020-09-08</t>
        </is>
      </c>
      <c r="F1254" t="n">
        <v>36</v>
      </c>
      <c r="G1254" t="inlineStr">
        <is>
          <t xml:space="preserve">WILLIAM C LINDMIER JR REVOCABLE TRUST DATED OCTOBER 1 2007 ET AL </t>
        </is>
      </c>
      <c r="H1254" t="inlineStr">
        <is>
          <t>TITAN EXPL</t>
        </is>
      </c>
      <c r="I1254" t="inlineStr"/>
      <c r="J1254" t="inlineStr"/>
      <c r="K1254" t="n">
        <v>0</v>
      </c>
      <c r="L1254" t="n">
        <v>34</v>
      </c>
      <c r="M1254" t="n">
        <v>39</v>
      </c>
      <c r="N1254" t="inlineStr">
        <is>
          <t xml:space="preserve">N         </t>
        </is>
      </c>
      <c r="O1254" t="n">
        <v>73</v>
      </c>
      <c r="P1254" t="inlineStr">
        <is>
          <t xml:space="preserve">W         </t>
        </is>
      </c>
      <c r="Q1254" t="inlineStr">
        <is>
          <t>1627/0266</t>
        </is>
      </c>
      <c r="R1254" t="inlineStr">
        <is>
          <t>1065099</t>
        </is>
      </c>
      <c r="S1254" t="inlineStr">
        <is>
          <t>CONVERSE (WY)</t>
        </is>
      </c>
      <c r="T1254" t="n">
        <v>43.3092936</v>
      </c>
      <c r="U1254" t="inlineStr">
        <is>
          <t>POWDER RIVER</t>
        </is>
      </c>
      <c r="V1254" t="n">
        <v>-105.61092317</v>
      </c>
      <c r="W1254" t="inlineStr">
        <is>
          <t>POINT (450455.0951501526 4795343.442250932)</t>
        </is>
      </c>
      <c r="X1254" t="n">
        <v>0.9845115958088956</v>
      </c>
      <c r="Y1254" t="inlineStr">
        <is>
          <t>NE</t>
        </is>
      </c>
      <c r="Z1254" t="n">
        <v>2017</v>
      </c>
      <c r="AA1254" t="n">
        <v>57</v>
      </c>
    </row>
    <row r="1255">
      <c r="A1255" s="1" t="n">
        <v>36869</v>
      </c>
      <c r="B1255" t="inlineStr">
        <is>
          <t>WY</t>
        </is>
      </c>
      <c r="C1255" s="2" t="n">
        <v>42986</v>
      </c>
      <c r="D1255" s="2" t="n">
        <v>43070</v>
      </c>
      <c r="E1255" t="inlineStr">
        <is>
          <t>2020-09-08</t>
        </is>
      </c>
      <c r="F1255" t="n">
        <v>36</v>
      </c>
      <c r="G1255" t="inlineStr">
        <is>
          <t xml:space="preserve">WILLIAM C LINDMIER JR REVOCABLE TRUST DATED OCTOBER 1 2007 ET AL </t>
        </is>
      </c>
      <c r="H1255" t="inlineStr">
        <is>
          <t>TITAN EXPL</t>
        </is>
      </c>
      <c r="I1255" t="inlineStr"/>
      <c r="J1255" t="inlineStr"/>
      <c r="K1255" t="n">
        <v>0</v>
      </c>
      <c r="L1255" t="n">
        <v>34</v>
      </c>
      <c r="M1255" t="n">
        <v>39</v>
      </c>
      <c r="N1255" t="inlineStr">
        <is>
          <t xml:space="preserve">N         </t>
        </is>
      </c>
      <c r="O1255" t="n">
        <v>73</v>
      </c>
      <c r="P1255" t="inlineStr">
        <is>
          <t xml:space="preserve">W         </t>
        </is>
      </c>
      <c r="Q1255" t="inlineStr">
        <is>
          <t>1627/0266</t>
        </is>
      </c>
      <c r="R1255" t="inlineStr">
        <is>
          <t>1065099</t>
        </is>
      </c>
      <c r="S1255" t="inlineStr">
        <is>
          <t>CONVERSE (WY)</t>
        </is>
      </c>
      <c r="T1255" t="n">
        <v>43.3092936</v>
      </c>
      <c r="U1255" t="inlineStr">
        <is>
          <t>POWDER RIVER</t>
        </is>
      </c>
      <c r="V1255" t="n">
        <v>-105.61092317</v>
      </c>
      <c r="W1255" t="inlineStr">
        <is>
          <t>POINT (450455.0951501526 4795343.442250932)</t>
        </is>
      </c>
      <c r="X1255" t="n">
        <v>0.9845115958088956</v>
      </c>
      <c r="Y1255" t="inlineStr">
        <is>
          <t>NE</t>
        </is>
      </c>
      <c r="Z1255" t="n">
        <v>2017</v>
      </c>
      <c r="AA1255" t="n">
        <v>57</v>
      </c>
    </row>
    <row r="1256">
      <c r="A1256" s="1" t="n">
        <v>36870</v>
      </c>
      <c r="B1256" t="inlineStr">
        <is>
          <t>WY</t>
        </is>
      </c>
      <c r="C1256" s="2" t="n">
        <v>42986</v>
      </c>
      <c r="D1256" s="2" t="n">
        <v>43070</v>
      </c>
      <c r="E1256" t="inlineStr">
        <is>
          <t>2020-09-08</t>
        </is>
      </c>
      <c r="F1256" t="n">
        <v>36</v>
      </c>
      <c r="G1256" t="inlineStr">
        <is>
          <t xml:space="preserve">WILLIAM C LINDMIER JR REVOCABLE TRUST DATED OCTOBER 1 2007 ET AL </t>
        </is>
      </c>
      <c r="H1256" t="inlineStr">
        <is>
          <t>TITAN EXPL</t>
        </is>
      </c>
      <c r="I1256" t="inlineStr"/>
      <c r="J1256" t="inlineStr"/>
      <c r="K1256" t="n">
        <v>0</v>
      </c>
      <c r="L1256" t="n">
        <v>34</v>
      </c>
      <c r="M1256" t="n">
        <v>39</v>
      </c>
      <c r="N1256" t="inlineStr">
        <is>
          <t xml:space="preserve">N         </t>
        </is>
      </c>
      <c r="O1256" t="n">
        <v>73</v>
      </c>
      <c r="P1256" t="inlineStr">
        <is>
          <t xml:space="preserve">W         </t>
        </is>
      </c>
      <c r="Q1256" t="inlineStr">
        <is>
          <t>1627/0266</t>
        </is>
      </c>
      <c r="R1256" t="inlineStr">
        <is>
          <t>1065099</t>
        </is>
      </c>
      <c r="S1256" t="inlineStr">
        <is>
          <t>CONVERSE (WY)</t>
        </is>
      </c>
      <c r="T1256" t="n">
        <v>43.3092936</v>
      </c>
      <c r="U1256" t="inlineStr">
        <is>
          <t>POWDER RIVER</t>
        </is>
      </c>
      <c r="V1256" t="n">
        <v>-105.61092317</v>
      </c>
      <c r="W1256" t="inlineStr">
        <is>
          <t>POINT (450455.0951501526 4795343.442250932)</t>
        </is>
      </c>
      <c r="X1256" t="n">
        <v>0.9845115958088956</v>
      </c>
      <c r="Y1256" t="inlineStr">
        <is>
          <t>NE</t>
        </is>
      </c>
      <c r="Z1256" t="n">
        <v>2017</v>
      </c>
      <c r="AA1256" t="n">
        <v>57</v>
      </c>
    </row>
    <row r="1257">
      <c r="A1257" s="1" t="n">
        <v>36871</v>
      </c>
      <c r="B1257" t="inlineStr">
        <is>
          <t>WY</t>
        </is>
      </c>
      <c r="C1257" s="2" t="n">
        <v>42986</v>
      </c>
      <c r="D1257" s="2" t="n">
        <v>43070</v>
      </c>
      <c r="E1257" t="inlineStr">
        <is>
          <t>2020-09-08</t>
        </is>
      </c>
      <c r="F1257" t="n">
        <v>36</v>
      </c>
      <c r="G1257" t="inlineStr">
        <is>
          <t xml:space="preserve">WILLIAM C LINDMIER JR REVOCABLE TRUST DATED OCTOBER 1 2007 ET AL </t>
        </is>
      </c>
      <c r="H1257" t="inlineStr">
        <is>
          <t>TITAN EXPL</t>
        </is>
      </c>
      <c r="I1257" t="inlineStr"/>
      <c r="J1257" t="inlineStr"/>
      <c r="K1257" t="n">
        <v>0</v>
      </c>
      <c r="L1257" t="n">
        <v>34</v>
      </c>
      <c r="M1257" t="n">
        <v>39</v>
      </c>
      <c r="N1257" t="inlineStr">
        <is>
          <t xml:space="preserve">N         </t>
        </is>
      </c>
      <c r="O1257" t="n">
        <v>73</v>
      </c>
      <c r="P1257" t="inlineStr">
        <is>
          <t xml:space="preserve">W         </t>
        </is>
      </c>
      <c r="Q1257" t="inlineStr">
        <is>
          <t>1627/0266</t>
        </is>
      </c>
      <c r="R1257" t="inlineStr">
        <is>
          <t>1065099</t>
        </is>
      </c>
      <c r="S1257" t="inlineStr">
        <is>
          <t>CONVERSE (WY)</t>
        </is>
      </c>
      <c r="T1257" t="n">
        <v>43.3092936</v>
      </c>
      <c r="U1257" t="inlineStr">
        <is>
          <t>POWDER RIVER</t>
        </is>
      </c>
      <c r="V1257" t="n">
        <v>-105.61092317</v>
      </c>
      <c r="W1257" t="inlineStr">
        <is>
          <t>POINT (450455.0951501526 4795343.442250932)</t>
        </is>
      </c>
      <c r="X1257" t="n">
        <v>0.9845115958088956</v>
      </c>
      <c r="Y1257" t="inlineStr">
        <is>
          <t>NE</t>
        </is>
      </c>
      <c r="Z1257" t="n">
        <v>2017</v>
      </c>
      <c r="AA1257" t="n">
        <v>57</v>
      </c>
    </row>
    <row r="1258">
      <c r="A1258" s="1" t="n">
        <v>36872</v>
      </c>
      <c r="B1258" t="inlineStr">
        <is>
          <t>WY</t>
        </is>
      </c>
      <c r="C1258" s="2" t="n">
        <v>42986</v>
      </c>
      <c r="D1258" s="2" t="n">
        <v>43070</v>
      </c>
      <c r="E1258" t="inlineStr">
        <is>
          <t>2020-09-08</t>
        </is>
      </c>
      <c r="F1258" t="n">
        <v>36</v>
      </c>
      <c r="G1258" t="inlineStr">
        <is>
          <t xml:space="preserve">WILLIAM C LINDMIER JR REVOCABLE TRUST DATED OCTOBER 1 2007 ET AL </t>
        </is>
      </c>
      <c r="H1258" t="inlineStr">
        <is>
          <t>TITAN EXPL</t>
        </is>
      </c>
      <c r="I1258" t="inlineStr"/>
      <c r="J1258" t="inlineStr"/>
      <c r="K1258" t="n">
        <v>0</v>
      </c>
      <c r="L1258" t="n">
        <v>34</v>
      </c>
      <c r="M1258" t="n">
        <v>39</v>
      </c>
      <c r="N1258" t="inlineStr">
        <is>
          <t xml:space="preserve">N         </t>
        </is>
      </c>
      <c r="O1258" t="n">
        <v>73</v>
      </c>
      <c r="P1258" t="inlineStr">
        <is>
          <t xml:space="preserve">W         </t>
        </is>
      </c>
      <c r="Q1258" t="inlineStr">
        <is>
          <t>1627/0266</t>
        </is>
      </c>
      <c r="R1258" t="inlineStr">
        <is>
          <t>1065099</t>
        </is>
      </c>
      <c r="S1258" t="inlineStr">
        <is>
          <t>CONVERSE (WY)</t>
        </is>
      </c>
      <c r="T1258" t="n">
        <v>43.3092936</v>
      </c>
      <c r="U1258" t="inlineStr">
        <is>
          <t>POWDER RIVER</t>
        </is>
      </c>
      <c r="V1258" t="n">
        <v>-105.61092317</v>
      </c>
      <c r="W1258" t="inlineStr">
        <is>
          <t>POINT (450455.0951501526 4795343.442250932)</t>
        </is>
      </c>
      <c r="X1258" t="n">
        <v>0.9845115958088956</v>
      </c>
      <c r="Y1258" t="inlineStr">
        <is>
          <t>NE</t>
        </is>
      </c>
      <c r="Z1258" t="n">
        <v>2017</v>
      </c>
      <c r="AA1258" t="n">
        <v>57</v>
      </c>
    </row>
    <row r="1259">
      <c r="A1259" s="1" t="n">
        <v>36873</v>
      </c>
      <c r="B1259" t="inlineStr">
        <is>
          <t>WY</t>
        </is>
      </c>
      <c r="C1259" s="2" t="n">
        <v>42997</v>
      </c>
      <c r="D1259" s="2" t="n">
        <v>43070</v>
      </c>
      <c r="E1259" t="inlineStr">
        <is>
          <t>2021-09-19</t>
        </is>
      </c>
      <c r="F1259" t="n">
        <v>48</v>
      </c>
      <c r="G1259" t="inlineStr">
        <is>
          <t xml:space="preserve">WILLIAM C LINDMIER JR REVOCABLE TRUST DATED OCTOBER 1 2007 ET AL </t>
        </is>
      </c>
      <c r="H1259" t="inlineStr">
        <is>
          <t>TITAN EXPL</t>
        </is>
      </c>
      <c r="I1259" t="inlineStr"/>
      <c r="J1259" t="inlineStr"/>
      <c r="K1259" t="n">
        <v>234.63000488</v>
      </c>
      <c r="L1259" t="n">
        <v>3</v>
      </c>
      <c r="M1259" t="n">
        <v>38</v>
      </c>
      <c r="N1259" t="inlineStr">
        <is>
          <t xml:space="preserve">N         </t>
        </is>
      </c>
      <c r="O1259" t="n">
        <v>73</v>
      </c>
      <c r="P1259" t="inlineStr">
        <is>
          <t xml:space="preserve">W         </t>
        </is>
      </c>
      <c r="Q1259" t="inlineStr">
        <is>
          <t>1627/0268</t>
        </is>
      </c>
      <c r="R1259" t="inlineStr">
        <is>
          <t>1065100</t>
        </is>
      </c>
      <c r="S1259" t="inlineStr">
        <is>
          <t>CONVERSE (WY)</t>
        </is>
      </c>
      <c r="T1259" t="n">
        <v>43.29487016</v>
      </c>
      <c r="U1259" t="inlineStr">
        <is>
          <t>POWDER RIVER</t>
        </is>
      </c>
      <c r="V1259" t="n">
        <v>-105.61080864</v>
      </c>
      <c r="W1259" t="inlineStr">
        <is>
          <t>POINT (450452.6713965459 4793741.585392624)</t>
        </is>
      </c>
      <c r="X1259" t="n">
        <v>0.413989186104199</v>
      </c>
      <c r="Y1259" t="inlineStr">
        <is>
          <t>SE</t>
        </is>
      </c>
      <c r="Z1259" t="n">
        <v>2017</v>
      </c>
      <c r="AA1259" t="n">
        <v>57</v>
      </c>
    </row>
    <row r="1260">
      <c r="A1260" s="1" t="n">
        <v>36874</v>
      </c>
      <c r="B1260" t="inlineStr">
        <is>
          <t>WY</t>
        </is>
      </c>
      <c r="C1260" s="2" t="n">
        <v>42997</v>
      </c>
      <c r="D1260" s="2" t="n">
        <v>43070</v>
      </c>
      <c r="E1260" t="inlineStr">
        <is>
          <t>2021-09-19</t>
        </is>
      </c>
      <c r="F1260" t="n">
        <v>48</v>
      </c>
      <c r="G1260" t="inlineStr">
        <is>
          <t xml:space="preserve">WILLIAM C LINDMIER JR REVOCABLE TRUST DATED OCTOBER 1 2007 ET AL </t>
        </is>
      </c>
      <c r="H1260" t="inlineStr">
        <is>
          <t>TITAN EXPL</t>
        </is>
      </c>
      <c r="I1260" t="inlineStr"/>
      <c r="J1260" t="inlineStr"/>
      <c r="K1260" t="n">
        <v>234.63000488</v>
      </c>
      <c r="L1260" t="n">
        <v>4</v>
      </c>
      <c r="M1260" t="n">
        <v>38</v>
      </c>
      <c r="N1260" t="inlineStr">
        <is>
          <t xml:space="preserve">N         </t>
        </is>
      </c>
      <c r="O1260" t="n">
        <v>73</v>
      </c>
      <c r="P1260" t="inlineStr">
        <is>
          <t xml:space="preserve">W         </t>
        </is>
      </c>
      <c r="Q1260" t="inlineStr">
        <is>
          <t>1627/0268</t>
        </is>
      </c>
      <c r="R1260" t="inlineStr">
        <is>
          <t>1065100</t>
        </is>
      </c>
      <c r="S1260" t="inlineStr">
        <is>
          <t>CONVERSE (WY)</t>
        </is>
      </c>
      <c r="T1260" t="n">
        <v>43.29485875</v>
      </c>
      <c r="U1260" t="inlineStr">
        <is>
          <t>POWDER RIVER</t>
        </is>
      </c>
      <c r="V1260" t="n">
        <v>-105.63093579</v>
      </c>
      <c r="W1260" t="inlineStr">
        <is>
          <t>POINT (448819.9918178781 4793752.451114548)</t>
        </is>
      </c>
      <c r="X1260" t="n">
        <v>0.6188418751062295</v>
      </c>
      <c r="Y1260" t="inlineStr">
        <is>
          <t>W</t>
        </is>
      </c>
      <c r="Z1260" t="n">
        <v>2017</v>
      </c>
      <c r="AA1260" t="n">
        <v>57</v>
      </c>
    </row>
    <row r="1261">
      <c r="A1261" s="1" t="n">
        <v>36875</v>
      </c>
      <c r="B1261" t="inlineStr">
        <is>
          <t>WY</t>
        </is>
      </c>
      <c r="C1261" s="2" t="n">
        <v>42997</v>
      </c>
      <c r="D1261" s="2" t="n">
        <v>43070</v>
      </c>
      <c r="E1261" t="inlineStr">
        <is>
          <t>2021-09-19</t>
        </is>
      </c>
      <c r="F1261" t="n">
        <v>48</v>
      </c>
      <c r="G1261" t="inlineStr">
        <is>
          <t xml:space="preserve">WILLIAM C LINDMIER JR REVOCABLE TRUST DATED OCTOBER 1 2007 ET AL </t>
        </is>
      </c>
      <c r="H1261" t="inlineStr">
        <is>
          <t>TITAN EXPL</t>
        </is>
      </c>
      <c r="I1261" t="inlineStr"/>
      <c r="J1261" t="inlineStr"/>
      <c r="K1261" t="n">
        <v>234.63000488</v>
      </c>
      <c r="L1261" t="n">
        <v>9</v>
      </c>
      <c r="M1261" t="n">
        <v>38</v>
      </c>
      <c r="N1261" t="inlineStr">
        <is>
          <t xml:space="preserve">N         </t>
        </is>
      </c>
      <c r="O1261" t="n">
        <v>73</v>
      </c>
      <c r="P1261" t="inlineStr">
        <is>
          <t xml:space="preserve">W         </t>
        </is>
      </c>
      <c r="Q1261" t="inlineStr">
        <is>
          <t>1627/0268</t>
        </is>
      </c>
      <c r="R1261" t="inlineStr">
        <is>
          <t>1065100</t>
        </is>
      </c>
      <c r="S1261" t="inlineStr">
        <is>
          <t>CONVERSE (WY)</t>
        </is>
      </c>
      <c r="T1261" t="n">
        <v>43.28045819</v>
      </c>
      <c r="U1261" t="inlineStr">
        <is>
          <t>POWDER RIVER</t>
        </is>
      </c>
      <c r="V1261" t="n">
        <v>-105.63100438</v>
      </c>
      <c r="W1261" t="inlineStr">
        <is>
          <t>POINT (448802.3511420086 4792153.248759488)</t>
        </is>
      </c>
      <c r="X1261" t="n">
        <v>1.250706619272181</v>
      </c>
      <c r="Y1261" t="inlineStr">
        <is>
          <t>SW</t>
        </is>
      </c>
      <c r="Z1261" t="n">
        <v>2017</v>
      </c>
      <c r="AA1261" t="n">
        <v>57</v>
      </c>
    </row>
    <row r="1262">
      <c r="A1262" s="1" t="n">
        <v>36876</v>
      </c>
      <c r="B1262" t="inlineStr">
        <is>
          <t>WY</t>
        </is>
      </c>
      <c r="C1262" s="2" t="n">
        <v>42997</v>
      </c>
      <c r="D1262" s="2" t="n">
        <v>43070</v>
      </c>
      <c r="E1262" t="inlineStr">
        <is>
          <t>2021-09-19</t>
        </is>
      </c>
      <c r="F1262" t="n">
        <v>48</v>
      </c>
      <c r="G1262" t="inlineStr">
        <is>
          <t xml:space="preserve">WILLIAM C LINDMIER JR REVOCABLE TRUST DATED OCTOBER 1 2007 ET AL </t>
        </is>
      </c>
      <c r="H1262" t="inlineStr">
        <is>
          <t>TITAN EXPL</t>
        </is>
      </c>
      <c r="I1262" t="inlineStr"/>
      <c r="J1262" t="inlineStr"/>
      <c r="K1262" t="n">
        <v>234.63000488</v>
      </c>
      <c r="L1262" t="n">
        <v>4</v>
      </c>
      <c r="M1262" t="n">
        <v>38</v>
      </c>
      <c r="N1262" t="inlineStr">
        <is>
          <t xml:space="preserve">N         </t>
        </is>
      </c>
      <c r="O1262" t="n">
        <v>73</v>
      </c>
      <c r="P1262" t="inlineStr">
        <is>
          <t xml:space="preserve">W         </t>
        </is>
      </c>
      <c r="Q1262" t="inlineStr">
        <is>
          <t>1627/0268</t>
        </is>
      </c>
      <c r="R1262" t="inlineStr">
        <is>
          <t>1065100</t>
        </is>
      </c>
      <c r="S1262" t="inlineStr">
        <is>
          <t>CONVERSE (WY)</t>
        </is>
      </c>
      <c r="T1262" t="n">
        <v>43.29485875</v>
      </c>
      <c r="U1262" t="inlineStr">
        <is>
          <t>POWDER RIVER</t>
        </is>
      </c>
      <c r="V1262" t="n">
        <v>-105.63093579</v>
      </c>
      <c r="W1262" t="inlineStr">
        <is>
          <t>POINT (448819.9918178781 4793752.451114548)</t>
        </is>
      </c>
      <c r="X1262" t="n">
        <v>0.6188418751062295</v>
      </c>
      <c r="Y1262" t="inlineStr">
        <is>
          <t>W</t>
        </is>
      </c>
      <c r="Z1262" t="n">
        <v>2017</v>
      </c>
      <c r="AA1262" t="n">
        <v>57</v>
      </c>
    </row>
    <row r="1263">
      <c r="A1263" s="1" t="n">
        <v>36877</v>
      </c>
      <c r="B1263" t="inlineStr">
        <is>
          <t>WY</t>
        </is>
      </c>
      <c r="C1263" s="2" t="n">
        <v>42997</v>
      </c>
      <c r="D1263" s="2" t="n">
        <v>43070</v>
      </c>
      <c r="E1263" t="inlineStr">
        <is>
          <t>2021-09-19</t>
        </is>
      </c>
      <c r="F1263" t="n">
        <v>48</v>
      </c>
      <c r="G1263" t="inlineStr">
        <is>
          <t xml:space="preserve">WILLIAM C LINDMIER JR REVOCABLE TRUST DATED OCTOBER 1 2007 ET AL </t>
        </is>
      </c>
      <c r="H1263" t="inlineStr">
        <is>
          <t>TITAN EXPL</t>
        </is>
      </c>
      <c r="I1263" t="inlineStr"/>
      <c r="J1263" t="inlineStr"/>
      <c r="K1263" t="n">
        <v>234.63000488</v>
      </c>
      <c r="L1263" t="n">
        <v>3</v>
      </c>
      <c r="M1263" t="n">
        <v>38</v>
      </c>
      <c r="N1263" t="inlineStr">
        <is>
          <t xml:space="preserve">N         </t>
        </is>
      </c>
      <c r="O1263" t="n">
        <v>73</v>
      </c>
      <c r="P1263" t="inlineStr">
        <is>
          <t xml:space="preserve">W         </t>
        </is>
      </c>
      <c r="Q1263" t="inlineStr">
        <is>
          <t>1627/0268</t>
        </is>
      </c>
      <c r="R1263" t="inlineStr">
        <is>
          <t>1065100</t>
        </is>
      </c>
      <c r="S1263" t="inlineStr">
        <is>
          <t>CONVERSE (WY)</t>
        </is>
      </c>
      <c r="T1263" t="n">
        <v>43.29487016</v>
      </c>
      <c r="U1263" t="inlineStr">
        <is>
          <t>POWDER RIVER</t>
        </is>
      </c>
      <c r="V1263" t="n">
        <v>-105.61080864</v>
      </c>
      <c r="W1263" t="inlineStr">
        <is>
          <t>POINT (450452.6713965459 4793741.585392624)</t>
        </is>
      </c>
      <c r="X1263" t="n">
        <v>0.413989186104199</v>
      </c>
      <c r="Y1263" t="inlineStr">
        <is>
          <t>SE</t>
        </is>
      </c>
      <c r="Z1263" t="n">
        <v>2017</v>
      </c>
      <c r="AA1263" t="n">
        <v>57</v>
      </c>
    </row>
    <row r="1264">
      <c r="A1264" s="1" t="n">
        <v>36878</v>
      </c>
      <c r="B1264" t="inlineStr">
        <is>
          <t>WY</t>
        </is>
      </c>
      <c r="C1264" s="2" t="n">
        <v>42997</v>
      </c>
      <c r="D1264" s="2" t="n">
        <v>43070</v>
      </c>
      <c r="E1264" t="inlineStr">
        <is>
          <t>2021-09-19</t>
        </is>
      </c>
      <c r="F1264" t="n">
        <v>48</v>
      </c>
      <c r="G1264" t="inlineStr">
        <is>
          <t xml:space="preserve">WILLIAM C LINDMIER JR REVOCABLE TRUST DATED OCTOBER 1 2007 ET AL </t>
        </is>
      </c>
      <c r="H1264" t="inlineStr">
        <is>
          <t>TITAN EXPL</t>
        </is>
      </c>
      <c r="I1264" t="inlineStr"/>
      <c r="J1264" t="inlineStr"/>
      <c r="K1264" t="n">
        <v>234.63000488</v>
      </c>
      <c r="L1264" t="n">
        <v>4</v>
      </c>
      <c r="M1264" t="n">
        <v>38</v>
      </c>
      <c r="N1264" t="inlineStr">
        <is>
          <t xml:space="preserve">N         </t>
        </is>
      </c>
      <c r="O1264" t="n">
        <v>73</v>
      </c>
      <c r="P1264" t="inlineStr">
        <is>
          <t xml:space="preserve">W         </t>
        </is>
      </c>
      <c r="Q1264" t="inlineStr">
        <is>
          <t>1627/0268</t>
        </is>
      </c>
      <c r="R1264" t="inlineStr">
        <is>
          <t>1065100</t>
        </is>
      </c>
      <c r="S1264" t="inlineStr">
        <is>
          <t>CONVERSE (WY)</t>
        </is>
      </c>
      <c r="T1264" t="n">
        <v>43.29485875</v>
      </c>
      <c r="U1264" t="inlineStr">
        <is>
          <t>POWDER RIVER</t>
        </is>
      </c>
      <c r="V1264" t="n">
        <v>-105.63093579</v>
      </c>
      <c r="W1264" t="inlineStr">
        <is>
          <t>POINT (448819.9918178781 4793752.451114548)</t>
        </is>
      </c>
      <c r="X1264" t="n">
        <v>0.6188418751062295</v>
      </c>
      <c r="Y1264" t="inlineStr">
        <is>
          <t>W</t>
        </is>
      </c>
      <c r="Z1264" t="n">
        <v>2017</v>
      </c>
      <c r="AA1264" t="n">
        <v>57</v>
      </c>
    </row>
    <row r="1265">
      <c r="A1265" s="1" t="n">
        <v>36879</v>
      </c>
      <c r="B1265" t="inlineStr">
        <is>
          <t>WY</t>
        </is>
      </c>
      <c r="C1265" s="2" t="n">
        <v>42997</v>
      </c>
      <c r="D1265" s="2" t="n">
        <v>43070</v>
      </c>
      <c r="E1265" t="inlineStr">
        <is>
          <t>2021-09-19</t>
        </is>
      </c>
      <c r="F1265" t="n">
        <v>48</v>
      </c>
      <c r="G1265" t="inlineStr">
        <is>
          <t xml:space="preserve">WILLIAM C LINDMIER JR REVOCABLE TRUST DATED OCTOBER 1 2007 ET AL </t>
        </is>
      </c>
      <c r="H1265" t="inlineStr">
        <is>
          <t>TITAN EXPL</t>
        </is>
      </c>
      <c r="I1265" t="inlineStr"/>
      <c r="J1265" t="inlineStr"/>
      <c r="K1265" t="n">
        <v>234.63000488</v>
      </c>
      <c r="L1265" t="n">
        <v>3</v>
      </c>
      <c r="M1265" t="n">
        <v>38</v>
      </c>
      <c r="N1265" t="inlineStr">
        <is>
          <t xml:space="preserve">N         </t>
        </is>
      </c>
      <c r="O1265" t="n">
        <v>73</v>
      </c>
      <c r="P1265" t="inlineStr">
        <is>
          <t xml:space="preserve">W         </t>
        </is>
      </c>
      <c r="Q1265" t="inlineStr">
        <is>
          <t>1627/0268</t>
        </is>
      </c>
      <c r="R1265" t="inlineStr">
        <is>
          <t>1065100</t>
        </is>
      </c>
      <c r="S1265" t="inlineStr">
        <is>
          <t>CONVERSE (WY)</t>
        </is>
      </c>
      <c r="T1265" t="n">
        <v>43.29487016</v>
      </c>
      <c r="U1265" t="inlineStr">
        <is>
          <t>POWDER RIVER</t>
        </is>
      </c>
      <c r="V1265" t="n">
        <v>-105.61080864</v>
      </c>
      <c r="W1265" t="inlineStr">
        <is>
          <t>POINT (450452.6713965459 4793741.585392624)</t>
        </is>
      </c>
      <c r="X1265" t="n">
        <v>0.413989186104199</v>
      </c>
      <c r="Y1265" t="inlineStr">
        <is>
          <t>SE</t>
        </is>
      </c>
      <c r="Z1265" t="n">
        <v>2017</v>
      </c>
      <c r="AA1265" t="n">
        <v>57</v>
      </c>
    </row>
    <row r="1266">
      <c r="A1266" s="1" t="n">
        <v>36880</v>
      </c>
      <c r="B1266" t="inlineStr">
        <is>
          <t>WY</t>
        </is>
      </c>
      <c r="C1266" s="2" t="n">
        <v>42997</v>
      </c>
      <c r="D1266" s="2" t="n">
        <v>43070</v>
      </c>
      <c r="E1266" t="inlineStr">
        <is>
          <t>2021-09-19</t>
        </is>
      </c>
      <c r="F1266" t="n">
        <v>48</v>
      </c>
      <c r="G1266" t="inlineStr">
        <is>
          <t xml:space="preserve">WILLIAM C LINDMIER JR REVOCABLE TRUST DATED OCTOBER 1 2007 ET AL </t>
        </is>
      </c>
      <c r="H1266" t="inlineStr">
        <is>
          <t>TITAN EXPL</t>
        </is>
      </c>
      <c r="I1266" t="inlineStr"/>
      <c r="J1266" t="inlineStr"/>
      <c r="K1266" t="n">
        <v>234.63000488</v>
      </c>
      <c r="L1266" t="n">
        <v>3</v>
      </c>
      <c r="M1266" t="n">
        <v>38</v>
      </c>
      <c r="N1266" t="inlineStr">
        <is>
          <t xml:space="preserve">N         </t>
        </is>
      </c>
      <c r="O1266" t="n">
        <v>73</v>
      </c>
      <c r="P1266" t="inlineStr">
        <is>
          <t xml:space="preserve">W         </t>
        </is>
      </c>
      <c r="Q1266" t="inlineStr">
        <is>
          <t>1627/0268</t>
        </is>
      </c>
      <c r="R1266" t="inlineStr">
        <is>
          <t>1065100</t>
        </is>
      </c>
      <c r="S1266" t="inlineStr">
        <is>
          <t>CONVERSE (WY)</t>
        </is>
      </c>
      <c r="T1266" t="n">
        <v>43.29487016</v>
      </c>
      <c r="U1266" t="inlineStr">
        <is>
          <t>POWDER RIVER</t>
        </is>
      </c>
      <c r="V1266" t="n">
        <v>-105.61080864</v>
      </c>
      <c r="W1266" t="inlineStr">
        <is>
          <t>POINT (450452.6713965459 4793741.585392624)</t>
        </is>
      </c>
      <c r="X1266" t="n">
        <v>0.413989186104199</v>
      </c>
      <c r="Y1266" t="inlineStr">
        <is>
          <t>SE</t>
        </is>
      </c>
      <c r="Z1266" t="n">
        <v>2017</v>
      </c>
      <c r="AA1266" t="n">
        <v>57</v>
      </c>
    </row>
    <row r="1267">
      <c r="A1267" s="1" t="n">
        <v>36881</v>
      </c>
      <c r="B1267" t="inlineStr">
        <is>
          <t>WY</t>
        </is>
      </c>
      <c r="C1267" s="2" t="n">
        <v>42997</v>
      </c>
      <c r="D1267" s="2" t="n">
        <v>43070</v>
      </c>
      <c r="E1267" t="inlineStr">
        <is>
          <t>2021-09-19</t>
        </is>
      </c>
      <c r="F1267" t="n">
        <v>48</v>
      </c>
      <c r="G1267" t="inlineStr">
        <is>
          <t xml:space="preserve">WILLIAM C LINDMIER JR REVOCABLE TRUST DATED OCTOBER 1 2007 ET AL </t>
        </is>
      </c>
      <c r="H1267" t="inlineStr">
        <is>
          <t>TITAN EXPL</t>
        </is>
      </c>
      <c r="I1267" t="inlineStr"/>
      <c r="J1267" t="inlineStr"/>
      <c r="K1267" t="n">
        <v>234.63000488</v>
      </c>
      <c r="L1267" t="n">
        <v>4</v>
      </c>
      <c r="M1267" t="n">
        <v>38</v>
      </c>
      <c r="N1267" t="inlineStr">
        <is>
          <t xml:space="preserve">N         </t>
        </is>
      </c>
      <c r="O1267" t="n">
        <v>73</v>
      </c>
      <c r="P1267" t="inlineStr">
        <is>
          <t xml:space="preserve">W         </t>
        </is>
      </c>
      <c r="Q1267" t="inlineStr">
        <is>
          <t>1627/0268</t>
        </is>
      </c>
      <c r="R1267" t="inlineStr">
        <is>
          <t>1065100</t>
        </is>
      </c>
      <c r="S1267" t="inlineStr">
        <is>
          <t>CONVERSE (WY)</t>
        </is>
      </c>
      <c r="T1267" t="n">
        <v>43.29485875</v>
      </c>
      <c r="U1267" t="inlineStr">
        <is>
          <t>POWDER RIVER</t>
        </is>
      </c>
      <c r="V1267" t="n">
        <v>-105.63093579</v>
      </c>
      <c r="W1267" t="inlineStr">
        <is>
          <t>POINT (448819.9918178781 4793752.451114548)</t>
        </is>
      </c>
      <c r="X1267" t="n">
        <v>0.6188418751062295</v>
      </c>
      <c r="Y1267" t="inlineStr">
        <is>
          <t>W</t>
        </is>
      </c>
      <c r="Z1267" t="n">
        <v>2017</v>
      </c>
      <c r="AA1267" t="n">
        <v>57</v>
      </c>
    </row>
    <row r="1268">
      <c r="A1268" s="1" t="n">
        <v>36882</v>
      </c>
      <c r="B1268" t="inlineStr">
        <is>
          <t>WY</t>
        </is>
      </c>
      <c r="C1268" s="2" t="n">
        <v>42997</v>
      </c>
      <c r="D1268" s="2" t="n">
        <v>43070</v>
      </c>
      <c r="E1268" t="inlineStr">
        <is>
          <t>2021-09-19</t>
        </is>
      </c>
      <c r="F1268" t="n">
        <v>48</v>
      </c>
      <c r="G1268" t="inlineStr">
        <is>
          <t xml:space="preserve">WILLIAM C LINDMIER JR REVOCABLE TRUST DATED OCTOBER 1 2007 ET AL </t>
        </is>
      </c>
      <c r="H1268" t="inlineStr">
        <is>
          <t>TITAN EXPL</t>
        </is>
      </c>
      <c r="I1268" t="inlineStr"/>
      <c r="J1268" t="inlineStr"/>
      <c r="K1268" t="n">
        <v>234.63000488</v>
      </c>
      <c r="L1268" t="n">
        <v>4</v>
      </c>
      <c r="M1268" t="n">
        <v>38</v>
      </c>
      <c r="N1268" t="inlineStr">
        <is>
          <t xml:space="preserve">N         </t>
        </is>
      </c>
      <c r="O1268" t="n">
        <v>73</v>
      </c>
      <c r="P1268" t="inlineStr">
        <is>
          <t xml:space="preserve">W         </t>
        </is>
      </c>
      <c r="Q1268" t="inlineStr">
        <is>
          <t>1627/0268</t>
        </is>
      </c>
      <c r="R1268" t="inlineStr">
        <is>
          <t>1065100</t>
        </is>
      </c>
      <c r="S1268" t="inlineStr">
        <is>
          <t>CONVERSE (WY)</t>
        </is>
      </c>
      <c r="T1268" t="n">
        <v>43.29485875</v>
      </c>
      <c r="U1268" t="inlineStr">
        <is>
          <t>POWDER RIVER</t>
        </is>
      </c>
      <c r="V1268" t="n">
        <v>-105.63093579</v>
      </c>
      <c r="W1268" t="inlineStr">
        <is>
          <t>POINT (448819.9918178781 4793752.451114548)</t>
        </is>
      </c>
      <c r="X1268" t="n">
        <v>0.6188418751062295</v>
      </c>
      <c r="Y1268" t="inlineStr">
        <is>
          <t>W</t>
        </is>
      </c>
      <c r="Z1268" t="n">
        <v>2017</v>
      </c>
      <c r="AA1268" t="n">
        <v>57</v>
      </c>
    </row>
    <row r="1269">
      <c r="A1269" s="1" t="n">
        <v>36883</v>
      </c>
      <c r="B1269" t="inlineStr">
        <is>
          <t>WY</t>
        </is>
      </c>
      <c r="C1269" s="2" t="n">
        <v>42997</v>
      </c>
      <c r="D1269" s="2" t="n">
        <v>43070</v>
      </c>
      <c r="E1269" t="inlineStr">
        <is>
          <t>2021-09-19</t>
        </is>
      </c>
      <c r="F1269" t="n">
        <v>48</v>
      </c>
      <c r="G1269" t="inlineStr">
        <is>
          <t xml:space="preserve">WILLIAM C LINDMIER JR REVOCABLE TRUST DATED OCTOBER 1 2007 ET AL </t>
        </is>
      </c>
      <c r="H1269" t="inlineStr">
        <is>
          <t>TITAN EXPL</t>
        </is>
      </c>
      <c r="I1269" t="inlineStr"/>
      <c r="J1269" t="inlineStr"/>
      <c r="K1269" t="n">
        <v>234.63000488</v>
      </c>
      <c r="L1269" t="n">
        <v>9</v>
      </c>
      <c r="M1269" t="n">
        <v>38</v>
      </c>
      <c r="N1269" t="inlineStr">
        <is>
          <t xml:space="preserve">N         </t>
        </is>
      </c>
      <c r="O1269" t="n">
        <v>73</v>
      </c>
      <c r="P1269" t="inlineStr">
        <is>
          <t xml:space="preserve">W         </t>
        </is>
      </c>
      <c r="Q1269" t="inlineStr">
        <is>
          <t>1627/0268</t>
        </is>
      </c>
      <c r="R1269" t="inlineStr">
        <is>
          <t>1065100</t>
        </is>
      </c>
      <c r="S1269" t="inlineStr">
        <is>
          <t>CONVERSE (WY)</t>
        </is>
      </c>
      <c r="T1269" t="n">
        <v>43.28045819</v>
      </c>
      <c r="U1269" t="inlineStr">
        <is>
          <t>POWDER RIVER</t>
        </is>
      </c>
      <c r="V1269" t="n">
        <v>-105.63100438</v>
      </c>
      <c r="W1269" t="inlineStr">
        <is>
          <t>POINT (448802.3511420086 4792153.248759488)</t>
        </is>
      </c>
      <c r="X1269" t="n">
        <v>1.250706619272181</v>
      </c>
      <c r="Y1269" t="inlineStr">
        <is>
          <t>SW</t>
        </is>
      </c>
      <c r="Z1269" t="n">
        <v>2017</v>
      </c>
      <c r="AA1269" t="n">
        <v>57</v>
      </c>
    </row>
    <row r="1270">
      <c r="A1270" s="1" t="n">
        <v>36884</v>
      </c>
      <c r="B1270" t="inlineStr">
        <is>
          <t>WY</t>
        </is>
      </c>
      <c r="C1270" s="2" t="n">
        <v>42997</v>
      </c>
      <c r="D1270" s="2" t="n">
        <v>43070</v>
      </c>
      <c r="E1270" t="inlineStr">
        <is>
          <t>2021-09-19</t>
        </is>
      </c>
      <c r="F1270" t="n">
        <v>48</v>
      </c>
      <c r="G1270" t="inlineStr">
        <is>
          <t xml:space="preserve">WILLIAM C LINDMIER JR REVOCABLE TRUST DATED OCTOBER 1 2007 ET AL </t>
        </is>
      </c>
      <c r="H1270" t="inlineStr">
        <is>
          <t>TITAN EXPL</t>
        </is>
      </c>
      <c r="I1270" t="inlineStr"/>
      <c r="J1270" t="inlineStr"/>
      <c r="K1270" t="n">
        <v>234.63000488</v>
      </c>
      <c r="L1270" t="n">
        <v>4</v>
      </c>
      <c r="M1270" t="n">
        <v>38</v>
      </c>
      <c r="N1270" t="inlineStr">
        <is>
          <t xml:space="preserve">N         </t>
        </is>
      </c>
      <c r="O1270" t="n">
        <v>73</v>
      </c>
      <c r="P1270" t="inlineStr">
        <is>
          <t xml:space="preserve">W         </t>
        </is>
      </c>
      <c r="Q1270" t="inlineStr">
        <is>
          <t>1627/0268</t>
        </is>
      </c>
      <c r="R1270" t="inlineStr">
        <is>
          <t>1065100</t>
        </is>
      </c>
      <c r="S1270" t="inlineStr">
        <is>
          <t>CONVERSE (WY)</t>
        </is>
      </c>
      <c r="T1270" t="n">
        <v>43.29485875</v>
      </c>
      <c r="U1270" t="inlineStr">
        <is>
          <t>POWDER RIVER</t>
        </is>
      </c>
      <c r="V1270" t="n">
        <v>-105.63093579</v>
      </c>
      <c r="W1270" t="inlineStr">
        <is>
          <t>POINT (448819.9918178781 4793752.451114548)</t>
        </is>
      </c>
      <c r="X1270" t="n">
        <v>0.6188418751062295</v>
      </c>
      <c r="Y1270" t="inlineStr">
        <is>
          <t>W</t>
        </is>
      </c>
      <c r="Z1270" t="n">
        <v>2017</v>
      </c>
      <c r="AA1270" t="n">
        <v>57</v>
      </c>
    </row>
    <row r="1271">
      <c r="A1271" s="1" t="n">
        <v>36885</v>
      </c>
      <c r="B1271" t="inlineStr">
        <is>
          <t>WY</t>
        </is>
      </c>
      <c r="C1271" s="2" t="n">
        <v>42997</v>
      </c>
      <c r="D1271" s="2" t="n">
        <v>43070</v>
      </c>
      <c r="E1271" t="inlineStr">
        <is>
          <t>2021-09-19</t>
        </is>
      </c>
      <c r="F1271" t="n">
        <v>48</v>
      </c>
      <c r="G1271" t="inlineStr">
        <is>
          <t xml:space="preserve">WILLIAM C LINDMIER JR REVOCABLE TRUST DATED OCTOBER 1 2007 ET AL </t>
        </is>
      </c>
      <c r="H1271" t="inlineStr">
        <is>
          <t>TITAN EXPL</t>
        </is>
      </c>
      <c r="I1271" t="inlineStr"/>
      <c r="J1271" t="inlineStr"/>
      <c r="K1271" t="n">
        <v>234.63000488</v>
      </c>
      <c r="L1271" t="n">
        <v>4</v>
      </c>
      <c r="M1271" t="n">
        <v>38</v>
      </c>
      <c r="N1271" t="inlineStr">
        <is>
          <t xml:space="preserve">N         </t>
        </is>
      </c>
      <c r="O1271" t="n">
        <v>73</v>
      </c>
      <c r="P1271" t="inlineStr">
        <is>
          <t xml:space="preserve">W         </t>
        </is>
      </c>
      <c r="Q1271" t="inlineStr">
        <is>
          <t>1627/0268</t>
        </is>
      </c>
      <c r="R1271" t="inlineStr">
        <is>
          <t>1065100</t>
        </is>
      </c>
      <c r="S1271" t="inlineStr">
        <is>
          <t>CONVERSE (WY)</t>
        </is>
      </c>
      <c r="T1271" t="n">
        <v>43.29485875</v>
      </c>
      <c r="U1271" t="inlineStr">
        <is>
          <t>POWDER RIVER</t>
        </is>
      </c>
      <c r="V1271" t="n">
        <v>-105.63093579</v>
      </c>
      <c r="W1271" t="inlineStr">
        <is>
          <t>POINT (448819.9918178781 4793752.451114548)</t>
        </is>
      </c>
      <c r="X1271" t="n">
        <v>0.6188418751062295</v>
      </c>
      <c r="Y1271" t="inlineStr">
        <is>
          <t>W</t>
        </is>
      </c>
      <c r="Z1271" t="n">
        <v>2017</v>
      </c>
      <c r="AA1271" t="n">
        <v>57</v>
      </c>
    </row>
    <row r="1272">
      <c r="A1272" s="1" t="n">
        <v>36886</v>
      </c>
      <c r="B1272" t="inlineStr">
        <is>
          <t>WY</t>
        </is>
      </c>
      <c r="C1272" s="2" t="n">
        <v>42997</v>
      </c>
      <c r="D1272" s="2" t="n">
        <v>43070</v>
      </c>
      <c r="E1272" t="inlineStr">
        <is>
          <t>2021-09-19</t>
        </is>
      </c>
      <c r="F1272" t="n">
        <v>48</v>
      </c>
      <c r="G1272" t="inlineStr">
        <is>
          <t xml:space="preserve">WILLIAM C LINDMIER JR REVOCABLE TRUST DATED OCTOBER 1 2007 ET AL </t>
        </is>
      </c>
      <c r="H1272" t="inlineStr">
        <is>
          <t>TITAN EXPL</t>
        </is>
      </c>
      <c r="I1272" t="inlineStr"/>
      <c r="J1272" t="inlineStr"/>
      <c r="K1272" t="n">
        <v>234.63000488</v>
      </c>
      <c r="L1272" t="n">
        <v>3</v>
      </c>
      <c r="M1272" t="n">
        <v>38</v>
      </c>
      <c r="N1272" t="inlineStr">
        <is>
          <t xml:space="preserve">N         </t>
        </is>
      </c>
      <c r="O1272" t="n">
        <v>73</v>
      </c>
      <c r="P1272" t="inlineStr">
        <is>
          <t xml:space="preserve">W         </t>
        </is>
      </c>
      <c r="Q1272" t="inlineStr">
        <is>
          <t>1627/0268</t>
        </is>
      </c>
      <c r="R1272" t="inlineStr">
        <is>
          <t>1065100</t>
        </is>
      </c>
      <c r="S1272" t="inlineStr">
        <is>
          <t>CONVERSE (WY)</t>
        </is>
      </c>
      <c r="T1272" t="n">
        <v>43.29487016</v>
      </c>
      <c r="U1272" t="inlineStr">
        <is>
          <t>POWDER RIVER</t>
        </is>
      </c>
      <c r="V1272" t="n">
        <v>-105.61080864</v>
      </c>
      <c r="W1272" t="inlineStr">
        <is>
          <t>POINT (450452.6713965459 4793741.585392624)</t>
        </is>
      </c>
      <c r="X1272" t="n">
        <v>0.413989186104199</v>
      </c>
      <c r="Y1272" t="inlineStr">
        <is>
          <t>SE</t>
        </is>
      </c>
      <c r="Z1272" t="n">
        <v>2017</v>
      </c>
      <c r="AA1272" t="n">
        <v>57</v>
      </c>
    </row>
    <row r="1273">
      <c r="A1273" s="1" t="n">
        <v>36887</v>
      </c>
      <c r="B1273" t="inlineStr">
        <is>
          <t>WY</t>
        </is>
      </c>
      <c r="C1273" s="2" t="n">
        <v>42997</v>
      </c>
      <c r="D1273" s="2" t="n">
        <v>43070</v>
      </c>
      <c r="E1273" t="inlineStr">
        <is>
          <t>2021-09-19</t>
        </is>
      </c>
      <c r="F1273" t="n">
        <v>48</v>
      </c>
      <c r="G1273" t="inlineStr">
        <is>
          <t xml:space="preserve">WILLIAM C LINDMIER JR REVOCABLE TRUST DATED OCTOBER 1 2007 ET AL </t>
        </is>
      </c>
      <c r="H1273" t="inlineStr">
        <is>
          <t>TITAN EXPL</t>
        </is>
      </c>
      <c r="I1273" t="inlineStr"/>
      <c r="J1273" t="inlineStr"/>
      <c r="K1273" t="n">
        <v>234.63000488</v>
      </c>
      <c r="L1273" t="n">
        <v>4</v>
      </c>
      <c r="M1273" t="n">
        <v>38</v>
      </c>
      <c r="N1273" t="inlineStr">
        <is>
          <t xml:space="preserve">N         </t>
        </is>
      </c>
      <c r="O1273" t="n">
        <v>73</v>
      </c>
      <c r="P1273" t="inlineStr">
        <is>
          <t xml:space="preserve">W         </t>
        </is>
      </c>
      <c r="Q1273" t="inlineStr">
        <is>
          <t>1627/0268</t>
        </is>
      </c>
      <c r="R1273" t="inlineStr">
        <is>
          <t>1065100</t>
        </is>
      </c>
      <c r="S1273" t="inlineStr">
        <is>
          <t>CONVERSE (WY)</t>
        </is>
      </c>
      <c r="T1273" t="n">
        <v>43.29485875</v>
      </c>
      <c r="U1273" t="inlineStr">
        <is>
          <t>POWDER RIVER</t>
        </is>
      </c>
      <c r="V1273" t="n">
        <v>-105.63093579</v>
      </c>
      <c r="W1273" t="inlineStr">
        <is>
          <t>POINT (448819.9918178781 4793752.451114548)</t>
        </is>
      </c>
      <c r="X1273" t="n">
        <v>0.6188418751062295</v>
      </c>
      <c r="Y1273" t="inlineStr">
        <is>
          <t>W</t>
        </is>
      </c>
      <c r="Z1273" t="n">
        <v>2017</v>
      </c>
      <c r="AA1273" t="n">
        <v>57</v>
      </c>
    </row>
    <row r="1274">
      <c r="A1274" s="1" t="n">
        <v>36888</v>
      </c>
      <c r="B1274" t="inlineStr">
        <is>
          <t>WY</t>
        </is>
      </c>
      <c r="C1274" s="2" t="n">
        <v>42997</v>
      </c>
      <c r="D1274" s="2" t="n">
        <v>43070</v>
      </c>
      <c r="E1274" t="inlineStr">
        <is>
          <t>2021-09-19</t>
        </is>
      </c>
      <c r="F1274" t="n">
        <v>48</v>
      </c>
      <c r="G1274" t="inlineStr">
        <is>
          <t xml:space="preserve">WILLIAM C LINDMIER JR REVOCABLE TRUST DATED OCTOBER 1 2007 ET AL </t>
        </is>
      </c>
      <c r="H1274" t="inlineStr">
        <is>
          <t>TITAN EXPL</t>
        </is>
      </c>
      <c r="I1274" t="inlineStr"/>
      <c r="J1274" t="inlineStr"/>
      <c r="K1274" t="n">
        <v>234.63000488</v>
      </c>
      <c r="L1274" t="n">
        <v>3</v>
      </c>
      <c r="M1274" t="n">
        <v>38</v>
      </c>
      <c r="N1274" t="inlineStr">
        <is>
          <t xml:space="preserve">N         </t>
        </is>
      </c>
      <c r="O1274" t="n">
        <v>73</v>
      </c>
      <c r="P1274" t="inlineStr">
        <is>
          <t xml:space="preserve">W         </t>
        </is>
      </c>
      <c r="Q1274" t="inlineStr">
        <is>
          <t>1627/0268</t>
        </is>
      </c>
      <c r="R1274" t="inlineStr">
        <is>
          <t>1065100</t>
        </is>
      </c>
      <c r="S1274" t="inlineStr">
        <is>
          <t>CONVERSE (WY)</t>
        </is>
      </c>
      <c r="T1274" t="n">
        <v>43.29487016</v>
      </c>
      <c r="U1274" t="inlineStr">
        <is>
          <t>POWDER RIVER</t>
        </is>
      </c>
      <c r="V1274" t="n">
        <v>-105.61080864</v>
      </c>
      <c r="W1274" t="inlineStr">
        <is>
          <t>POINT (450452.6713965459 4793741.585392624)</t>
        </is>
      </c>
      <c r="X1274" t="n">
        <v>0.413989186104199</v>
      </c>
      <c r="Y1274" t="inlineStr">
        <is>
          <t>SE</t>
        </is>
      </c>
      <c r="Z1274" t="n">
        <v>2017</v>
      </c>
      <c r="AA1274" t="n">
        <v>57</v>
      </c>
    </row>
    <row r="1275">
      <c r="A1275" s="1" t="n">
        <v>36924</v>
      </c>
      <c r="B1275" t="inlineStr">
        <is>
          <t>WY</t>
        </is>
      </c>
      <c r="C1275" s="2" t="n">
        <v>43035</v>
      </c>
      <c r="D1275" s="2" t="n">
        <v>43067</v>
      </c>
      <c r="E1275" t="inlineStr">
        <is>
          <t>2020-10-27</t>
        </is>
      </c>
      <c r="F1275" t="n">
        <v>36</v>
      </c>
      <c r="G1275" t="inlineStr">
        <is>
          <t xml:space="preserve">POWDER RIVER MINERAL PARTNERS LLC </t>
        </is>
      </c>
      <c r="H1275" t="inlineStr">
        <is>
          <t>TITAN EXPL</t>
        </is>
      </c>
      <c r="I1275" t="inlineStr"/>
      <c r="J1275" t="inlineStr"/>
      <c r="K1275" t="n">
        <v>234.63000488</v>
      </c>
      <c r="L1275" t="n">
        <v>3</v>
      </c>
      <c r="M1275" t="n">
        <v>38</v>
      </c>
      <c r="N1275" t="inlineStr">
        <is>
          <t xml:space="preserve">N         </t>
        </is>
      </c>
      <c r="O1275" t="n">
        <v>73</v>
      </c>
      <c r="P1275" t="inlineStr">
        <is>
          <t xml:space="preserve">W         </t>
        </is>
      </c>
      <c r="Q1275" t="inlineStr">
        <is>
          <t>1627/0077</t>
        </is>
      </c>
      <c r="R1275" t="inlineStr">
        <is>
          <t>1064995</t>
        </is>
      </c>
      <c r="S1275" t="inlineStr">
        <is>
          <t>CONVERSE (WY)</t>
        </is>
      </c>
      <c r="T1275" t="n">
        <v>43.29487016</v>
      </c>
      <c r="U1275" t="inlineStr">
        <is>
          <t>POWDER RIVER</t>
        </is>
      </c>
      <c r="V1275" t="n">
        <v>-105.61080864</v>
      </c>
      <c r="W1275" t="inlineStr">
        <is>
          <t>POINT (450452.6713965459 4793741.585392624)</t>
        </is>
      </c>
      <c r="X1275" t="n">
        <v>0.413989186104199</v>
      </c>
      <c r="Y1275" t="inlineStr">
        <is>
          <t>SE</t>
        </is>
      </c>
      <c r="Z1275" t="n">
        <v>2017</v>
      </c>
      <c r="AA1275" t="n">
        <v>57</v>
      </c>
    </row>
    <row r="1276">
      <c r="A1276" s="1" t="n">
        <v>36925</v>
      </c>
      <c r="B1276" t="inlineStr">
        <is>
          <t>WY</t>
        </is>
      </c>
      <c r="C1276" s="2" t="n">
        <v>43035</v>
      </c>
      <c r="D1276" s="2" t="n">
        <v>43067</v>
      </c>
      <c r="E1276" t="inlineStr">
        <is>
          <t>2020-10-27</t>
        </is>
      </c>
      <c r="F1276" t="n">
        <v>36</v>
      </c>
      <c r="G1276" t="inlineStr">
        <is>
          <t xml:space="preserve">POWDER RIVER MINERAL PARTNERS LLC </t>
        </is>
      </c>
      <c r="H1276" t="inlineStr">
        <is>
          <t>TITAN EXPL</t>
        </is>
      </c>
      <c r="I1276" t="inlineStr"/>
      <c r="J1276" t="inlineStr"/>
      <c r="K1276" t="n">
        <v>234.63000488</v>
      </c>
      <c r="L1276" t="n">
        <v>4</v>
      </c>
      <c r="M1276" t="n">
        <v>38</v>
      </c>
      <c r="N1276" t="inlineStr">
        <is>
          <t xml:space="preserve">N         </t>
        </is>
      </c>
      <c r="O1276" t="n">
        <v>73</v>
      </c>
      <c r="P1276" t="inlineStr">
        <is>
          <t xml:space="preserve">W         </t>
        </is>
      </c>
      <c r="Q1276" t="inlineStr">
        <is>
          <t>1627/0077</t>
        </is>
      </c>
      <c r="R1276" t="inlineStr">
        <is>
          <t>1064995</t>
        </is>
      </c>
      <c r="S1276" t="inlineStr">
        <is>
          <t>CONVERSE (WY)</t>
        </is>
      </c>
      <c r="T1276" t="n">
        <v>43.29485875</v>
      </c>
      <c r="U1276" t="inlineStr">
        <is>
          <t>POWDER RIVER</t>
        </is>
      </c>
      <c r="V1276" t="n">
        <v>-105.63093579</v>
      </c>
      <c r="W1276" t="inlineStr">
        <is>
          <t>POINT (448819.9918178781 4793752.451114548)</t>
        </is>
      </c>
      <c r="X1276" t="n">
        <v>0.6188418751062295</v>
      </c>
      <c r="Y1276" t="inlineStr">
        <is>
          <t>W</t>
        </is>
      </c>
      <c r="Z1276" t="n">
        <v>2017</v>
      </c>
      <c r="AA1276" t="n">
        <v>57</v>
      </c>
    </row>
    <row r="1277">
      <c r="A1277" s="1" t="n">
        <v>36926</v>
      </c>
      <c r="B1277" t="inlineStr">
        <is>
          <t>WY</t>
        </is>
      </c>
      <c r="C1277" s="2" t="n">
        <v>43035</v>
      </c>
      <c r="D1277" s="2" t="n">
        <v>43067</v>
      </c>
      <c r="E1277" t="inlineStr">
        <is>
          <t>2020-10-27</t>
        </is>
      </c>
      <c r="F1277" t="n">
        <v>36</v>
      </c>
      <c r="G1277" t="inlineStr">
        <is>
          <t xml:space="preserve">POWDER RIVER MINERAL PARTNERS LLC </t>
        </is>
      </c>
      <c r="H1277" t="inlineStr">
        <is>
          <t>TITAN EXPL</t>
        </is>
      </c>
      <c r="I1277" t="inlineStr"/>
      <c r="J1277" t="inlineStr"/>
      <c r="K1277" t="n">
        <v>234.63000488</v>
      </c>
      <c r="L1277" t="n">
        <v>9</v>
      </c>
      <c r="M1277" t="n">
        <v>38</v>
      </c>
      <c r="N1277" t="inlineStr">
        <is>
          <t xml:space="preserve">N         </t>
        </is>
      </c>
      <c r="O1277" t="n">
        <v>73</v>
      </c>
      <c r="P1277" t="inlineStr">
        <is>
          <t xml:space="preserve">W         </t>
        </is>
      </c>
      <c r="Q1277" t="inlineStr">
        <is>
          <t>1627/0077</t>
        </is>
      </c>
      <c r="R1277" t="inlineStr">
        <is>
          <t>1064995</t>
        </is>
      </c>
      <c r="S1277" t="inlineStr">
        <is>
          <t>CONVERSE (WY)</t>
        </is>
      </c>
      <c r="T1277" t="n">
        <v>43.28045819</v>
      </c>
      <c r="U1277" t="inlineStr">
        <is>
          <t>POWDER RIVER</t>
        </is>
      </c>
      <c r="V1277" t="n">
        <v>-105.63100438</v>
      </c>
      <c r="W1277" t="inlineStr">
        <is>
          <t>POINT (448802.3511420086 4792153.248759488)</t>
        </is>
      </c>
      <c r="X1277" t="n">
        <v>1.250706619272181</v>
      </c>
      <c r="Y1277" t="inlineStr">
        <is>
          <t>SW</t>
        </is>
      </c>
      <c r="Z1277" t="n">
        <v>2017</v>
      </c>
      <c r="AA1277" t="n">
        <v>57</v>
      </c>
    </row>
    <row r="1278">
      <c r="A1278" s="1" t="n">
        <v>36927</v>
      </c>
      <c r="B1278" t="inlineStr">
        <is>
          <t>WY</t>
        </is>
      </c>
      <c r="C1278" s="2" t="n">
        <v>43035</v>
      </c>
      <c r="D1278" s="2" t="n">
        <v>43067</v>
      </c>
      <c r="E1278" t="inlineStr">
        <is>
          <t>2020-10-27</t>
        </is>
      </c>
      <c r="F1278" t="n">
        <v>36</v>
      </c>
      <c r="G1278" t="inlineStr">
        <is>
          <t xml:space="preserve">POWDER RIVER MINERAL PARTNERS LLC </t>
        </is>
      </c>
      <c r="H1278" t="inlineStr">
        <is>
          <t>TITAN EXPL</t>
        </is>
      </c>
      <c r="I1278" t="inlineStr"/>
      <c r="J1278" t="inlineStr"/>
      <c r="K1278" t="n">
        <v>234.63000488</v>
      </c>
      <c r="L1278" t="n">
        <v>4</v>
      </c>
      <c r="M1278" t="n">
        <v>38</v>
      </c>
      <c r="N1278" t="inlineStr">
        <is>
          <t xml:space="preserve">N         </t>
        </is>
      </c>
      <c r="O1278" t="n">
        <v>73</v>
      </c>
      <c r="P1278" t="inlineStr">
        <is>
          <t xml:space="preserve">W         </t>
        </is>
      </c>
      <c r="Q1278" t="inlineStr">
        <is>
          <t>1627/0077</t>
        </is>
      </c>
      <c r="R1278" t="inlineStr">
        <is>
          <t>1064995</t>
        </is>
      </c>
      <c r="S1278" t="inlineStr">
        <is>
          <t>CONVERSE (WY)</t>
        </is>
      </c>
      <c r="T1278" t="n">
        <v>43.29485875</v>
      </c>
      <c r="U1278" t="inlineStr">
        <is>
          <t>POWDER RIVER</t>
        </is>
      </c>
      <c r="V1278" t="n">
        <v>-105.63093579</v>
      </c>
      <c r="W1278" t="inlineStr">
        <is>
          <t>POINT (448819.9918178781 4793752.451114548)</t>
        </is>
      </c>
      <c r="X1278" t="n">
        <v>0.6188418751062295</v>
      </c>
      <c r="Y1278" t="inlineStr">
        <is>
          <t>W</t>
        </is>
      </c>
      <c r="Z1278" t="n">
        <v>2017</v>
      </c>
      <c r="AA1278" t="n">
        <v>57</v>
      </c>
    </row>
    <row r="1279">
      <c r="A1279" s="1" t="n">
        <v>36928</v>
      </c>
      <c r="B1279" t="inlineStr">
        <is>
          <t>WY</t>
        </is>
      </c>
      <c r="C1279" s="2" t="n">
        <v>43035</v>
      </c>
      <c r="D1279" s="2" t="n">
        <v>43067</v>
      </c>
      <c r="E1279" t="inlineStr">
        <is>
          <t>2020-10-27</t>
        </is>
      </c>
      <c r="F1279" t="n">
        <v>36</v>
      </c>
      <c r="G1279" t="inlineStr">
        <is>
          <t xml:space="preserve">POWDER RIVER MINERAL PARTNERS LLC </t>
        </is>
      </c>
      <c r="H1279" t="inlineStr">
        <is>
          <t>TITAN EXPL</t>
        </is>
      </c>
      <c r="I1279" t="inlineStr"/>
      <c r="J1279" t="inlineStr"/>
      <c r="K1279" t="n">
        <v>234.63000488</v>
      </c>
      <c r="L1279" t="n">
        <v>4</v>
      </c>
      <c r="M1279" t="n">
        <v>38</v>
      </c>
      <c r="N1279" t="inlineStr">
        <is>
          <t xml:space="preserve">N         </t>
        </is>
      </c>
      <c r="O1279" t="n">
        <v>73</v>
      </c>
      <c r="P1279" t="inlineStr">
        <is>
          <t xml:space="preserve">W         </t>
        </is>
      </c>
      <c r="Q1279" t="inlineStr">
        <is>
          <t>1627/0077</t>
        </is>
      </c>
      <c r="R1279" t="inlineStr">
        <is>
          <t>1064995</t>
        </is>
      </c>
      <c r="S1279" t="inlineStr">
        <is>
          <t>CONVERSE (WY)</t>
        </is>
      </c>
      <c r="T1279" t="n">
        <v>43.29485875</v>
      </c>
      <c r="U1279" t="inlineStr">
        <is>
          <t>POWDER RIVER</t>
        </is>
      </c>
      <c r="V1279" t="n">
        <v>-105.63093579</v>
      </c>
      <c r="W1279" t="inlineStr">
        <is>
          <t>POINT (448819.9918178781 4793752.451114548)</t>
        </is>
      </c>
      <c r="X1279" t="n">
        <v>0.6188418751062295</v>
      </c>
      <c r="Y1279" t="inlineStr">
        <is>
          <t>W</t>
        </is>
      </c>
      <c r="Z1279" t="n">
        <v>2017</v>
      </c>
      <c r="AA1279" t="n">
        <v>57</v>
      </c>
    </row>
    <row r="1280">
      <c r="A1280" s="1" t="n">
        <v>36929</v>
      </c>
      <c r="B1280" t="inlineStr">
        <is>
          <t>WY</t>
        </is>
      </c>
      <c r="C1280" s="2" t="n">
        <v>43035</v>
      </c>
      <c r="D1280" s="2" t="n">
        <v>43067</v>
      </c>
      <c r="E1280" t="inlineStr">
        <is>
          <t>2020-10-27</t>
        </is>
      </c>
      <c r="F1280" t="n">
        <v>36</v>
      </c>
      <c r="G1280" t="inlineStr">
        <is>
          <t xml:space="preserve">POWDER RIVER MINERAL PARTNERS LLC </t>
        </is>
      </c>
      <c r="H1280" t="inlineStr">
        <is>
          <t>TITAN EXPL</t>
        </is>
      </c>
      <c r="I1280" t="inlineStr"/>
      <c r="J1280" t="inlineStr"/>
      <c r="K1280" t="n">
        <v>234.63000488</v>
      </c>
      <c r="L1280" t="n">
        <v>3</v>
      </c>
      <c r="M1280" t="n">
        <v>38</v>
      </c>
      <c r="N1280" t="inlineStr">
        <is>
          <t xml:space="preserve">N         </t>
        </is>
      </c>
      <c r="O1280" t="n">
        <v>73</v>
      </c>
      <c r="P1280" t="inlineStr">
        <is>
          <t xml:space="preserve">W         </t>
        </is>
      </c>
      <c r="Q1280" t="inlineStr">
        <is>
          <t>1627/0077</t>
        </is>
      </c>
      <c r="R1280" t="inlineStr">
        <is>
          <t>1064995</t>
        </is>
      </c>
      <c r="S1280" t="inlineStr">
        <is>
          <t>CONVERSE (WY)</t>
        </is>
      </c>
      <c r="T1280" t="n">
        <v>43.29487016</v>
      </c>
      <c r="U1280" t="inlineStr">
        <is>
          <t>POWDER RIVER</t>
        </is>
      </c>
      <c r="V1280" t="n">
        <v>-105.61080864</v>
      </c>
      <c r="W1280" t="inlineStr">
        <is>
          <t>POINT (450452.6713965459 4793741.585392624)</t>
        </is>
      </c>
      <c r="X1280" t="n">
        <v>0.413989186104199</v>
      </c>
      <c r="Y1280" t="inlineStr">
        <is>
          <t>SE</t>
        </is>
      </c>
      <c r="Z1280" t="n">
        <v>2017</v>
      </c>
      <c r="AA1280" t="n">
        <v>57</v>
      </c>
    </row>
    <row r="1281">
      <c r="A1281" s="1" t="n">
        <v>36930</v>
      </c>
      <c r="B1281" t="inlineStr">
        <is>
          <t>WY</t>
        </is>
      </c>
      <c r="C1281" s="2" t="n">
        <v>43035</v>
      </c>
      <c r="D1281" s="2" t="n">
        <v>43067</v>
      </c>
      <c r="E1281" t="inlineStr">
        <is>
          <t>2020-10-27</t>
        </is>
      </c>
      <c r="F1281" t="n">
        <v>36</v>
      </c>
      <c r="G1281" t="inlineStr">
        <is>
          <t xml:space="preserve">POWDER RIVER MINERAL PARTNERS LLC </t>
        </is>
      </c>
      <c r="H1281" t="inlineStr">
        <is>
          <t>TITAN EXPL</t>
        </is>
      </c>
      <c r="I1281" t="inlineStr"/>
      <c r="J1281" t="inlineStr"/>
      <c r="K1281" t="n">
        <v>234.63000488</v>
      </c>
      <c r="L1281" t="n">
        <v>4</v>
      </c>
      <c r="M1281" t="n">
        <v>38</v>
      </c>
      <c r="N1281" t="inlineStr">
        <is>
          <t xml:space="preserve">N         </t>
        </is>
      </c>
      <c r="O1281" t="n">
        <v>73</v>
      </c>
      <c r="P1281" t="inlineStr">
        <is>
          <t xml:space="preserve">W         </t>
        </is>
      </c>
      <c r="Q1281" t="inlineStr">
        <is>
          <t>1627/0077</t>
        </is>
      </c>
      <c r="R1281" t="inlineStr">
        <is>
          <t>1064995</t>
        </is>
      </c>
      <c r="S1281" t="inlineStr">
        <is>
          <t>CONVERSE (WY)</t>
        </is>
      </c>
      <c r="T1281" t="n">
        <v>43.29485875</v>
      </c>
      <c r="U1281" t="inlineStr">
        <is>
          <t>POWDER RIVER</t>
        </is>
      </c>
      <c r="V1281" t="n">
        <v>-105.63093579</v>
      </c>
      <c r="W1281" t="inlineStr">
        <is>
          <t>POINT (448819.9918178781 4793752.451114548)</t>
        </is>
      </c>
      <c r="X1281" t="n">
        <v>0.6188418751062295</v>
      </c>
      <c r="Y1281" t="inlineStr">
        <is>
          <t>W</t>
        </is>
      </c>
      <c r="Z1281" t="n">
        <v>2017</v>
      </c>
      <c r="AA1281" t="n">
        <v>57</v>
      </c>
    </row>
    <row r="1282">
      <c r="A1282" s="1" t="n">
        <v>36931</v>
      </c>
      <c r="B1282" t="inlineStr">
        <is>
          <t>WY</t>
        </is>
      </c>
      <c r="C1282" s="2" t="n">
        <v>43035</v>
      </c>
      <c r="D1282" s="2" t="n">
        <v>43067</v>
      </c>
      <c r="E1282" t="inlineStr">
        <is>
          <t>2020-10-27</t>
        </is>
      </c>
      <c r="F1282" t="n">
        <v>36</v>
      </c>
      <c r="G1282" t="inlineStr">
        <is>
          <t xml:space="preserve">POWDER RIVER MINERAL PARTNERS LLC </t>
        </is>
      </c>
      <c r="H1282" t="inlineStr">
        <is>
          <t>TITAN EXPL</t>
        </is>
      </c>
      <c r="I1282" t="inlineStr"/>
      <c r="J1282" t="inlineStr"/>
      <c r="K1282" t="n">
        <v>234.63000488</v>
      </c>
      <c r="L1282" t="n">
        <v>4</v>
      </c>
      <c r="M1282" t="n">
        <v>38</v>
      </c>
      <c r="N1282" t="inlineStr">
        <is>
          <t xml:space="preserve">N         </t>
        </is>
      </c>
      <c r="O1282" t="n">
        <v>73</v>
      </c>
      <c r="P1282" t="inlineStr">
        <is>
          <t xml:space="preserve">W         </t>
        </is>
      </c>
      <c r="Q1282" t="inlineStr">
        <is>
          <t>1627/0077</t>
        </is>
      </c>
      <c r="R1282" t="inlineStr">
        <is>
          <t>1064995</t>
        </is>
      </c>
      <c r="S1282" t="inlineStr">
        <is>
          <t>CONVERSE (WY)</t>
        </is>
      </c>
      <c r="T1282" t="n">
        <v>43.29485875</v>
      </c>
      <c r="U1282" t="inlineStr">
        <is>
          <t>POWDER RIVER</t>
        </is>
      </c>
      <c r="V1282" t="n">
        <v>-105.63093579</v>
      </c>
      <c r="W1282" t="inlineStr">
        <is>
          <t>POINT (448819.9918178781 4793752.451114548)</t>
        </is>
      </c>
      <c r="X1282" t="n">
        <v>0.6188418751062295</v>
      </c>
      <c r="Y1282" t="inlineStr">
        <is>
          <t>W</t>
        </is>
      </c>
      <c r="Z1282" t="n">
        <v>2017</v>
      </c>
      <c r="AA1282" t="n">
        <v>57</v>
      </c>
    </row>
    <row r="1283">
      <c r="A1283" s="1" t="n">
        <v>36932</v>
      </c>
      <c r="B1283" t="inlineStr">
        <is>
          <t>WY</t>
        </is>
      </c>
      <c r="C1283" s="2" t="n">
        <v>43035</v>
      </c>
      <c r="D1283" s="2" t="n">
        <v>43067</v>
      </c>
      <c r="E1283" t="inlineStr">
        <is>
          <t>2020-10-27</t>
        </is>
      </c>
      <c r="F1283" t="n">
        <v>36</v>
      </c>
      <c r="G1283" t="inlineStr">
        <is>
          <t xml:space="preserve">POWDER RIVER MINERAL PARTNERS LLC </t>
        </is>
      </c>
      <c r="H1283" t="inlineStr">
        <is>
          <t>TITAN EXPL</t>
        </is>
      </c>
      <c r="I1283" t="inlineStr"/>
      <c r="J1283" t="inlineStr"/>
      <c r="K1283" t="n">
        <v>234.63000488</v>
      </c>
      <c r="L1283" t="n">
        <v>9</v>
      </c>
      <c r="M1283" t="n">
        <v>38</v>
      </c>
      <c r="N1283" t="inlineStr">
        <is>
          <t xml:space="preserve">N         </t>
        </is>
      </c>
      <c r="O1283" t="n">
        <v>73</v>
      </c>
      <c r="P1283" t="inlineStr">
        <is>
          <t xml:space="preserve">W         </t>
        </is>
      </c>
      <c r="Q1283" t="inlineStr">
        <is>
          <t>1627/0077</t>
        </is>
      </c>
      <c r="R1283" t="inlineStr">
        <is>
          <t>1064995</t>
        </is>
      </c>
      <c r="S1283" t="inlineStr">
        <is>
          <t>CONVERSE (WY)</t>
        </is>
      </c>
      <c r="T1283" t="n">
        <v>43.28045819</v>
      </c>
      <c r="U1283" t="inlineStr">
        <is>
          <t>POWDER RIVER</t>
        </is>
      </c>
      <c r="V1283" t="n">
        <v>-105.63100438</v>
      </c>
      <c r="W1283" t="inlineStr">
        <is>
          <t>POINT (448802.3511420086 4792153.248759488)</t>
        </is>
      </c>
      <c r="X1283" t="n">
        <v>1.250706619272181</v>
      </c>
      <c r="Y1283" t="inlineStr">
        <is>
          <t>SW</t>
        </is>
      </c>
      <c r="Z1283" t="n">
        <v>2017</v>
      </c>
      <c r="AA1283" t="n">
        <v>57</v>
      </c>
    </row>
    <row r="1284">
      <c r="A1284" s="1" t="n">
        <v>36933</v>
      </c>
      <c r="B1284" t="inlineStr">
        <is>
          <t>WY</t>
        </is>
      </c>
      <c r="C1284" s="2" t="n">
        <v>43035</v>
      </c>
      <c r="D1284" s="2" t="n">
        <v>43067</v>
      </c>
      <c r="E1284" t="inlineStr">
        <is>
          <t>2020-10-27</t>
        </is>
      </c>
      <c r="F1284" t="n">
        <v>36</v>
      </c>
      <c r="G1284" t="inlineStr">
        <is>
          <t xml:space="preserve">POWDER RIVER MINERAL PARTNERS LLC </t>
        </is>
      </c>
      <c r="H1284" t="inlineStr">
        <is>
          <t>TITAN EXPL</t>
        </is>
      </c>
      <c r="I1284" t="inlineStr"/>
      <c r="J1284" t="inlineStr"/>
      <c r="K1284" t="n">
        <v>234.63000488</v>
      </c>
      <c r="L1284" t="n">
        <v>3</v>
      </c>
      <c r="M1284" t="n">
        <v>38</v>
      </c>
      <c r="N1284" t="inlineStr">
        <is>
          <t xml:space="preserve">N         </t>
        </is>
      </c>
      <c r="O1284" t="n">
        <v>73</v>
      </c>
      <c r="P1284" t="inlineStr">
        <is>
          <t xml:space="preserve">W         </t>
        </is>
      </c>
      <c r="Q1284" t="inlineStr">
        <is>
          <t>1627/0077</t>
        </is>
      </c>
      <c r="R1284" t="inlineStr">
        <is>
          <t>1064995</t>
        </is>
      </c>
      <c r="S1284" t="inlineStr">
        <is>
          <t>CONVERSE (WY)</t>
        </is>
      </c>
      <c r="T1284" t="n">
        <v>43.29487016</v>
      </c>
      <c r="U1284" t="inlineStr">
        <is>
          <t>POWDER RIVER</t>
        </is>
      </c>
      <c r="V1284" t="n">
        <v>-105.61080864</v>
      </c>
      <c r="W1284" t="inlineStr">
        <is>
          <t>POINT (450452.6713965459 4793741.585392624)</t>
        </is>
      </c>
      <c r="X1284" t="n">
        <v>0.413989186104199</v>
      </c>
      <c r="Y1284" t="inlineStr">
        <is>
          <t>SE</t>
        </is>
      </c>
      <c r="Z1284" t="n">
        <v>2017</v>
      </c>
      <c r="AA1284" t="n">
        <v>57</v>
      </c>
    </row>
    <row r="1285">
      <c r="A1285" s="1" t="n">
        <v>36934</v>
      </c>
      <c r="B1285" t="inlineStr">
        <is>
          <t>WY</t>
        </is>
      </c>
      <c r="C1285" s="2" t="n">
        <v>43035</v>
      </c>
      <c r="D1285" s="2" t="n">
        <v>43067</v>
      </c>
      <c r="E1285" t="inlineStr">
        <is>
          <t>2020-10-27</t>
        </is>
      </c>
      <c r="F1285" t="n">
        <v>36</v>
      </c>
      <c r="G1285" t="inlineStr">
        <is>
          <t xml:space="preserve">POWDER RIVER MINERAL PARTNERS LLC </t>
        </is>
      </c>
      <c r="H1285" t="inlineStr">
        <is>
          <t>TITAN EXPL</t>
        </is>
      </c>
      <c r="I1285" t="inlineStr"/>
      <c r="J1285" t="inlineStr"/>
      <c r="K1285" t="n">
        <v>234.63000488</v>
      </c>
      <c r="L1285" t="n">
        <v>4</v>
      </c>
      <c r="M1285" t="n">
        <v>38</v>
      </c>
      <c r="N1285" t="inlineStr">
        <is>
          <t xml:space="preserve">N         </t>
        </is>
      </c>
      <c r="O1285" t="n">
        <v>73</v>
      </c>
      <c r="P1285" t="inlineStr">
        <is>
          <t xml:space="preserve">W         </t>
        </is>
      </c>
      <c r="Q1285" t="inlineStr">
        <is>
          <t>1627/0077</t>
        </is>
      </c>
      <c r="R1285" t="inlineStr">
        <is>
          <t>1064995</t>
        </is>
      </c>
      <c r="S1285" t="inlineStr">
        <is>
          <t>CONVERSE (WY)</t>
        </is>
      </c>
      <c r="T1285" t="n">
        <v>43.29485875</v>
      </c>
      <c r="U1285" t="inlineStr">
        <is>
          <t>POWDER RIVER</t>
        </is>
      </c>
      <c r="V1285" t="n">
        <v>-105.63093579</v>
      </c>
      <c r="W1285" t="inlineStr">
        <is>
          <t>POINT (448819.9918178781 4793752.451114548)</t>
        </is>
      </c>
      <c r="X1285" t="n">
        <v>0.6188418751062295</v>
      </c>
      <c r="Y1285" t="inlineStr">
        <is>
          <t>W</t>
        </is>
      </c>
      <c r="Z1285" t="n">
        <v>2017</v>
      </c>
      <c r="AA1285" t="n">
        <v>57</v>
      </c>
    </row>
    <row r="1286">
      <c r="A1286" s="1" t="n">
        <v>37286</v>
      </c>
      <c r="B1286" t="inlineStr">
        <is>
          <t>WY</t>
        </is>
      </c>
      <c r="C1286" s="2" t="n">
        <v>43005</v>
      </c>
      <c r="D1286" s="2" t="n">
        <v>43060</v>
      </c>
      <c r="E1286" t="inlineStr">
        <is>
          <t>2021-09-27</t>
        </is>
      </c>
      <c r="F1286" t="n">
        <v>48</v>
      </c>
      <c r="G1286" t="inlineStr">
        <is>
          <t xml:space="preserve">KANEMOTO ELIZABETH LINDMIER </t>
        </is>
      </c>
      <c r="H1286" t="inlineStr">
        <is>
          <t>MARTIN OIL</t>
        </is>
      </c>
      <c r="I1286" t="inlineStr"/>
      <c r="J1286" t="inlineStr"/>
      <c r="K1286" t="n">
        <v>0</v>
      </c>
      <c r="L1286" t="n">
        <v>34</v>
      </c>
      <c r="M1286" t="n">
        <v>39</v>
      </c>
      <c r="N1286" t="inlineStr">
        <is>
          <t xml:space="preserve">N         </t>
        </is>
      </c>
      <c r="O1286" t="n">
        <v>73</v>
      </c>
      <c r="P1286" t="inlineStr">
        <is>
          <t xml:space="preserve">W         </t>
        </is>
      </c>
      <c r="Q1286" t="inlineStr">
        <is>
          <t>1626/0801</t>
        </is>
      </c>
      <c r="R1286" t="inlineStr">
        <is>
          <t>1064867</t>
        </is>
      </c>
      <c r="S1286" t="inlineStr">
        <is>
          <t>CONVERSE (WY)</t>
        </is>
      </c>
      <c r="T1286" t="n">
        <v>43.3092936</v>
      </c>
      <c r="U1286" t="inlineStr">
        <is>
          <t>POWDER RIVER</t>
        </is>
      </c>
      <c r="V1286" t="n">
        <v>-105.61092317</v>
      </c>
      <c r="W1286" t="inlineStr">
        <is>
          <t>POINT (450455.0951501526 4795343.442250932)</t>
        </is>
      </c>
      <c r="X1286" t="n">
        <v>0.9845115958088956</v>
      </c>
      <c r="Y1286" t="inlineStr">
        <is>
          <t>NE</t>
        </is>
      </c>
      <c r="Z1286" t="n">
        <v>2017</v>
      </c>
      <c r="AA1286" t="n">
        <v>57</v>
      </c>
    </row>
    <row r="1287">
      <c r="A1287" s="1" t="n">
        <v>37287</v>
      </c>
      <c r="B1287" t="inlineStr">
        <is>
          <t>WY</t>
        </is>
      </c>
      <c r="C1287" s="2" t="n">
        <v>43005</v>
      </c>
      <c r="D1287" s="2" t="n">
        <v>43060</v>
      </c>
      <c r="E1287" t="inlineStr">
        <is>
          <t>2021-09-27</t>
        </is>
      </c>
      <c r="F1287" t="n">
        <v>48</v>
      </c>
      <c r="G1287" t="inlineStr">
        <is>
          <t xml:space="preserve">KANEMOTO ELIZABETH LINDMIER </t>
        </is>
      </c>
      <c r="H1287" t="inlineStr">
        <is>
          <t>MARTIN OIL</t>
        </is>
      </c>
      <c r="I1287" t="inlineStr"/>
      <c r="J1287" t="inlineStr"/>
      <c r="K1287" t="n">
        <v>0</v>
      </c>
      <c r="L1287" t="n">
        <v>4</v>
      </c>
      <c r="M1287" t="n">
        <v>38</v>
      </c>
      <c r="N1287" t="inlineStr">
        <is>
          <t xml:space="preserve">N         </t>
        </is>
      </c>
      <c r="O1287" t="n">
        <v>73</v>
      </c>
      <c r="P1287" t="inlineStr">
        <is>
          <t xml:space="preserve">W         </t>
        </is>
      </c>
      <c r="Q1287" t="inlineStr">
        <is>
          <t>1626/0801</t>
        </is>
      </c>
      <c r="R1287" t="inlineStr">
        <is>
          <t>1064867</t>
        </is>
      </c>
      <c r="S1287" t="inlineStr">
        <is>
          <t>CONVERSE (WY)</t>
        </is>
      </c>
      <c r="T1287" t="n">
        <v>43.29485875</v>
      </c>
      <c r="U1287" t="inlineStr">
        <is>
          <t>POWDER RIVER</t>
        </is>
      </c>
      <c r="V1287" t="n">
        <v>-105.63093579</v>
      </c>
      <c r="W1287" t="inlineStr">
        <is>
          <t>POINT (448819.9918178781 4793752.451114548)</t>
        </is>
      </c>
      <c r="X1287" t="n">
        <v>0.6188418751062295</v>
      </c>
      <c r="Y1287" t="inlineStr">
        <is>
          <t>W</t>
        </is>
      </c>
      <c r="Z1287" t="n">
        <v>2017</v>
      </c>
      <c r="AA1287" t="n">
        <v>57</v>
      </c>
    </row>
    <row r="1288">
      <c r="A1288" s="1" t="n">
        <v>37288</v>
      </c>
      <c r="B1288" t="inlineStr">
        <is>
          <t>WY</t>
        </is>
      </c>
      <c r="C1288" s="2" t="n">
        <v>43005</v>
      </c>
      <c r="D1288" s="2" t="n">
        <v>43060</v>
      </c>
      <c r="E1288" t="inlineStr">
        <is>
          <t>2021-09-27</t>
        </is>
      </c>
      <c r="F1288" t="n">
        <v>48</v>
      </c>
      <c r="G1288" t="inlineStr">
        <is>
          <t xml:space="preserve">KANEMOTO ELIZABETH LINDMIER </t>
        </is>
      </c>
      <c r="H1288" t="inlineStr">
        <is>
          <t>MARTIN OIL</t>
        </is>
      </c>
      <c r="I1288" t="inlineStr"/>
      <c r="J1288" t="inlineStr"/>
      <c r="K1288" t="n">
        <v>0</v>
      </c>
      <c r="L1288" t="n">
        <v>34</v>
      </c>
      <c r="M1288" t="n">
        <v>39</v>
      </c>
      <c r="N1288" t="inlineStr">
        <is>
          <t xml:space="preserve">N         </t>
        </is>
      </c>
      <c r="O1288" t="n">
        <v>73</v>
      </c>
      <c r="P1288" t="inlineStr">
        <is>
          <t xml:space="preserve">W         </t>
        </is>
      </c>
      <c r="Q1288" t="inlineStr">
        <is>
          <t>1626/0801</t>
        </is>
      </c>
      <c r="R1288" t="inlineStr">
        <is>
          <t>1064867</t>
        </is>
      </c>
      <c r="S1288" t="inlineStr">
        <is>
          <t>CONVERSE (WY)</t>
        </is>
      </c>
      <c r="T1288" t="n">
        <v>43.3092936</v>
      </c>
      <c r="U1288" t="inlineStr">
        <is>
          <t>POWDER RIVER</t>
        </is>
      </c>
      <c r="V1288" t="n">
        <v>-105.61092317</v>
      </c>
      <c r="W1288" t="inlineStr">
        <is>
          <t>POINT (450455.0951501526 4795343.442250932)</t>
        </is>
      </c>
      <c r="X1288" t="n">
        <v>0.9845115958088956</v>
      </c>
      <c r="Y1288" t="inlineStr">
        <is>
          <t>NE</t>
        </is>
      </c>
      <c r="Z1288" t="n">
        <v>2017</v>
      </c>
      <c r="AA1288" t="n">
        <v>57</v>
      </c>
    </row>
    <row r="1289">
      <c r="A1289" s="1" t="n">
        <v>37289</v>
      </c>
      <c r="B1289" t="inlineStr">
        <is>
          <t>WY</t>
        </is>
      </c>
      <c r="C1289" s="2" t="n">
        <v>43005</v>
      </c>
      <c r="D1289" s="2" t="n">
        <v>43060</v>
      </c>
      <c r="E1289" t="inlineStr">
        <is>
          <t>2021-09-27</t>
        </is>
      </c>
      <c r="F1289" t="n">
        <v>48</v>
      </c>
      <c r="G1289" t="inlineStr">
        <is>
          <t xml:space="preserve">KANEMOTO ELIZABETH LINDMIER </t>
        </is>
      </c>
      <c r="H1289" t="inlineStr">
        <is>
          <t>MARTIN OIL</t>
        </is>
      </c>
      <c r="I1289" t="inlineStr"/>
      <c r="J1289" t="inlineStr"/>
      <c r="K1289" t="n">
        <v>0</v>
      </c>
      <c r="L1289" t="n">
        <v>4</v>
      </c>
      <c r="M1289" t="n">
        <v>38</v>
      </c>
      <c r="N1289" t="inlineStr">
        <is>
          <t xml:space="preserve">N         </t>
        </is>
      </c>
      <c r="O1289" t="n">
        <v>73</v>
      </c>
      <c r="P1289" t="inlineStr">
        <is>
          <t xml:space="preserve">W         </t>
        </is>
      </c>
      <c r="Q1289" t="inlineStr">
        <is>
          <t>1626/0801</t>
        </is>
      </c>
      <c r="R1289" t="inlineStr">
        <is>
          <t>1064867</t>
        </is>
      </c>
      <c r="S1289" t="inlineStr">
        <is>
          <t>CONVERSE (WY)</t>
        </is>
      </c>
      <c r="T1289" t="n">
        <v>43.29485875</v>
      </c>
      <c r="U1289" t="inlineStr">
        <is>
          <t>POWDER RIVER</t>
        </is>
      </c>
      <c r="V1289" t="n">
        <v>-105.63093579</v>
      </c>
      <c r="W1289" t="inlineStr">
        <is>
          <t>POINT (448819.9918178781 4793752.451114548)</t>
        </is>
      </c>
      <c r="X1289" t="n">
        <v>0.6188418751062295</v>
      </c>
      <c r="Y1289" t="inlineStr">
        <is>
          <t>W</t>
        </is>
      </c>
      <c r="Z1289" t="n">
        <v>2017</v>
      </c>
      <c r="AA1289" t="n">
        <v>57</v>
      </c>
    </row>
    <row r="1290">
      <c r="A1290" s="1" t="n">
        <v>37290</v>
      </c>
      <c r="B1290" t="inlineStr">
        <is>
          <t>WY</t>
        </is>
      </c>
      <c r="C1290" s="2" t="n">
        <v>43005</v>
      </c>
      <c r="D1290" s="2" t="n">
        <v>43060</v>
      </c>
      <c r="E1290" t="inlineStr">
        <is>
          <t>2021-09-27</t>
        </is>
      </c>
      <c r="F1290" t="n">
        <v>48</v>
      </c>
      <c r="G1290" t="inlineStr">
        <is>
          <t xml:space="preserve">KANEMOTO ELIZABETH LINDMIER </t>
        </is>
      </c>
      <c r="H1290" t="inlineStr">
        <is>
          <t>MARTIN OIL</t>
        </is>
      </c>
      <c r="I1290" t="inlineStr"/>
      <c r="J1290" t="inlineStr"/>
      <c r="K1290" t="n">
        <v>0</v>
      </c>
      <c r="L1290" t="n">
        <v>34</v>
      </c>
      <c r="M1290" t="n">
        <v>39</v>
      </c>
      <c r="N1290" t="inlineStr">
        <is>
          <t xml:space="preserve">N         </t>
        </is>
      </c>
      <c r="O1290" t="n">
        <v>73</v>
      </c>
      <c r="P1290" t="inlineStr">
        <is>
          <t xml:space="preserve">W         </t>
        </is>
      </c>
      <c r="Q1290" t="inlineStr">
        <is>
          <t>1626/0801</t>
        </is>
      </c>
      <c r="R1290" t="inlineStr">
        <is>
          <t>1064867</t>
        </is>
      </c>
      <c r="S1290" t="inlineStr">
        <is>
          <t>CONVERSE (WY)</t>
        </is>
      </c>
      <c r="T1290" t="n">
        <v>43.3092936</v>
      </c>
      <c r="U1290" t="inlineStr">
        <is>
          <t>POWDER RIVER</t>
        </is>
      </c>
      <c r="V1290" t="n">
        <v>-105.61092317</v>
      </c>
      <c r="W1290" t="inlineStr">
        <is>
          <t>POINT (450455.0951501526 4795343.442250932)</t>
        </is>
      </c>
      <c r="X1290" t="n">
        <v>0.9845115958088956</v>
      </c>
      <c r="Y1290" t="inlineStr">
        <is>
          <t>NE</t>
        </is>
      </c>
      <c r="Z1290" t="n">
        <v>2017</v>
      </c>
      <c r="AA1290" t="n">
        <v>57</v>
      </c>
    </row>
    <row r="1291">
      <c r="A1291" s="1" t="n">
        <v>37291</v>
      </c>
      <c r="B1291" t="inlineStr">
        <is>
          <t>WY</t>
        </is>
      </c>
      <c r="C1291" s="2" t="n">
        <v>43005</v>
      </c>
      <c r="D1291" s="2" t="n">
        <v>43060</v>
      </c>
      <c r="E1291" t="inlineStr">
        <is>
          <t>2021-09-27</t>
        </is>
      </c>
      <c r="F1291" t="n">
        <v>48</v>
      </c>
      <c r="G1291" t="inlineStr">
        <is>
          <t xml:space="preserve">KANEMOTO ELIZABETH LINDMIER </t>
        </is>
      </c>
      <c r="H1291" t="inlineStr">
        <is>
          <t>MARTIN OIL</t>
        </is>
      </c>
      <c r="I1291" t="inlineStr"/>
      <c r="J1291" t="inlineStr"/>
      <c r="K1291" t="n">
        <v>0</v>
      </c>
      <c r="L1291" t="n">
        <v>3</v>
      </c>
      <c r="M1291" t="n">
        <v>38</v>
      </c>
      <c r="N1291" t="inlineStr">
        <is>
          <t xml:space="preserve">N         </t>
        </is>
      </c>
      <c r="O1291" t="n">
        <v>73</v>
      </c>
      <c r="P1291" t="inlineStr">
        <is>
          <t xml:space="preserve">W         </t>
        </is>
      </c>
      <c r="Q1291" t="inlineStr">
        <is>
          <t>1626/0801</t>
        </is>
      </c>
      <c r="R1291" t="inlineStr">
        <is>
          <t>1064867</t>
        </is>
      </c>
      <c r="S1291" t="inlineStr">
        <is>
          <t>CONVERSE (WY)</t>
        </is>
      </c>
      <c r="T1291" t="n">
        <v>43.29487016</v>
      </c>
      <c r="U1291" t="inlineStr">
        <is>
          <t>POWDER RIVER</t>
        </is>
      </c>
      <c r="V1291" t="n">
        <v>-105.61080864</v>
      </c>
      <c r="W1291" t="inlineStr">
        <is>
          <t>POINT (450452.6713965459 4793741.585392624)</t>
        </is>
      </c>
      <c r="X1291" t="n">
        <v>0.413989186104199</v>
      </c>
      <c r="Y1291" t="inlineStr">
        <is>
          <t>SE</t>
        </is>
      </c>
      <c r="Z1291" t="n">
        <v>2017</v>
      </c>
      <c r="AA1291" t="n">
        <v>57</v>
      </c>
    </row>
    <row r="1292">
      <c r="A1292" s="1" t="n">
        <v>37292</v>
      </c>
      <c r="B1292" t="inlineStr">
        <is>
          <t>WY</t>
        </is>
      </c>
      <c r="C1292" s="2" t="n">
        <v>43005</v>
      </c>
      <c r="D1292" s="2" t="n">
        <v>43060</v>
      </c>
      <c r="E1292" t="inlineStr">
        <is>
          <t>2021-09-27</t>
        </is>
      </c>
      <c r="F1292" t="n">
        <v>48</v>
      </c>
      <c r="G1292" t="inlineStr">
        <is>
          <t xml:space="preserve">KANEMOTO ELIZABETH LINDMIER </t>
        </is>
      </c>
      <c r="H1292" t="inlineStr">
        <is>
          <t>MARTIN OIL</t>
        </is>
      </c>
      <c r="I1292" t="inlineStr"/>
      <c r="J1292" t="inlineStr"/>
      <c r="K1292" t="n">
        <v>0</v>
      </c>
      <c r="L1292" t="n">
        <v>3</v>
      </c>
      <c r="M1292" t="n">
        <v>38</v>
      </c>
      <c r="N1292" t="inlineStr">
        <is>
          <t xml:space="preserve">N         </t>
        </is>
      </c>
      <c r="O1292" t="n">
        <v>73</v>
      </c>
      <c r="P1292" t="inlineStr">
        <is>
          <t xml:space="preserve">W         </t>
        </is>
      </c>
      <c r="Q1292" t="inlineStr">
        <is>
          <t>1626/0801</t>
        </is>
      </c>
      <c r="R1292" t="inlineStr">
        <is>
          <t>1064867</t>
        </is>
      </c>
      <c r="S1292" t="inlineStr">
        <is>
          <t>CONVERSE (WY)</t>
        </is>
      </c>
      <c r="T1292" t="n">
        <v>43.29487016</v>
      </c>
      <c r="U1292" t="inlineStr">
        <is>
          <t>POWDER RIVER</t>
        </is>
      </c>
      <c r="V1292" t="n">
        <v>-105.61080864</v>
      </c>
      <c r="W1292" t="inlineStr">
        <is>
          <t>POINT (450452.6713965459 4793741.585392624)</t>
        </is>
      </c>
      <c r="X1292" t="n">
        <v>0.413989186104199</v>
      </c>
      <c r="Y1292" t="inlineStr">
        <is>
          <t>SE</t>
        </is>
      </c>
      <c r="Z1292" t="n">
        <v>2017</v>
      </c>
      <c r="AA1292" t="n">
        <v>57</v>
      </c>
    </row>
    <row r="1293">
      <c r="A1293" s="1" t="n">
        <v>37293</v>
      </c>
      <c r="B1293" t="inlineStr">
        <is>
          <t>WY</t>
        </is>
      </c>
      <c r="C1293" s="2" t="n">
        <v>43005</v>
      </c>
      <c r="D1293" s="2" t="n">
        <v>43060</v>
      </c>
      <c r="E1293" t="inlineStr">
        <is>
          <t>2021-09-27</t>
        </is>
      </c>
      <c r="F1293" t="n">
        <v>48</v>
      </c>
      <c r="G1293" t="inlineStr">
        <is>
          <t xml:space="preserve">KANEMOTO ELIZABETH LINDMIER </t>
        </is>
      </c>
      <c r="H1293" t="inlineStr">
        <is>
          <t>MARTIN OIL</t>
        </is>
      </c>
      <c r="I1293" t="inlineStr"/>
      <c r="J1293" t="inlineStr"/>
      <c r="K1293" t="n">
        <v>0</v>
      </c>
      <c r="L1293" t="n">
        <v>3</v>
      </c>
      <c r="M1293" t="n">
        <v>38</v>
      </c>
      <c r="N1293" t="inlineStr">
        <is>
          <t xml:space="preserve">N         </t>
        </is>
      </c>
      <c r="O1293" t="n">
        <v>73</v>
      </c>
      <c r="P1293" t="inlineStr">
        <is>
          <t xml:space="preserve">W         </t>
        </is>
      </c>
      <c r="Q1293" t="inlineStr">
        <is>
          <t>1626/0801</t>
        </is>
      </c>
      <c r="R1293" t="inlineStr">
        <is>
          <t>1064867</t>
        </is>
      </c>
      <c r="S1293" t="inlineStr">
        <is>
          <t>CONVERSE (WY)</t>
        </is>
      </c>
      <c r="T1293" t="n">
        <v>43.29487016</v>
      </c>
      <c r="U1293" t="inlineStr">
        <is>
          <t>POWDER RIVER</t>
        </is>
      </c>
      <c r="V1293" t="n">
        <v>-105.61080864</v>
      </c>
      <c r="W1293" t="inlineStr">
        <is>
          <t>POINT (450452.6713965459 4793741.585392624)</t>
        </is>
      </c>
      <c r="X1293" t="n">
        <v>0.413989186104199</v>
      </c>
      <c r="Y1293" t="inlineStr">
        <is>
          <t>SE</t>
        </is>
      </c>
      <c r="Z1293" t="n">
        <v>2017</v>
      </c>
      <c r="AA1293" t="n">
        <v>57</v>
      </c>
    </row>
    <row r="1294">
      <c r="A1294" s="1" t="n">
        <v>37294</v>
      </c>
      <c r="B1294" t="inlineStr">
        <is>
          <t>WY</t>
        </is>
      </c>
      <c r="C1294" s="2" t="n">
        <v>43005</v>
      </c>
      <c r="D1294" s="2" t="n">
        <v>43060</v>
      </c>
      <c r="E1294" t="inlineStr">
        <is>
          <t>2021-09-27</t>
        </is>
      </c>
      <c r="F1294" t="n">
        <v>48</v>
      </c>
      <c r="G1294" t="inlineStr">
        <is>
          <t xml:space="preserve">KANEMOTO ELIZABETH LINDMIER </t>
        </is>
      </c>
      <c r="H1294" t="inlineStr">
        <is>
          <t>MARTIN OIL</t>
        </is>
      </c>
      <c r="I1294" t="inlineStr"/>
      <c r="J1294" t="inlineStr"/>
      <c r="K1294" t="n">
        <v>0</v>
      </c>
      <c r="L1294" t="n">
        <v>34</v>
      </c>
      <c r="M1294" t="n">
        <v>39</v>
      </c>
      <c r="N1294" t="inlineStr">
        <is>
          <t xml:space="preserve">N         </t>
        </is>
      </c>
      <c r="O1294" t="n">
        <v>73</v>
      </c>
      <c r="P1294" t="inlineStr">
        <is>
          <t xml:space="preserve">W         </t>
        </is>
      </c>
      <c r="Q1294" t="inlineStr">
        <is>
          <t>1626/0801</t>
        </is>
      </c>
      <c r="R1294" t="inlineStr">
        <is>
          <t>1064867</t>
        </is>
      </c>
      <c r="S1294" t="inlineStr">
        <is>
          <t>CONVERSE (WY)</t>
        </is>
      </c>
      <c r="T1294" t="n">
        <v>43.3092936</v>
      </c>
      <c r="U1294" t="inlineStr">
        <is>
          <t>POWDER RIVER</t>
        </is>
      </c>
      <c r="V1294" t="n">
        <v>-105.61092317</v>
      </c>
      <c r="W1294" t="inlineStr">
        <is>
          <t>POINT (450455.0951501526 4795343.442250932)</t>
        </is>
      </c>
      <c r="X1294" t="n">
        <v>0.9845115958088956</v>
      </c>
      <c r="Y1294" t="inlineStr">
        <is>
          <t>NE</t>
        </is>
      </c>
      <c r="Z1294" t="n">
        <v>2017</v>
      </c>
      <c r="AA1294" t="n">
        <v>57</v>
      </c>
    </row>
    <row r="1295">
      <c r="A1295" s="1" t="n">
        <v>37295</v>
      </c>
      <c r="B1295" t="inlineStr">
        <is>
          <t>WY</t>
        </is>
      </c>
      <c r="C1295" s="2" t="n">
        <v>43005</v>
      </c>
      <c r="D1295" s="2" t="n">
        <v>43060</v>
      </c>
      <c r="E1295" t="inlineStr">
        <is>
          <t>2021-09-27</t>
        </is>
      </c>
      <c r="F1295" t="n">
        <v>48</v>
      </c>
      <c r="G1295" t="inlineStr">
        <is>
          <t xml:space="preserve">SNAFU LLC </t>
        </is>
      </c>
      <c r="H1295" t="inlineStr">
        <is>
          <t>MARTIN OIL</t>
        </is>
      </c>
      <c r="I1295" t="inlineStr"/>
      <c r="J1295" t="inlineStr"/>
      <c r="K1295" t="n">
        <v>0</v>
      </c>
      <c r="L1295" t="n">
        <v>34</v>
      </c>
      <c r="M1295" t="n">
        <v>39</v>
      </c>
      <c r="N1295" t="inlineStr">
        <is>
          <t xml:space="preserve">N         </t>
        </is>
      </c>
      <c r="O1295" t="n">
        <v>73</v>
      </c>
      <c r="P1295" t="inlineStr">
        <is>
          <t xml:space="preserve">W         </t>
        </is>
      </c>
      <c r="Q1295" t="inlineStr">
        <is>
          <t>1626/0803</t>
        </is>
      </c>
      <c r="R1295" t="inlineStr">
        <is>
          <t>1064868</t>
        </is>
      </c>
      <c r="S1295" t="inlineStr">
        <is>
          <t>CONVERSE (WY)</t>
        </is>
      </c>
      <c r="T1295" t="n">
        <v>43.3092936</v>
      </c>
      <c r="U1295" t="inlineStr">
        <is>
          <t>POWDER RIVER</t>
        </is>
      </c>
      <c r="V1295" t="n">
        <v>-105.61092317</v>
      </c>
      <c r="W1295" t="inlineStr">
        <is>
          <t>POINT (450455.0951501526 4795343.442250932)</t>
        </is>
      </c>
      <c r="X1295" t="n">
        <v>0.9845115958088956</v>
      </c>
      <c r="Y1295" t="inlineStr">
        <is>
          <t>NE</t>
        </is>
      </c>
      <c r="Z1295" t="n">
        <v>2017</v>
      </c>
      <c r="AA1295" t="n">
        <v>57</v>
      </c>
    </row>
    <row r="1296">
      <c r="A1296" s="1" t="n">
        <v>37296</v>
      </c>
      <c r="B1296" t="inlineStr">
        <is>
          <t>WY</t>
        </is>
      </c>
      <c r="C1296" s="2" t="n">
        <v>43005</v>
      </c>
      <c r="D1296" s="2" t="n">
        <v>43060</v>
      </c>
      <c r="E1296" t="inlineStr">
        <is>
          <t>2021-09-27</t>
        </is>
      </c>
      <c r="F1296" t="n">
        <v>48</v>
      </c>
      <c r="G1296" t="inlineStr">
        <is>
          <t xml:space="preserve">SNAFU LLC </t>
        </is>
      </c>
      <c r="H1296" t="inlineStr">
        <is>
          <t>MARTIN OIL</t>
        </is>
      </c>
      <c r="I1296" t="inlineStr"/>
      <c r="J1296" t="inlineStr"/>
      <c r="K1296" t="n">
        <v>0</v>
      </c>
      <c r="L1296" t="n">
        <v>4</v>
      </c>
      <c r="M1296" t="n">
        <v>38</v>
      </c>
      <c r="N1296" t="inlineStr">
        <is>
          <t xml:space="preserve">N         </t>
        </is>
      </c>
      <c r="O1296" t="n">
        <v>73</v>
      </c>
      <c r="P1296" t="inlineStr">
        <is>
          <t xml:space="preserve">W         </t>
        </is>
      </c>
      <c r="Q1296" t="inlineStr">
        <is>
          <t>1626/0803</t>
        </is>
      </c>
      <c r="R1296" t="inlineStr">
        <is>
          <t>1064868</t>
        </is>
      </c>
      <c r="S1296" t="inlineStr">
        <is>
          <t>CONVERSE (WY)</t>
        </is>
      </c>
      <c r="T1296" t="n">
        <v>43.29485875</v>
      </c>
      <c r="U1296" t="inlineStr">
        <is>
          <t>POWDER RIVER</t>
        </is>
      </c>
      <c r="V1296" t="n">
        <v>-105.63093579</v>
      </c>
      <c r="W1296" t="inlineStr">
        <is>
          <t>POINT (448819.9918178781 4793752.451114548)</t>
        </is>
      </c>
      <c r="X1296" t="n">
        <v>0.6188418751062295</v>
      </c>
      <c r="Y1296" t="inlineStr">
        <is>
          <t>W</t>
        </is>
      </c>
      <c r="Z1296" t="n">
        <v>2017</v>
      </c>
      <c r="AA1296" t="n">
        <v>57</v>
      </c>
    </row>
    <row r="1297">
      <c r="A1297" s="1" t="n">
        <v>37297</v>
      </c>
      <c r="B1297" t="inlineStr">
        <is>
          <t>WY</t>
        </is>
      </c>
      <c r="C1297" s="2" t="n">
        <v>43005</v>
      </c>
      <c r="D1297" s="2" t="n">
        <v>43060</v>
      </c>
      <c r="E1297" t="inlineStr">
        <is>
          <t>2021-09-27</t>
        </is>
      </c>
      <c r="F1297" t="n">
        <v>48</v>
      </c>
      <c r="G1297" t="inlineStr">
        <is>
          <t xml:space="preserve">SNAFU LLC </t>
        </is>
      </c>
      <c r="H1297" t="inlineStr">
        <is>
          <t>MARTIN OIL</t>
        </is>
      </c>
      <c r="I1297" t="inlineStr"/>
      <c r="J1297" t="inlineStr"/>
      <c r="K1297" t="n">
        <v>0</v>
      </c>
      <c r="L1297" t="n">
        <v>34</v>
      </c>
      <c r="M1297" t="n">
        <v>39</v>
      </c>
      <c r="N1297" t="inlineStr">
        <is>
          <t xml:space="preserve">N         </t>
        </is>
      </c>
      <c r="O1297" t="n">
        <v>73</v>
      </c>
      <c r="P1297" t="inlineStr">
        <is>
          <t xml:space="preserve">W         </t>
        </is>
      </c>
      <c r="Q1297" t="inlineStr">
        <is>
          <t>1626/0803</t>
        </is>
      </c>
      <c r="R1297" t="inlineStr">
        <is>
          <t>1064868</t>
        </is>
      </c>
      <c r="S1297" t="inlineStr">
        <is>
          <t>CONVERSE (WY)</t>
        </is>
      </c>
      <c r="T1297" t="n">
        <v>43.3092936</v>
      </c>
      <c r="U1297" t="inlineStr">
        <is>
          <t>POWDER RIVER</t>
        </is>
      </c>
      <c r="V1297" t="n">
        <v>-105.61092317</v>
      </c>
      <c r="W1297" t="inlineStr">
        <is>
          <t>POINT (450455.0951501526 4795343.442250932)</t>
        </is>
      </c>
      <c r="X1297" t="n">
        <v>0.9845115958088956</v>
      </c>
      <c r="Y1297" t="inlineStr">
        <is>
          <t>NE</t>
        </is>
      </c>
      <c r="Z1297" t="n">
        <v>2017</v>
      </c>
      <c r="AA1297" t="n">
        <v>57</v>
      </c>
    </row>
    <row r="1298">
      <c r="A1298" s="1" t="n">
        <v>37298</v>
      </c>
      <c r="B1298" t="inlineStr">
        <is>
          <t>WY</t>
        </is>
      </c>
      <c r="C1298" s="2" t="n">
        <v>43005</v>
      </c>
      <c r="D1298" s="2" t="n">
        <v>43060</v>
      </c>
      <c r="E1298" t="inlineStr">
        <is>
          <t>2021-09-27</t>
        </is>
      </c>
      <c r="F1298" t="n">
        <v>48</v>
      </c>
      <c r="G1298" t="inlineStr">
        <is>
          <t xml:space="preserve">SNAFU LLC </t>
        </is>
      </c>
      <c r="H1298" t="inlineStr">
        <is>
          <t>MARTIN OIL</t>
        </is>
      </c>
      <c r="I1298" t="inlineStr"/>
      <c r="J1298" t="inlineStr"/>
      <c r="K1298" t="n">
        <v>0</v>
      </c>
      <c r="L1298" t="n">
        <v>34</v>
      </c>
      <c r="M1298" t="n">
        <v>39</v>
      </c>
      <c r="N1298" t="inlineStr">
        <is>
          <t xml:space="preserve">N         </t>
        </is>
      </c>
      <c r="O1298" t="n">
        <v>73</v>
      </c>
      <c r="P1298" t="inlineStr">
        <is>
          <t xml:space="preserve">W         </t>
        </is>
      </c>
      <c r="Q1298" t="inlineStr">
        <is>
          <t>1626/0803</t>
        </is>
      </c>
      <c r="R1298" t="inlineStr">
        <is>
          <t>1064868</t>
        </is>
      </c>
      <c r="S1298" t="inlineStr">
        <is>
          <t>CONVERSE (WY)</t>
        </is>
      </c>
      <c r="T1298" t="n">
        <v>43.3092936</v>
      </c>
      <c r="U1298" t="inlineStr">
        <is>
          <t>POWDER RIVER</t>
        </is>
      </c>
      <c r="V1298" t="n">
        <v>-105.61092317</v>
      </c>
      <c r="W1298" t="inlineStr">
        <is>
          <t>POINT (450455.0951501526 4795343.442250932)</t>
        </is>
      </c>
      <c r="X1298" t="n">
        <v>0.9845115958088956</v>
      </c>
      <c r="Y1298" t="inlineStr">
        <is>
          <t>NE</t>
        </is>
      </c>
      <c r="Z1298" t="n">
        <v>2017</v>
      </c>
      <c r="AA1298" t="n">
        <v>57</v>
      </c>
    </row>
    <row r="1299">
      <c r="A1299" s="1" t="n">
        <v>37299</v>
      </c>
      <c r="B1299" t="inlineStr">
        <is>
          <t>WY</t>
        </is>
      </c>
      <c r="C1299" s="2" t="n">
        <v>43005</v>
      </c>
      <c r="D1299" s="2" t="n">
        <v>43060</v>
      </c>
      <c r="E1299" t="inlineStr">
        <is>
          <t>2021-09-27</t>
        </is>
      </c>
      <c r="F1299" t="n">
        <v>48</v>
      </c>
      <c r="G1299" t="inlineStr">
        <is>
          <t xml:space="preserve">SNAFU LLC </t>
        </is>
      </c>
      <c r="H1299" t="inlineStr">
        <is>
          <t>MARTIN OIL</t>
        </is>
      </c>
      <c r="I1299" t="inlineStr"/>
      <c r="J1299" t="inlineStr"/>
      <c r="K1299" t="n">
        <v>0</v>
      </c>
      <c r="L1299" t="n">
        <v>4</v>
      </c>
      <c r="M1299" t="n">
        <v>38</v>
      </c>
      <c r="N1299" t="inlineStr">
        <is>
          <t xml:space="preserve">N         </t>
        </is>
      </c>
      <c r="O1299" t="n">
        <v>73</v>
      </c>
      <c r="P1299" t="inlineStr">
        <is>
          <t xml:space="preserve">W         </t>
        </is>
      </c>
      <c r="Q1299" t="inlineStr">
        <is>
          <t>1626/0803</t>
        </is>
      </c>
      <c r="R1299" t="inlineStr">
        <is>
          <t>1064868</t>
        </is>
      </c>
      <c r="S1299" t="inlineStr">
        <is>
          <t>CONVERSE (WY)</t>
        </is>
      </c>
      <c r="T1299" t="n">
        <v>43.29485875</v>
      </c>
      <c r="U1299" t="inlineStr">
        <is>
          <t>POWDER RIVER</t>
        </is>
      </c>
      <c r="V1299" t="n">
        <v>-105.63093579</v>
      </c>
      <c r="W1299" t="inlineStr">
        <is>
          <t>POINT (448819.9918178781 4793752.451114548)</t>
        </is>
      </c>
      <c r="X1299" t="n">
        <v>0.6188418751062295</v>
      </c>
      <c r="Y1299" t="inlineStr">
        <is>
          <t>W</t>
        </is>
      </c>
      <c r="Z1299" t="n">
        <v>2017</v>
      </c>
      <c r="AA1299" t="n">
        <v>57</v>
      </c>
    </row>
    <row r="1300">
      <c r="A1300" s="1" t="n">
        <v>37300</v>
      </c>
      <c r="B1300" t="inlineStr">
        <is>
          <t>WY</t>
        </is>
      </c>
      <c r="C1300" s="2" t="n">
        <v>43005</v>
      </c>
      <c r="D1300" s="2" t="n">
        <v>43060</v>
      </c>
      <c r="E1300" t="inlineStr">
        <is>
          <t>2021-09-27</t>
        </is>
      </c>
      <c r="F1300" t="n">
        <v>48</v>
      </c>
      <c r="G1300" t="inlineStr">
        <is>
          <t xml:space="preserve">SNAFU LLC </t>
        </is>
      </c>
      <c r="H1300" t="inlineStr">
        <is>
          <t>MARTIN OIL</t>
        </is>
      </c>
      <c r="I1300" t="inlineStr"/>
      <c r="J1300" t="inlineStr"/>
      <c r="K1300" t="n">
        <v>0</v>
      </c>
      <c r="L1300" t="n">
        <v>3</v>
      </c>
      <c r="M1300" t="n">
        <v>38</v>
      </c>
      <c r="N1300" t="inlineStr">
        <is>
          <t xml:space="preserve">N         </t>
        </is>
      </c>
      <c r="O1300" t="n">
        <v>73</v>
      </c>
      <c r="P1300" t="inlineStr">
        <is>
          <t xml:space="preserve">W         </t>
        </is>
      </c>
      <c r="Q1300" t="inlineStr">
        <is>
          <t>1626/0803</t>
        </is>
      </c>
      <c r="R1300" t="inlineStr">
        <is>
          <t>1064868</t>
        </is>
      </c>
      <c r="S1300" t="inlineStr">
        <is>
          <t>CONVERSE (WY)</t>
        </is>
      </c>
      <c r="T1300" t="n">
        <v>43.29487016</v>
      </c>
      <c r="U1300" t="inlineStr">
        <is>
          <t>POWDER RIVER</t>
        </is>
      </c>
      <c r="V1300" t="n">
        <v>-105.61080864</v>
      </c>
      <c r="W1300" t="inlineStr">
        <is>
          <t>POINT (450452.6713965459 4793741.585392624)</t>
        </is>
      </c>
      <c r="X1300" t="n">
        <v>0.413989186104199</v>
      </c>
      <c r="Y1300" t="inlineStr">
        <is>
          <t>SE</t>
        </is>
      </c>
      <c r="Z1300" t="n">
        <v>2017</v>
      </c>
      <c r="AA1300" t="n">
        <v>57</v>
      </c>
    </row>
    <row r="1301">
      <c r="A1301" s="1" t="n">
        <v>37301</v>
      </c>
      <c r="B1301" t="inlineStr">
        <is>
          <t>WY</t>
        </is>
      </c>
      <c r="C1301" s="2" t="n">
        <v>43005</v>
      </c>
      <c r="D1301" s="2" t="n">
        <v>43060</v>
      </c>
      <c r="E1301" t="inlineStr">
        <is>
          <t>2021-09-27</t>
        </is>
      </c>
      <c r="F1301" t="n">
        <v>48</v>
      </c>
      <c r="G1301" t="inlineStr">
        <is>
          <t xml:space="preserve">SNAFU LLC </t>
        </is>
      </c>
      <c r="H1301" t="inlineStr">
        <is>
          <t>MARTIN OIL</t>
        </is>
      </c>
      <c r="I1301" t="inlineStr"/>
      <c r="J1301" t="inlineStr"/>
      <c r="K1301" t="n">
        <v>0</v>
      </c>
      <c r="L1301" t="n">
        <v>3</v>
      </c>
      <c r="M1301" t="n">
        <v>38</v>
      </c>
      <c r="N1301" t="inlineStr">
        <is>
          <t xml:space="preserve">N         </t>
        </is>
      </c>
      <c r="O1301" t="n">
        <v>73</v>
      </c>
      <c r="P1301" t="inlineStr">
        <is>
          <t xml:space="preserve">W         </t>
        </is>
      </c>
      <c r="Q1301" t="inlineStr">
        <is>
          <t>1626/0803</t>
        </is>
      </c>
      <c r="R1301" t="inlineStr">
        <is>
          <t>1064868</t>
        </is>
      </c>
      <c r="S1301" t="inlineStr">
        <is>
          <t>CONVERSE (WY)</t>
        </is>
      </c>
      <c r="T1301" t="n">
        <v>43.29487016</v>
      </c>
      <c r="U1301" t="inlineStr">
        <is>
          <t>POWDER RIVER</t>
        </is>
      </c>
      <c r="V1301" t="n">
        <v>-105.61080864</v>
      </c>
      <c r="W1301" t="inlineStr">
        <is>
          <t>POINT (450452.6713965459 4793741.585392624)</t>
        </is>
      </c>
      <c r="X1301" t="n">
        <v>0.413989186104199</v>
      </c>
      <c r="Y1301" t="inlineStr">
        <is>
          <t>SE</t>
        </is>
      </c>
      <c r="Z1301" t="n">
        <v>2017</v>
      </c>
      <c r="AA1301" t="n">
        <v>57</v>
      </c>
    </row>
    <row r="1302">
      <c r="A1302" s="1" t="n">
        <v>37302</v>
      </c>
      <c r="B1302" t="inlineStr">
        <is>
          <t>WY</t>
        </is>
      </c>
      <c r="C1302" s="2" t="n">
        <v>43005</v>
      </c>
      <c r="D1302" s="2" t="n">
        <v>43060</v>
      </c>
      <c r="E1302" t="inlineStr">
        <is>
          <t>2021-09-27</t>
        </is>
      </c>
      <c r="F1302" t="n">
        <v>48</v>
      </c>
      <c r="G1302" t="inlineStr">
        <is>
          <t xml:space="preserve">SNAFU LLC </t>
        </is>
      </c>
      <c r="H1302" t="inlineStr">
        <is>
          <t>MARTIN OIL</t>
        </is>
      </c>
      <c r="I1302" t="inlineStr"/>
      <c r="J1302" t="inlineStr"/>
      <c r="K1302" t="n">
        <v>0</v>
      </c>
      <c r="L1302" t="n">
        <v>3</v>
      </c>
      <c r="M1302" t="n">
        <v>38</v>
      </c>
      <c r="N1302" t="inlineStr">
        <is>
          <t xml:space="preserve">N         </t>
        </is>
      </c>
      <c r="O1302" t="n">
        <v>73</v>
      </c>
      <c r="P1302" t="inlineStr">
        <is>
          <t xml:space="preserve">W         </t>
        </is>
      </c>
      <c r="Q1302" t="inlineStr">
        <is>
          <t>1626/0803</t>
        </is>
      </c>
      <c r="R1302" t="inlineStr">
        <is>
          <t>1064868</t>
        </is>
      </c>
      <c r="S1302" t="inlineStr">
        <is>
          <t>CONVERSE (WY)</t>
        </is>
      </c>
      <c r="T1302" t="n">
        <v>43.29487016</v>
      </c>
      <c r="U1302" t="inlineStr">
        <is>
          <t>POWDER RIVER</t>
        </is>
      </c>
      <c r="V1302" t="n">
        <v>-105.61080864</v>
      </c>
      <c r="W1302" t="inlineStr">
        <is>
          <t>POINT (450452.6713965459 4793741.585392624)</t>
        </is>
      </c>
      <c r="X1302" t="n">
        <v>0.413989186104199</v>
      </c>
      <c r="Y1302" t="inlineStr">
        <is>
          <t>SE</t>
        </is>
      </c>
      <c r="Z1302" t="n">
        <v>2017</v>
      </c>
      <c r="AA1302" t="n">
        <v>57</v>
      </c>
    </row>
    <row r="1303">
      <c r="A1303" s="1" t="n">
        <v>37303</v>
      </c>
      <c r="B1303" t="inlineStr">
        <is>
          <t>WY</t>
        </is>
      </c>
      <c r="C1303" s="2" t="n">
        <v>43005</v>
      </c>
      <c r="D1303" s="2" t="n">
        <v>43060</v>
      </c>
      <c r="E1303" t="inlineStr">
        <is>
          <t>2021-09-27</t>
        </is>
      </c>
      <c r="F1303" t="n">
        <v>48</v>
      </c>
      <c r="G1303" t="inlineStr">
        <is>
          <t xml:space="preserve">SNAFU LLC </t>
        </is>
      </c>
      <c r="H1303" t="inlineStr">
        <is>
          <t>MARTIN OIL</t>
        </is>
      </c>
      <c r="I1303" t="inlineStr"/>
      <c r="J1303" t="inlineStr"/>
      <c r="K1303" t="n">
        <v>0</v>
      </c>
      <c r="L1303" t="n">
        <v>34</v>
      </c>
      <c r="M1303" t="n">
        <v>39</v>
      </c>
      <c r="N1303" t="inlineStr">
        <is>
          <t xml:space="preserve">N         </t>
        </is>
      </c>
      <c r="O1303" t="n">
        <v>73</v>
      </c>
      <c r="P1303" t="inlineStr">
        <is>
          <t xml:space="preserve">W         </t>
        </is>
      </c>
      <c r="Q1303" t="inlineStr">
        <is>
          <t>1626/0803</t>
        </is>
      </c>
      <c r="R1303" t="inlineStr">
        <is>
          <t>1064868</t>
        </is>
      </c>
      <c r="S1303" t="inlineStr">
        <is>
          <t>CONVERSE (WY)</t>
        </is>
      </c>
      <c r="T1303" t="n">
        <v>43.3092936</v>
      </c>
      <c r="U1303" t="inlineStr">
        <is>
          <t>POWDER RIVER</t>
        </is>
      </c>
      <c r="V1303" t="n">
        <v>-105.61092317</v>
      </c>
      <c r="W1303" t="inlineStr">
        <is>
          <t>POINT (450455.0951501526 4795343.442250932)</t>
        </is>
      </c>
      <c r="X1303" t="n">
        <v>0.9845115958088956</v>
      </c>
      <c r="Y1303" t="inlineStr">
        <is>
          <t>NE</t>
        </is>
      </c>
      <c r="Z1303" t="n">
        <v>2017</v>
      </c>
      <c r="AA1303" t="n">
        <v>57</v>
      </c>
    </row>
    <row r="1304">
      <c r="A1304" s="1" t="n">
        <v>37304</v>
      </c>
      <c r="B1304" t="inlineStr">
        <is>
          <t>WY</t>
        </is>
      </c>
      <c r="C1304" s="2" t="n">
        <v>43005</v>
      </c>
      <c r="D1304" s="2" t="n">
        <v>43060</v>
      </c>
      <c r="E1304" t="inlineStr">
        <is>
          <t>2021-09-27</t>
        </is>
      </c>
      <c r="F1304" t="n">
        <v>48</v>
      </c>
      <c r="G1304" t="inlineStr">
        <is>
          <t xml:space="preserve">LINDMIER WILLIAM W </t>
        </is>
      </c>
      <c r="H1304" t="inlineStr">
        <is>
          <t>MARTIN OIL</t>
        </is>
      </c>
      <c r="I1304" t="inlineStr"/>
      <c r="J1304" t="inlineStr"/>
      <c r="K1304" t="n">
        <v>0</v>
      </c>
      <c r="L1304" t="n">
        <v>34</v>
      </c>
      <c r="M1304" t="n">
        <v>39</v>
      </c>
      <c r="N1304" t="inlineStr">
        <is>
          <t xml:space="preserve">N         </t>
        </is>
      </c>
      <c r="O1304" t="n">
        <v>73</v>
      </c>
      <c r="P1304" t="inlineStr">
        <is>
          <t xml:space="preserve">W         </t>
        </is>
      </c>
      <c r="Q1304" t="inlineStr">
        <is>
          <t>1626/0805</t>
        </is>
      </c>
      <c r="R1304" t="inlineStr">
        <is>
          <t>1064869</t>
        </is>
      </c>
      <c r="S1304" t="inlineStr">
        <is>
          <t>CONVERSE (WY)</t>
        </is>
      </c>
      <c r="T1304" t="n">
        <v>43.3092936</v>
      </c>
      <c r="U1304" t="inlineStr">
        <is>
          <t>POWDER RIVER</t>
        </is>
      </c>
      <c r="V1304" t="n">
        <v>-105.61092317</v>
      </c>
      <c r="W1304" t="inlineStr">
        <is>
          <t>POINT (450455.0951501526 4795343.442250932)</t>
        </is>
      </c>
      <c r="X1304" t="n">
        <v>0.9845115958088956</v>
      </c>
      <c r="Y1304" t="inlineStr">
        <is>
          <t>NE</t>
        </is>
      </c>
      <c r="Z1304" t="n">
        <v>2017</v>
      </c>
      <c r="AA1304" t="n">
        <v>57</v>
      </c>
    </row>
    <row r="1305">
      <c r="A1305" s="1" t="n">
        <v>37305</v>
      </c>
      <c r="B1305" t="inlineStr">
        <is>
          <t>WY</t>
        </is>
      </c>
      <c r="C1305" s="2" t="n">
        <v>43005</v>
      </c>
      <c r="D1305" s="2" t="n">
        <v>43060</v>
      </c>
      <c r="E1305" t="inlineStr">
        <is>
          <t>2021-09-27</t>
        </is>
      </c>
      <c r="F1305" t="n">
        <v>48</v>
      </c>
      <c r="G1305" t="inlineStr">
        <is>
          <t xml:space="preserve">LINDMIER WILLIAM W </t>
        </is>
      </c>
      <c r="H1305" t="inlineStr">
        <is>
          <t>MARTIN OIL</t>
        </is>
      </c>
      <c r="I1305" t="inlineStr"/>
      <c r="J1305" t="inlineStr"/>
      <c r="K1305" t="n">
        <v>0</v>
      </c>
      <c r="L1305" t="n">
        <v>4</v>
      </c>
      <c r="M1305" t="n">
        <v>38</v>
      </c>
      <c r="N1305" t="inlineStr">
        <is>
          <t xml:space="preserve">N         </t>
        </is>
      </c>
      <c r="O1305" t="n">
        <v>73</v>
      </c>
      <c r="P1305" t="inlineStr">
        <is>
          <t xml:space="preserve">W         </t>
        </is>
      </c>
      <c r="Q1305" t="inlineStr">
        <is>
          <t>1626/0805</t>
        </is>
      </c>
      <c r="R1305" t="inlineStr">
        <is>
          <t>1064869</t>
        </is>
      </c>
      <c r="S1305" t="inlineStr">
        <is>
          <t>CONVERSE (WY)</t>
        </is>
      </c>
      <c r="T1305" t="n">
        <v>43.29485875</v>
      </c>
      <c r="U1305" t="inlineStr">
        <is>
          <t>POWDER RIVER</t>
        </is>
      </c>
      <c r="V1305" t="n">
        <v>-105.63093579</v>
      </c>
      <c r="W1305" t="inlineStr">
        <is>
          <t>POINT (448819.9918178781 4793752.451114548)</t>
        </is>
      </c>
      <c r="X1305" t="n">
        <v>0.6188418751062295</v>
      </c>
      <c r="Y1305" t="inlineStr">
        <is>
          <t>W</t>
        </is>
      </c>
      <c r="Z1305" t="n">
        <v>2017</v>
      </c>
      <c r="AA1305" t="n">
        <v>57</v>
      </c>
    </row>
    <row r="1306">
      <c r="A1306" s="1" t="n">
        <v>37306</v>
      </c>
      <c r="B1306" t="inlineStr">
        <is>
          <t>WY</t>
        </is>
      </c>
      <c r="C1306" s="2" t="n">
        <v>43005</v>
      </c>
      <c r="D1306" s="2" t="n">
        <v>43060</v>
      </c>
      <c r="E1306" t="inlineStr">
        <is>
          <t>2021-09-27</t>
        </is>
      </c>
      <c r="F1306" t="n">
        <v>48</v>
      </c>
      <c r="G1306" t="inlineStr">
        <is>
          <t xml:space="preserve">LINDMIER WILLIAM W </t>
        </is>
      </c>
      <c r="H1306" t="inlineStr">
        <is>
          <t>MARTIN OIL</t>
        </is>
      </c>
      <c r="I1306" t="inlineStr"/>
      <c r="J1306" t="inlineStr"/>
      <c r="K1306" t="n">
        <v>0</v>
      </c>
      <c r="L1306" t="n">
        <v>4</v>
      </c>
      <c r="M1306" t="n">
        <v>38</v>
      </c>
      <c r="N1306" t="inlineStr">
        <is>
          <t xml:space="preserve">N         </t>
        </is>
      </c>
      <c r="O1306" t="n">
        <v>73</v>
      </c>
      <c r="P1306" t="inlineStr">
        <is>
          <t xml:space="preserve">W         </t>
        </is>
      </c>
      <c r="Q1306" t="inlineStr">
        <is>
          <t>1626/0805</t>
        </is>
      </c>
      <c r="R1306" t="inlineStr">
        <is>
          <t>1064869</t>
        </is>
      </c>
      <c r="S1306" t="inlineStr">
        <is>
          <t>CONVERSE (WY)</t>
        </is>
      </c>
      <c r="T1306" t="n">
        <v>43.29485875</v>
      </c>
      <c r="U1306" t="inlineStr">
        <is>
          <t>POWDER RIVER</t>
        </is>
      </c>
      <c r="V1306" t="n">
        <v>-105.63093579</v>
      </c>
      <c r="W1306" t="inlineStr">
        <is>
          <t>POINT (448819.9918178781 4793752.451114548)</t>
        </is>
      </c>
      <c r="X1306" t="n">
        <v>0.6188418751062295</v>
      </c>
      <c r="Y1306" t="inlineStr">
        <is>
          <t>W</t>
        </is>
      </c>
      <c r="Z1306" t="n">
        <v>2017</v>
      </c>
      <c r="AA1306" t="n">
        <v>57</v>
      </c>
    </row>
    <row r="1307">
      <c r="A1307" s="1" t="n">
        <v>37307</v>
      </c>
      <c r="B1307" t="inlineStr">
        <is>
          <t>WY</t>
        </is>
      </c>
      <c r="C1307" s="2" t="n">
        <v>43005</v>
      </c>
      <c r="D1307" s="2" t="n">
        <v>43060</v>
      </c>
      <c r="E1307" t="inlineStr">
        <is>
          <t>2021-09-27</t>
        </is>
      </c>
      <c r="F1307" t="n">
        <v>48</v>
      </c>
      <c r="G1307" t="inlineStr">
        <is>
          <t xml:space="preserve">LINDMIER WILLIAM W </t>
        </is>
      </c>
      <c r="H1307" t="inlineStr">
        <is>
          <t>MARTIN OIL</t>
        </is>
      </c>
      <c r="I1307" t="inlineStr"/>
      <c r="J1307" t="inlineStr"/>
      <c r="K1307" t="n">
        <v>0</v>
      </c>
      <c r="L1307" t="n">
        <v>34</v>
      </c>
      <c r="M1307" t="n">
        <v>39</v>
      </c>
      <c r="N1307" t="inlineStr">
        <is>
          <t xml:space="preserve">N         </t>
        </is>
      </c>
      <c r="O1307" t="n">
        <v>73</v>
      </c>
      <c r="P1307" t="inlineStr">
        <is>
          <t xml:space="preserve">W         </t>
        </is>
      </c>
      <c r="Q1307" t="inlineStr">
        <is>
          <t>1626/0805</t>
        </is>
      </c>
      <c r="R1307" t="inlineStr">
        <is>
          <t>1064869</t>
        </is>
      </c>
      <c r="S1307" t="inlineStr">
        <is>
          <t>CONVERSE (WY)</t>
        </is>
      </c>
      <c r="T1307" t="n">
        <v>43.3092936</v>
      </c>
      <c r="U1307" t="inlineStr">
        <is>
          <t>POWDER RIVER</t>
        </is>
      </c>
      <c r="V1307" t="n">
        <v>-105.61092317</v>
      </c>
      <c r="W1307" t="inlineStr">
        <is>
          <t>POINT (450455.0951501526 4795343.442250932)</t>
        </is>
      </c>
      <c r="X1307" t="n">
        <v>0.9845115958088956</v>
      </c>
      <c r="Y1307" t="inlineStr">
        <is>
          <t>NE</t>
        </is>
      </c>
      <c r="Z1307" t="n">
        <v>2017</v>
      </c>
      <c r="AA1307" t="n">
        <v>57</v>
      </c>
    </row>
    <row r="1308">
      <c r="A1308" s="1" t="n">
        <v>37308</v>
      </c>
      <c r="B1308" t="inlineStr">
        <is>
          <t>WY</t>
        </is>
      </c>
      <c r="C1308" s="2" t="n">
        <v>43005</v>
      </c>
      <c r="D1308" s="2" t="n">
        <v>43060</v>
      </c>
      <c r="E1308" t="inlineStr">
        <is>
          <t>2021-09-27</t>
        </is>
      </c>
      <c r="F1308" t="n">
        <v>48</v>
      </c>
      <c r="G1308" t="inlineStr">
        <is>
          <t xml:space="preserve">LINDMIER WILLIAM W </t>
        </is>
      </c>
      <c r="H1308" t="inlineStr">
        <is>
          <t>MARTIN OIL</t>
        </is>
      </c>
      <c r="I1308" t="inlineStr"/>
      <c r="J1308" t="inlineStr"/>
      <c r="K1308" t="n">
        <v>0</v>
      </c>
      <c r="L1308" t="n">
        <v>34</v>
      </c>
      <c r="M1308" t="n">
        <v>39</v>
      </c>
      <c r="N1308" t="inlineStr">
        <is>
          <t xml:space="preserve">N         </t>
        </is>
      </c>
      <c r="O1308" t="n">
        <v>73</v>
      </c>
      <c r="P1308" t="inlineStr">
        <is>
          <t xml:space="preserve">W         </t>
        </is>
      </c>
      <c r="Q1308" t="inlineStr">
        <is>
          <t>1626/0805</t>
        </is>
      </c>
      <c r="R1308" t="inlineStr">
        <is>
          <t>1064869</t>
        </is>
      </c>
      <c r="S1308" t="inlineStr">
        <is>
          <t>CONVERSE (WY)</t>
        </is>
      </c>
      <c r="T1308" t="n">
        <v>43.3092936</v>
      </c>
      <c r="U1308" t="inlineStr">
        <is>
          <t>POWDER RIVER</t>
        </is>
      </c>
      <c r="V1308" t="n">
        <v>-105.61092317</v>
      </c>
      <c r="W1308" t="inlineStr">
        <is>
          <t>POINT (450455.0951501526 4795343.442250932)</t>
        </is>
      </c>
      <c r="X1308" t="n">
        <v>0.9845115958088956</v>
      </c>
      <c r="Y1308" t="inlineStr">
        <is>
          <t>NE</t>
        </is>
      </c>
      <c r="Z1308" t="n">
        <v>2017</v>
      </c>
      <c r="AA1308" t="n">
        <v>57</v>
      </c>
    </row>
    <row r="1309">
      <c r="A1309" s="1" t="n">
        <v>37309</v>
      </c>
      <c r="B1309" t="inlineStr">
        <is>
          <t>WY</t>
        </is>
      </c>
      <c r="C1309" s="2" t="n">
        <v>43005</v>
      </c>
      <c r="D1309" s="2" t="n">
        <v>43060</v>
      </c>
      <c r="E1309" t="inlineStr">
        <is>
          <t>2021-09-27</t>
        </is>
      </c>
      <c r="F1309" t="n">
        <v>48</v>
      </c>
      <c r="G1309" t="inlineStr">
        <is>
          <t xml:space="preserve">LINDMIER WILLIAM W </t>
        </is>
      </c>
      <c r="H1309" t="inlineStr">
        <is>
          <t>MARTIN OIL</t>
        </is>
      </c>
      <c r="I1309" t="inlineStr"/>
      <c r="J1309" t="inlineStr"/>
      <c r="K1309" t="n">
        <v>0</v>
      </c>
      <c r="L1309" t="n">
        <v>3</v>
      </c>
      <c r="M1309" t="n">
        <v>38</v>
      </c>
      <c r="N1309" t="inlineStr">
        <is>
          <t xml:space="preserve">N         </t>
        </is>
      </c>
      <c r="O1309" t="n">
        <v>73</v>
      </c>
      <c r="P1309" t="inlineStr">
        <is>
          <t xml:space="preserve">W         </t>
        </is>
      </c>
      <c r="Q1309" t="inlineStr">
        <is>
          <t>1626/0805</t>
        </is>
      </c>
      <c r="R1309" t="inlineStr">
        <is>
          <t>1064869</t>
        </is>
      </c>
      <c r="S1309" t="inlineStr">
        <is>
          <t>CONVERSE (WY)</t>
        </is>
      </c>
      <c r="T1309" t="n">
        <v>43.29487016</v>
      </c>
      <c r="U1309" t="inlineStr">
        <is>
          <t>POWDER RIVER</t>
        </is>
      </c>
      <c r="V1309" t="n">
        <v>-105.61080864</v>
      </c>
      <c r="W1309" t="inlineStr">
        <is>
          <t>POINT (450452.6713965459 4793741.585392624)</t>
        </is>
      </c>
      <c r="X1309" t="n">
        <v>0.413989186104199</v>
      </c>
      <c r="Y1309" t="inlineStr">
        <is>
          <t>SE</t>
        </is>
      </c>
      <c r="Z1309" t="n">
        <v>2017</v>
      </c>
      <c r="AA1309" t="n">
        <v>57</v>
      </c>
    </row>
    <row r="1310">
      <c r="A1310" s="1" t="n">
        <v>37310</v>
      </c>
      <c r="B1310" t="inlineStr">
        <is>
          <t>WY</t>
        </is>
      </c>
      <c r="C1310" s="2" t="n">
        <v>43005</v>
      </c>
      <c r="D1310" s="2" t="n">
        <v>43060</v>
      </c>
      <c r="E1310" t="inlineStr">
        <is>
          <t>2021-09-27</t>
        </is>
      </c>
      <c r="F1310" t="n">
        <v>48</v>
      </c>
      <c r="G1310" t="inlineStr">
        <is>
          <t xml:space="preserve">LINDMIER WILLIAM W </t>
        </is>
      </c>
      <c r="H1310" t="inlineStr">
        <is>
          <t>MARTIN OIL</t>
        </is>
      </c>
      <c r="I1310" t="inlineStr"/>
      <c r="J1310" t="inlineStr"/>
      <c r="K1310" t="n">
        <v>0</v>
      </c>
      <c r="L1310" t="n">
        <v>3</v>
      </c>
      <c r="M1310" t="n">
        <v>38</v>
      </c>
      <c r="N1310" t="inlineStr">
        <is>
          <t xml:space="preserve">N         </t>
        </is>
      </c>
      <c r="O1310" t="n">
        <v>73</v>
      </c>
      <c r="P1310" t="inlineStr">
        <is>
          <t xml:space="preserve">W         </t>
        </is>
      </c>
      <c r="Q1310" t="inlineStr">
        <is>
          <t>1626/0805</t>
        </is>
      </c>
      <c r="R1310" t="inlineStr">
        <is>
          <t>1064869</t>
        </is>
      </c>
      <c r="S1310" t="inlineStr">
        <is>
          <t>CONVERSE (WY)</t>
        </is>
      </c>
      <c r="T1310" t="n">
        <v>43.29487016</v>
      </c>
      <c r="U1310" t="inlineStr">
        <is>
          <t>POWDER RIVER</t>
        </is>
      </c>
      <c r="V1310" t="n">
        <v>-105.61080864</v>
      </c>
      <c r="W1310" t="inlineStr">
        <is>
          <t>POINT (450452.6713965459 4793741.585392624)</t>
        </is>
      </c>
      <c r="X1310" t="n">
        <v>0.413989186104199</v>
      </c>
      <c r="Y1310" t="inlineStr">
        <is>
          <t>SE</t>
        </is>
      </c>
      <c r="Z1310" t="n">
        <v>2017</v>
      </c>
      <c r="AA1310" t="n">
        <v>57</v>
      </c>
    </row>
    <row r="1311">
      <c r="A1311" s="1" t="n">
        <v>37311</v>
      </c>
      <c r="B1311" t="inlineStr">
        <is>
          <t>WY</t>
        </is>
      </c>
      <c r="C1311" s="2" t="n">
        <v>43005</v>
      </c>
      <c r="D1311" s="2" t="n">
        <v>43060</v>
      </c>
      <c r="E1311" t="inlineStr">
        <is>
          <t>2021-09-27</t>
        </is>
      </c>
      <c r="F1311" t="n">
        <v>48</v>
      </c>
      <c r="G1311" t="inlineStr">
        <is>
          <t xml:space="preserve">LINDMIER WILLIAM W </t>
        </is>
      </c>
      <c r="H1311" t="inlineStr">
        <is>
          <t>MARTIN OIL</t>
        </is>
      </c>
      <c r="I1311" t="inlineStr"/>
      <c r="J1311" t="inlineStr"/>
      <c r="K1311" t="n">
        <v>0</v>
      </c>
      <c r="L1311" t="n">
        <v>3</v>
      </c>
      <c r="M1311" t="n">
        <v>38</v>
      </c>
      <c r="N1311" t="inlineStr">
        <is>
          <t xml:space="preserve">N         </t>
        </is>
      </c>
      <c r="O1311" t="n">
        <v>73</v>
      </c>
      <c r="P1311" t="inlineStr">
        <is>
          <t xml:space="preserve">W         </t>
        </is>
      </c>
      <c r="Q1311" t="inlineStr">
        <is>
          <t>1626/0805</t>
        </is>
      </c>
      <c r="R1311" t="inlineStr">
        <is>
          <t>1064869</t>
        </is>
      </c>
      <c r="S1311" t="inlineStr">
        <is>
          <t>CONVERSE (WY)</t>
        </is>
      </c>
      <c r="T1311" t="n">
        <v>43.29487016</v>
      </c>
      <c r="U1311" t="inlineStr">
        <is>
          <t>POWDER RIVER</t>
        </is>
      </c>
      <c r="V1311" t="n">
        <v>-105.61080864</v>
      </c>
      <c r="W1311" t="inlineStr">
        <is>
          <t>POINT (450452.6713965459 4793741.585392624)</t>
        </is>
      </c>
      <c r="X1311" t="n">
        <v>0.413989186104199</v>
      </c>
      <c r="Y1311" t="inlineStr">
        <is>
          <t>SE</t>
        </is>
      </c>
      <c r="Z1311" t="n">
        <v>2017</v>
      </c>
      <c r="AA1311" t="n">
        <v>57</v>
      </c>
    </row>
    <row r="1312">
      <c r="A1312" s="1" t="n">
        <v>37312</v>
      </c>
      <c r="B1312" t="inlineStr">
        <is>
          <t>WY</t>
        </is>
      </c>
      <c r="C1312" s="2" t="n">
        <v>43005</v>
      </c>
      <c r="D1312" s="2" t="n">
        <v>43060</v>
      </c>
      <c r="E1312" t="inlineStr">
        <is>
          <t>2021-09-27</t>
        </is>
      </c>
      <c r="F1312" t="n">
        <v>48</v>
      </c>
      <c r="G1312" t="inlineStr">
        <is>
          <t xml:space="preserve">LINDMIER WILLIAM W </t>
        </is>
      </c>
      <c r="H1312" t="inlineStr">
        <is>
          <t>MARTIN OIL</t>
        </is>
      </c>
      <c r="I1312" t="inlineStr"/>
      <c r="J1312" t="inlineStr"/>
      <c r="K1312" t="n">
        <v>0</v>
      </c>
      <c r="L1312" t="n">
        <v>34</v>
      </c>
      <c r="M1312" t="n">
        <v>39</v>
      </c>
      <c r="N1312" t="inlineStr">
        <is>
          <t xml:space="preserve">N         </t>
        </is>
      </c>
      <c r="O1312" t="n">
        <v>73</v>
      </c>
      <c r="P1312" t="inlineStr">
        <is>
          <t xml:space="preserve">W         </t>
        </is>
      </c>
      <c r="Q1312" t="inlineStr">
        <is>
          <t>1626/0805</t>
        </is>
      </c>
      <c r="R1312" t="inlineStr">
        <is>
          <t>1064869</t>
        </is>
      </c>
      <c r="S1312" t="inlineStr">
        <is>
          <t>CONVERSE (WY)</t>
        </is>
      </c>
      <c r="T1312" t="n">
        <v>43.3092936</v>
      </c>
      <c r="U1312" t="inlineStr">
        <is>
          <t>POWDER RIVER</t>
        </is>
      </c>
      <c r="V1312" t="n">
        <v>-105.61092317</v>
      </c>
      <c r="W1312" t="inlineStr">
        <is>
          <t>POINT (450455.0951501526 4795343.442250932)</t>
        </is>
      </c>
      <c r="X1312" t="n">
        <v>0.9845115958088956</v>
      </c>
      <c r="Y1312" t="inlineStr">
        <is>
          <t>NE</t>
        </is>
      </c>
      <c r="Z1312" t="n">
        <v>2017</v>
      </c>
      <c r="AA1312" t="n">
        <v>57</v>
      </c>
    </row>
    <row r="1313">
      <c r="A1313" s="1" t="n">
        <v>37313</v>
      </c>
      <c r="B1313" t="inlineStr">
        <is>
          <t>WY</t>
        </is>
      </c>
      <c r="C1313" s="2" t="n">
        <v>43005</v>
      </c>
      <c r="D1313" s="2" t="n">
        <v>43060</v>
      </c>
      <c r="E1313" t="inlineStr">
        <is>
          <t>2021-09-27</t>
        </is>
      </c>
      <c r="F1313" t="n">
        <v>48</v>
      </c>
      <c r="G1313" t="inlineStr">
        <is>
          <t xml:space="preserve">LINDMIER ROBERT W </t>
        </is>
      </c>
      <c r="H1313" t="inlineStr">
        <is>
          <t>MARTIN OIL</t>
        </is>
      </c>
      <c r="I1313" t="inlineStr"/>
      <c r="J1313" t="inlineStr"/>
      <c r="K1313" t="n">
        <v>0</v>
      </c>
      <c r="L1313" t="n">
        <v>34</v>
      </c>
      <c r="M1313" t="n">
        <v>39</v>
      </c>
      <c r="N1313" t="inlineStr">
        <is>
          <t xml:space="preserve">N         </t>
        </is>
      </c>
      <c r="O1313" t="n">
        <v>73</v>
      </c>
      <c r="P1313" t="inlineStr">
        <is>
          <t xml:space="preserve">W         </t>
        </is>
      </c>
      <c r="Q1313" t="inlineStr">
        <is>
          <t>1626/0807</t>
        </is>
      </c>
      <c r="R1313" t="inlineStr">
        <is>
          <t>1064870</t>
        </is>
      </c>
      <c r="S1313" t="inlineStr">
        <is>
          <t>CONVERSE (WY)</t>
        </is>
      </c>
      <c r="T1313" t="n">
        <v>43.3092936</v>
      </c>
      <c r="U1313" t="inlineStr">
        <is>
          <t>POWDER RIVER</t>
        </is>
      </c>
      <c r="V1313" t="n">
        <v>-105.61092317</v>
      </c>
      <c r="W1313" t="inlineStr">
        <is>
          <t>POINT (450455.0951501526 4795343.442250932)</t>
        </is>
      </c>
      <c r="X1313" t="n">
        <v>0.9845115958088956</v>
      </c>
      <c r="Y1313" t="inlineStr">
        <is>
          <t>NE</t>
        </is>
      </c>
      <c r="Z1313" t="n">
        <v>2017</v>
      </c>
      <c r="AA1313" t="n">
        <v>57</v>
      </c>
    </row>
    <row r="1314">
      <c r="A1314" s="1" t="n">
        <v>37314</v>
      </c>
      <c r="B1314" t="inlineStr">
        <is>
          <t>WY</t>
        </is>
      </c>
      <c r="C1314" s="2" t="n">
        <v>43005</v>
      </c>
      <c r="D1314" s="2" t="n">
        <v>43060</v>
      </c>
      <c r="E1314" t="inlineStr">
        <is>
          <t>2021-09-27</t>
        </is>
      </c>
      <c r="F1314" t="n">
        <v>48</v>
      </c>
      <c r="G1314" t="inlineStr">
        <is>
          <t xml:space="preserve">LINDMIER ROBERT W </t>
        </is>
      </c>
      <c r="H1314" t="inlineStr">
        <is>
          <t>MARTIN OIL</t>
        </is>
      </c>
      <c r="I1314" t="inlineStr"/>
      <c r="J1314" t="inlineStr"/>
      <c r="K1314" t="n">
        <v>0</v>
      </c>
      <c r="L1314" t="n">
        <v>34</v>
      </c>
      <c r="M1314" t="n">
        <v>39</v>
      </c>
      <c r="N1314" t="inlineStr">
        <is>
          <t xml:space="preserve">N         </t>
        </is>
      </c>
      <c r="O1314" t="n">
        <v>73</v>
      </c>
      <c r="P1314" t="inlineStr">
        <is>
          <t xml:space="preserve">W         </t>
        </is>
      </c>
      <c r="Q1314" t="inlineStr">
        <is>
          <t>1626/0807</t>
        </is>
      </c>
      <c r="R1314" t="inlineStr">
        <is>
          <t>1064870</t>
        </is>
      </c>
      <c r="S1314" t="inlineStr">
        <is>
          <t>CONVERSE (WY)</t>
        </is>
      </c>
      <c r="T1314" t="n">
        <v>43.3092936</v>
      </c>
      <c r="U1314" t="inlineStr">
        <is>
          <t>POWDER RIVER</t>
        </is>
      </c>
      <c r="V1314" t="n">
        <v>-105.61092317</v>
      </c>
      <c r="W1314" t="inlineStr">
        <is>
          <t>POINT (450455.0951501526 4795343.442250932)</t>
        </is>
      </c>
      <c r="X1314" t="n">
        <v>0.9845115958088956</v>
      </c>
      <c r="Y1314" t="inlineStr">
        <is>
          <t>NE</t>
        </is>
      </c>
      <c r="Z1314" t="n">
        <v>2017</v>
      </c>
      <c r="AA1314" t="n">
        <v>57</v>
      </c>
    </row>
    <row r="1315">
      <c r="A1315" s="1" t="n">
        <v>37315</v>
      </c>
      <c r="B1315" t="inlineStr">
        <is>
          <t>WY</t>
        </is>
      </c>
      <c r="C1315" s="2" t="n">
        <v>43005</v>
      </c>
      <c r="D1315" s="2" t="n">
        <v>43060</v>
      </c>
      <c r="E1315" t="inlineStr">
        <is>
          <t>2021-09-27</t>
        </is>
      </c>
      <c r="F1315" t="n">
        <v>48</v>
      </c>
      <c r="G1315" t="inlineStr">
        <is>
          <t xml:space="preserve">LINDMIER ROBERT W </t>
        </is>
      </c>
      <c r="H1315" t="inlineStr">
        <is>
          <t>MARTIN OIL</t>
        </is>
      </c>
      <c r="I1315" t="inlineStr"/>
      <c r="J1315" t="inlineStr"/>
      <c r="K1315" t="n">
        <v>0</v>
      </c>
      <c r="L1315" t="n">
        <v>4</v>
      </c>
      <c r="M1315" t="n">
        <v>38</v>
      </c>
      <c r="N1315" t="inlineStr">
        <is>
          <t xml:space="preserve">N         </t>
        </is>
      </c>
      <c r="O1315" t="n">
        <v>73</v>
      </c>
      <c r="P1315" t="inlineStr">
        <is>
          <t xml:space="preserve">W         </t>
        </is>
      </c>
      <c r="Q1315" t="inlineStr">
        <is>
          <t>1626/0807</t>
        </is>
      </c>
      <c r="R1315" t="inlineStr">
        <is>
          <t>1064870</t>
        </is>
      </c>
      <c r="S1315" t="inlineStr">
        <is>
          <t>CONVERSE (WY)</t>
        </is>
      </c>
      <c r="T1315" t="n">
        <v>43.29485875</v>
      </c>
      <c r="U1315" t="inlineStr">
        <is>
          <t>POWDER RIVER</t>
        </is>
      </c>
      <c r="V1315" t="n">
        <v>-105.63093579</v>
      </c>
      <c r="W1315" t="inlineStr">
        <is>
          <t>POINT (448819.9918178781 4793752.451114548)</t>
        </is>
      </c>
      <c r="X1315" t="n">
        <v>0.6188418751062295</v>
      </c>
      <c r="Y1315" t="inlineStr">
        <is>
          <t>W</t>
        </is>
      </c>
      <c r="Z1315" t="n">
        <v>2017</v>
      </c>
      <c r="AA1315" t="n">
        <v>57</v>
      </c>
    </row>
    <row r="1316">
      <c r="A1316" s="1" t="n">
        <v>37316</v>
      </c>
      <c r="B1316" t="inlineStr">
        <is>
          <t>WY</t>
        </is>
      </c>
      <c r="C1316" s="2" t="n">
        <v>43005</v>
      </c>
      <c r="D1316" s="2" t="n">
        <v>43060</v>
      </c>
      <c r="E1316" t="inlineStr">
        <is>
          <t>2021-09-27</t>
        </is>
      </c>
      <c r="F1316" t="n">
        <v>48</v>
      </c>
      <c r="G1316" t="inlineStr">
        <is>
          <t xml:space="preserve">LINDMIER ROBERT W </t>
        </is>
      </c>
      <c r="H1316" t="inlineStr">
        <is>
          <t>MARTIN OIL</t>
        </is>
      </c>
      <c r="I1316" t="inlineStr"/>
      <c r="J1316" t="inlineStr"/>
      <c r="K1316" t="n">
        <v>0</v>
      </c>
      <c r="L1316" t="n">
        <v>34</v>
      </c>
      <c r="M1316" t="n">
        <v>39</v>
      </c>
      <c r="N1316" t="inlineStr">
        <is>
          <t xml:space="preserve">N         </t>
        </is>
      </c>
      <c r="O1316" t="n">
        <v>73</v>
      </c>
      <c r="P1316" t="inlineStr">
        <is>
          <t xml:space="preserve">W         </t>
        </is>
      </c>
      <c r="Q1316" t="inlineStr">
        <is>
          <t>1626/0807</t>
        </is>
      </c>
      <c r="R1316" t="inlineStr">
        <is>
          <t>1064870</t>
        </is>
      </c>
      <c r="S1316" t="inlineStr">
        <is>
          <t>CONVERSE (WY)</t>
        </is>
      </c>
      <c r="T1316" t="n">
        <v>43.3092936</v>
      </c>
      <c r="U1316" t="inlineStr">
        <is>
          <t>POWDER RIVER</t>
        </is>
      </c>
      <c r="V1316" t="n">
        <v>-105.61092317</v>
      </c>
      <c r="W1316" t="inlineStr">
        <is>
          <t>POINT (450455.0951501526 4795343.442250932)</t>
        </is>
      </c>
      <c r="X1316" t="n">
        <v>0.9845115958088956</v>
      </c>
      <c r="Y1316" t="inlineStr">
        <is>
          <t>NE</t>
        </is>
      </c>
      <c r="Z1316" t="n">
        <v>2017</v>
      </c>
      <c r="AA1316" t="n">
        <v>57</v>
      </c>
    </row>
    <row r="1317">
      <c r="A1317" s="1" t="n">
        <v>37317</v>
      </c>
      <c r="B1317" t="inlineStr">
        <is>
          <t>WY</t>
        </is>
      </c>
      <c r="C1317" s="2" t="n">
        <v>43005</v>
      </c>
      <c r="D1317" s="2" t="n">
        <v>43060</v>
      </c>
      <c r="E1317" t="inlineStr">
        <is>
          <t>2021-09-27</t>
        </is>
      </c>
      <c r="F1317" t="n">
        <v>48</v>
      </c>
      <c r="G1317" t="inlineStr">
        <is>
          <t xml:space="preserve">LINDMIER ROBERT W </t>
        </is>
      </c>
      <c r="H1317" t="inlineStr">
        <is>
          <t>MARTIN OIL</t>
        </is>
      </c>
      <c r="I1317" t="inlineStr"/>
      <c r="J1317" t="inlineStr"/>
      <c r="K1317" t="n">
        <v>0</v>
      </c>
      <c r="L1317" t="n">
        <v>4</v>
      </c>
      <c r="M1317" t="n">
        <v>38</v>
      </c>
      <c r="N1317" t="inlineStr">
        <is>
          <t xml:space="preserve">N         </t>
        </is>
      </c>
      <c r="O1317" t="n">
        <v>73</v>
      </c>
      <c r="P1317" t="inlineStr">
        <is>
          <t xml:space="preserve">W         </t>
        </is>
      </c>
      <c r="Q1317" t="inlineStr">
        <is>
          <t>1626/0807</t>
        </is>
      </c>
      <c r="R1317" t="inlineStr">
        <is>
          <t>1064870</t>
        </is>
      </c>
      <c r="S1317" t="inlineStr">
        <is>
          <t>CONVERSE (WY)</t>
        </is>
      </c>
      <c r="T1317" t="n">
        <v>43.29485875</v>
      </c>
      <c r="U1317" t="inlineStr">
        <is>
          <t>POWDER RIVER</t>
        </is>
      </c>
      <c r="V1317" t="n">
        <v>-105.63093579</v>
      </c>
      <c r="W1317" t="inlineStr">
        <is>
          <t>POINT (448819.9918178781 4793752.451114548)</t>
        </is>
      </c>
      <c r="X1317" t="n">
        <v>0.6188418751062295</v>
      </c>
      <c r="Y1317" t="inlineStr">
        <is>
          <t>W</t>
        </is>
      </c>
      <c r="Z1317" t="n">
        <v>2017</v>
      </c>
      <c r="AA1317" t="n">
        <v>57</v>
      </c>
    </row>
    <row r="1318">
      <c r="A1318" s="1" t="n">
        <v>37318</v>
      </c>
      <c r="B1318" t="inlineStr">
        <is>
          <t>WY</t>
        </is>
      </c>
      <c r="C1318" s="2" t="n">
        <v>43005</v>
      </c>
      <c r="D1318" s="2" t="n">
        <v>43060</v>
      </c>
      <c r="E1318" t="inlineStr">
        <is>
          <t>2021-09-27</t>
        </is>
      </c>
      <c r="F1318" t="n">
        <v>48</v>
      </c>
      <c r="G1318" t="inlineStr">
        <is>
          <t xml:space="preserve">LINDMIER ROBERT W </t>
        </is>
      </c>
      <c r="H1318" t="inlineStr">
        <is>
          <t>MARTIN OIL</t>
        </is>
      </c>
      <c r="I1318" t="inlineStr"/>
      <c r="J1318" t="inlineStr"/>
      <c r="K1318" t="n">
        <v>0</v>
      </c>
      <c r="L1318" t="n">
        <v>34</v>
      </c>
      <c r="M1318" t="n">
        <v>39</v>
      </c>
      <c r="N1318" t="inlineStr">
        <is>
          <t xml:space="preserve">N         </t>
        </is>
      </c>
      <c r="O1318" t="n">
        <v>73</v>
      </c>
      <c r="P1318" t="inlineStr">
        <is>
          <t xml:space="preserve">W         </t>
        </is>
      </c>
      <c r="Q1318" t="inlineStr">
        <is>
          <t>1626/0807</t>
        </is>
      </c>
      <c r="R1318" t="inlineStr">
        <is>
          <t>1064870</t>
        </is>
      </c>
      <c r="S1318" t="inlineStr">
        <is>
          <t>CONVERSE (WY)</t>
        </is>
      </c>
      <c r="T1318" t="n">
        <v>43.3092936</v>
      </c>
      <c r="U1318" t="inlineStr">
        <is>
          <t>POWDER RIVER</t>
        </is>
      </c>
      <c r="V1318" t="n">
        <v>-105.61092317</v>
      </c>
      <c r="W1318" t="inlineStr">
        <is>
          <t>POINT (450455.0951501526 4795343.442250932)</t>
        </is>
      </c>
      <c r="X1318" t="n">
        <v>0.9845115958088956</v>
      </c>
      <c r="Y1318" t="inlineStr">
        <is>
          <t>NE</t>
        </is>
      </c>
      <c r="Z1318" t="n">
        <v>2017</v>
      </c>
      <c r="AA1318" t="n">
        <v>57</v>
      </c>
    </row>
    <row r="1319">
      <c r="A1319" s="1" t="n">
        <v>37319</v>
      </c>
      <c r="B1319" t="inlineStr">
        <is>
          <t>WY</t>
        </is>
      </c>
      <c r="C1319" s="2" t="n">
        <v>43005</v>
      </c>
      <c r="D1319" s="2" t="n">
        <v>43060</v>
      </c>
      <c r="E1319" t="inlineStr">
        <is>
          <t>2021-09-27</t>
        </is>
      </c>
      <c r="F1319" t="n">
        <v>48</v>
      </c>
      <c r="G1319" t="inlineStr">
        <is>
          <t xml:space="preserve">LINDMIER ROBERT W </t>
        </is>
      </c>
      <c r="H1319" t="inlineStr">
        <is>
          <t>MARTIN OIL</t>
        </is>
      </c>
      <c r="I1319" t="inlineStr"/>
      <c r="J1319" t="inlineStr"/>
      <c r="K1319" t="n">
        <v>0</v>
      </c>
      <c r="L1319" t="n">
        <v>3</v>
      </c>
      <c r="M1319" t="n">
        <v>38</v>
      </c>
      <c r="N1319" t="inlineStr">
        <is>
          <t xml:space="preserve">N         </t>
        </is>
      </c>
      <c r="O1319" t="n">
        <v>73</v>
      </c>
      <c r="P1319" t="inlineStr">
        <is>
          <t xml:space="preserve">W         </t>
        </is>
      </c>
      <c r="Q1319" t="inlineStr">
        <is>
          <t>1626/0807</t>
        </is>
      </c>
      <c r="R1319" t="inlineStr">
        <is>
          <t>1064870</t>
        </is>
      </c>
      <c r="S1319" t="inlineStr">
        <is>
          <t>CONVERSE (WY)</t>
        </is>
      </c>
      <c r="T1319" t="n">
        <v>43.29487016</v>
      </c>
      <c r="U1319" t="inlineStr">
        <is>
          <t>POWDER RIVER</t>
        </is>
      </c>
      <c r="V1319" t="n">
        <v>-105.61080864</v>
      </c>
      <c r="W1319" t="inlineStr">
        <is>
          <t>POINT (450452.6713965459 4793741.585392624)</t>
        </is>
      </c>
      <c r="X1319" t="n">
        <v>0.413989186104199</v>
      </c>
      <c r="Y1319" t="inlineStr">
        <is>
          <t>SE</t>
        </is>
      </c>
      <c r="Z1319" t="n">
        <v>2017</v>
      </c>
      <c r="AA1319" t="n">
        <v>57</v>
      </c>
    </row>
    <row r="1320">
      <c r="A1320" s="1" t="n">
        <v>37320</v>
      </c>
      <c r="B1320" t="inlineStr">
        <is>
          <t>WY</t>
        </is>
      </c>
      <c r="C1320" s="2" t="n">
        <v>43005</v>
      </c>
      <c r="D1320" s="2" t="n">
        <v>43060</v>
      </c>
      <c r="E1320" t="inlineStr">
        <is>
          <t>2021-09-27</t>
        </is>
      </c>
      <c r="F1320" t="n">
        <v>48</v>
      </c>
      <c r="G1320" t="inlineStr">
        <is>
          <t xml:space="preserve">LINDMIER ROBERT W </t>
        </is>
      </c>
      <c r="H1320" t="inlineStr">
        <is>
          <t>MARTIN OIL</t>
        </is>
      </c>
      <c r="I1320" t="inlineStr"/>
      <c r="J1320" t="inlineStr"/>
      <c r="K1320" t="n">
        <v>0</v>
      </c>
      <c r="L1320" t="n">
        <v>3</v>
      </c>
      <c r="M1320" t="n">
        <v>38</v>
      </c>
      <c r="N1320" t="inlineStr">
        <is>
          <t xml:space="preserve">N         </t>
        </is>
      </c>
      <c r="O1320" t="n">
        <v>73</v>
      </c>
      <c r="P1320" t="inlineStr">
        <is>
          <t xml:space="preserve">W         </t>
        </is>
      </c>
      <c r="Q1320" t="inlineStr">
        <is>
          <t>1626/0807</t>
        </is>
      </c>
      <c r="R1320" t="inlineStr">
        <is>
          <t>1064870</t>
        </is>
      </c>
      <c r="S1320" t="inlineStr">
        <is>
          <t>CONVERSE (WY)</t>
        </is>
      </c>
      <c r="T1320" t="n">
        <v>43.29487016</v>
      </c>
      <c r="U1320" t="inlineStr">
        <is>
          <t>POWDER RIVER</t>
        </is>
      </c>
      <c r="V1320" t="n">
        <v>-105.61080864</v>
      </c>
      <c r="W1320" t="inlineStr">
        <is>
          <t>POINT (450452.6713965459 4793741.585392624)</t>
        </is>
      </c>
      <c r="X1320" t="n">
        <v>0.413989186104199</v>
      </c>
      <c r="Y1320" t="inlineStr">
        <is>
          <t>SE</t>
        </is>
      </c>
      <c r="Z1320" t="n">
        <v>2017</v>
      </c>
      <c r="AA1320" t="n">
        <v>57</v>
      </c>
    </row>
    <row r="1321">
      <c r="A1321" s="1" t="n">
        <v>37321</v>
      </c>
      <c r="B1321" t="inlineStr">
        <is>
          <t>WY</t>
        </is>
      </c>
      <c r="C1321" s="2" t="n">
        <v>43005</v>
      </c>
      <c r="D1321" s="2" t="n">
        <v>43060</v>
      </c>
      <c r="E1321" t="inlineStr">
        <is>
          <t>2021-09-27</t>
        </is>
      </c>
      <c r="F1321" t="n">
        <v>48</v>
      </c>
      <c r="G1321" t="inlineStr">
        <is>
          <t xml:space="preserve">LINDMIER ROBERT W </t>
        </is>
      </c>
      <c r="H1321" t="inlineStr">
        <is>
          <t>MARTIN OIL</t>
        </is>
      </c>
      <c r="I1321" t="inlineStr"/>
      <c r="J1321" t="inlineStr"/>
      <c r="K1321" t="n">
        <v>0</v>
      </c>
      <c r="L1321" t="n">
        <v>3</v>
      </c>
      <c r="M1321" t="n">
        <v>38</v>
      </c>
      <c r="N1321" t="inlineStr">
        <is>
          <t xml:space="preserve">N         </t>
        </is>
      </c>
      <c r="O1321" t="n">
        <v>73</v>
      </c>
      <c r="P1321" t="inlineStr">
        <is>
          <t xml:space="preserve">W         </t>
        </is>
      </c>
      <c r="Q1321" t="inlineStr">
        <is>
          <t>1626/0807</t>
        </is>
      </c>
      <c r="R1321" t="inlineStr">
        <is>
          <t>1064870</t>
        </is>
      </c>
      <c r="S1321" t="inlineStr">
        <is>
          <t>CONVERSE (WY)</t>
        </is>
      </c>
      <c r="T1321" t="n">
        <v>43.29487016</v>
      </c>
      <c r="U1321" t="inlineStr">
        <is>
          <t>POWDER RIVER</t>
        </is>
      </c>
      <c r="V1321" t="n">
        <v>-105.61080864</v>
      </c>
      <c r="W1321" t="inlineStr">
        <is>
          <t>POINT (450452.6713965459 4793741.585392624)</t>
        </is>
      </c>
      <c r="X1321" t="n">
        <v>0.413989186104199</v>
      </c>
      <c r="Y1321" t="inlineStr">
        <is>
          <t>SE</t>
        </is>
      </c>
      <c r="Z1321" t="n">
        <v>2017</v>
      </c>
      <c r="AA1321" t="n">
        <v>57</v>
      </c>
    </row>
    <row r="1322">
      <c r="A1322" s="1" t="n">
        <v>37579</v>
      </c>
      <c r="B1322" t="inlineStr">
        <is>
          <t>WY</t>
        </is>
      </c>
      <c r="C1322" s="2" t="n">
        <v>42856</v>
      </c>
      <c r="D1322" s="2" t="n">
        <v>43048</v>
      </c>
      <c r="E1322" t="inlineStr">
        <is>
          <t>2021-05-01</t>
        </is>
      </c>
      <c r="F1322" t="n">
        <v>48</v>
      </c>
      <c r="G1322" t="inlineStr">
        <is>
          <t xml:space="preserve">LEWIS CONNIE M </t>
        </is>
      </c>
      <c r="H1322" t="inlineStr">
        <is>
          <t>WOLD ENERGY PARTNERS</t>
        </is>
      </c>
      <c r="I1322" t="n">
        <v>0.195</v>
      </c>
      <c r="J1322" t="inlineStr"/>
      <c r="K1322" t="n">
        <v>874.63000488</v>
      </c>
      <c r="L1322" t="n">
        <v>34</v>
      </c>
      <c r="M1322" t="n">
        <v>39</v>
      </c>
      <c r="N1322" t="inlineStr">
        <is>
          <t xml:space="preserve">N         </t>
        </is>
      </c>
      <c r="O1322" t="n">
        <v>73</v>
      </c>
      <c r="P1322" t="inlineStr">
        <is>
          <t xml:space="preserve">W         </t>
        </is>
      </c>
      <c r="Q1322" t="inlineStr">
        <is>
          <t>1626/0154</t>
        </is>
      </c>
      <c r="R1322" t="inlineStr">
        <is>
          <t>1064429</t>
        </is>
      </c>
      <c r="S1322" t="inlineStr">
        <is>
          <t>CONVERSE (WY)</t>
        </is>
      </c>
      <c r="T1322" t="n">
        <v>43.3092936</v>
      </c>
      <c r="U1322" t="inlineStr">
        <is>
          <t>POWDER RIVER</t>
        </is>
      </c>
      <c r="V1322" t="n">
        <v>-105.61092317</v>
      </c>
      <c r="W1322" t="inlineStr">
        <is>
          <t>POINT (450455.0951501526 4795343.442250932)</t>
        </is>
      </c>
      <c r="X1322" t="n">
        <v>0.9845115958088956</v>
      </c>
      <c r="Y1322" t="inlineStr">
        <is>
          <t>NE</t>
        </is>
      </c>
      <c r="Z1322" t="n">
        <v>2017</v>
      </c>
      <c r="AA1322" t="n">
        <v>57</v>
      </c>
    </row>
    <row r="1323">
      <c r="A1323" s="1" t="n">
        <v>37580</v>
      </c>
      <c r="B1323" t="inlineStr">
        <is>
          <t>WY</t>
        </is>
      </c>
      <c r="C1323" s="2" t="n">
        <v>42856</v>
      </c>
      <c r="D1323" s="2" t="n">
        <v>43048</v>
      </c>
      <c r="E1323" t="inlineStr">
        <is>
          <t>2021-05-01</t>
        </is>
      </c>
      <c r="F1323" t="n">
        <v>48</v>
      </c>
      <c r="G1323" t="inlineStr">
        <is>
          <t xml:space="preserve">LEWIS CONNIE M </t>
        </is>
      </c>
      <c r="H1323" t="inlineStr">
        <is>
          <t>WOLD ENERGY PARTNERS</t>
        </is>
      </c>
      <c r="I1323" t="n">
        <v>0.195</v>
      </c>
      <c r="J1323" t="inlineStr"/>
      <c r="K1323" t="n">
        <v>874.63000488</v>
      </c>
      <c r="L1323" t="n">
        <v>4</v>
      </c>
      <c r="M1323" t="n">
        <v>38</v>
      </c>
      <c r="N1323" t="inlineStr">
        <is>
          <t xml:space="preserve">N         </t>
        </is>
      </c>
      <c r="O1323" t="n">
        <v>73</v>
      </c>
      <c r="P1323" t="inlineStr">
        <is>
          <t xml:space="preserve">W         </t>
        </is>
      </c>
      <c r="Q1323" t="inlineStr">
        <is>
          <t>1626/0154</t>
        </is>
      </c>
      <c r="R1323" t="inlineStr">
        <is>
          <t>1064429</t>
        </is>
      </c>
      <c r="S1323" t="inlineStr">
        <is>
          <t>CONVERSE (WY)</t>
        </is>
      </c>
      <c r="T1323" t="n">
        <v>43.29485875</v>
      </c>
      <c r="U1323" t="inlineStr">
        <is>
          <t>POWDER RIVER</t>
        </is>
      </c>
      <c r="V1323" t="n">
        <v>-105.63093579</v>
      </c>
      <c r="W1323" t="inlineStr">
        <is>
          <t>POINT (448819.9918178781 4793752.451114548)</t>
        </is>
      </c>
      <c r="X1323" t="n">
        <v>0.6188418751062295</v>
      </c>
      <c r="Y1323" t="inlineStr">
        <is>
          <t>W</t>
        </is>
      </c>
      <c r="Z1323" t="n">
        <v>2017</v>
      </c>
      <c r="AA1323" t="n">
        <v>57</v>
      </c>
    </row>
    <row r="1324">
      <c r="A1324" s="1" t="n">
        <v>37581</v>
      </c>
      <c r="B1324" t="inlineStr">
        <is>
          <t>WY</t>
        </is>
      </c>
      <c r="C1324" s="2" t="n">
        <v>42856</v>
      </c>
      <c r="D1324" s="2" t="n">
        <v>43048</v>
      </c>
      <c r="E1324" t="inlineStr">
        <is>
          <t>2021-05-01</t>
        </is>
      </c>
      <c r="F1324" t="n">
        <v>48</v>
      </c>
      <c r="G1324" t="inlineStr">
        <is>
          <t xml:space="preserve">LEWIS CONNIE M </t>
        </is>
      </c>
      <c r="H1324" t="inlineStr">
        <is>
          <t>WOLD ENERGY PARTNERS</t>
        </is>
      </c>
      <c r="I1324" t="n">
        <v>0.195</v>
      </c>
      <c r="J1324" t="inlineStr"/>
      <c r="K1324" t="n">
        <v>874.63000488</v>
      </c>
      <c r="L1324" t="n">
        <v>4</v>
      </c>
      <c r="M1324" t="n">
        <v>38</v>
      </c>
      <c r="N1324" t="inlineStr">
        <is>
          <t xml:space="preserve">N         </t>
        </is>
      </c>
      <c r="O1324" t="n">
        <v>73</v>
      </c>
      <c r="P1324" t="inlineStr">
        <is>
          <t xml:space="preserve">W         </t>
        </is>
      </c>
      <c r="Q1324" t="inlineStr">
        <is>
          <t>1626/0154</t>
        </is>
      </c>
      <c r="R1324" t="inlineStr">
        <is>
          <t>1064429</t>
        </is>
      </c>
      <c r="S1324" t="inlineStr">
        <is>
          <t>CONVERSE (WY)</t>
        </is>
      </c>
      <c r="T1324" t="n">
        <v>43.29485875</v>
      </c>
      <c r="U1324" t="inlineStr">
        <is>
          <t>POWDER RIVER</t>
        </is>
      </c>
      <c r="V1324" t="n">
        <v>-105.63093579</v>
      </c>
      <c r="W1324" t="inlineStr">
        <is>
          <t>POINT (448819.9918178781 4793752.451114548)</t>
        </is>
      </c>
      <c r="X1324" t="n">
        <v>0.6188418751062295</v>
      </c>
      <c r="Y1324" t="inlineStr">
        <is>
          <t>W</t>
        </is>
      </c>
      <c r="Z1324" t="n">
        <v>2017</v>
      </c>
      <c r="AA1324" t="n">
        <v>57</v>
      </c>
    </row>
    <row r="1325">
      <c r="A1325" s="1" t="n">
        <v>37582</v>
      </c>
      <c r="B1325" t="inlineStr">
        <is>
          <t>WY</t>
        </is>
      </c>
      <c r="C1325" s="2" t="n">
        <v>42856</v>
      </c>
      <c r="D1325" s="2" t="n">
        <v>43048</v>
      </c>
      <c r="E1325" t="inlineStr">
        <is>
          <t>2021-05-01</t>
        </is>
      </c>
      <c r="F1325" t="n">
        <v>48</v>
      </c>
      <c r="G1325" t="inlineStr">
        <is>
          <t xml:space="preserve">LEWIS CONNIE M </t>
        </is>
      </c>
      <c r="H1325" t="inlineStr">
        <is>
          <t>WOLD ENERGY PARTNERS</t>
        </is>
      </c>
      <c r="I1325" t="n">
        <v>0.195</v>
      </c>
      <c r="J1325" t="inlineStr"/>
      <c r="K1325" t="n">
        <v>874.63000488</v>
      </c>
      <c r="L1325" t="n">
        <v>34</v>
      </c>
      <c r="M1325" t="n">
        <v>39</v>
      </c>
      <c r="N1325" t="inlineStr">
        <is>
          <t xml:space="preserve">N         </t>
        </is>
      </c>
      <c r="O1325" t="n">
        <v>73</v>
      </c>
      <c r="P1325" t="inlineStr">
        <is>
          <t xml:space="preserve">W         </t>
        </is>
      </c>
      <c r="Q1325" t="inlineStr">
        <is>
          <t>1626/0154</t>
        </is>
      </c>
      <c r="R1325" t="inlineStr">
        <is>
          <t>1064429</t>
        </is>
      </c>
      <c r="S1325" t="inlineStr">
        <is>
          <t>CONVERSE (WY)</t>
        </is>
      </c>
      <c r="T1325" t="n">
        <v>43.3092936</v>
      </c>
      <c r="U1325" t="inlineStr">
        <is>
          <t>POWDER RIVER</t>
        </is>
      </c>
      <c r="V1325" t="n">
        <v>-105.61092317</v>
      </c>
      <c r="W1325" t="inlineStr">
        <is>
          <t>POINT (450455.0951501526 4795343.442250932)</t>
        </is>
      </c>
      <c r="X1325" t="n">
        <v>0.9845115958088956</v>
      </c>
      <c r="Y1325" t="inlineStr">
        <is>
          <t>NE</t>
        </is>
      </c>
      <c r="Z1325" t="n">
        <v>2017</v>
      </c>
      <c r="AA1325" t="n">
        <v>57</v>
      </c>
    </row>
    <row r="1326">
      <c r="A1326" s="1" t="n">
        <v>37583</v>
      </c>
      <c r="B1326" t="inlineStr">
        <is>
          <t>WY</t>
        </is>
      </c>
      <c r="C1326" s="2" t="n">
        <v>42856</v>
      </c>
      <c r="D1326" s="2" t="n">
        <v>43048</v>
      </c>
      <c r="E1326" t="inlineStr">
        <is>
          <t>2021-05-01</t>
        </is>
      </c>
      <c r="F1326" t="n">
        <v>48</v>
      </c>
      <c r="G1326" t="inlineStr">
        <is>
          <t xml:space="preserve">LEWIS CONNIE M </t>
        </is>
      </c>
      <c r="H1326" t="inlineStr">
        <is>
          <t>WOLD ENERGY PARTNERS</t>
        </is>
      </c>
      <c r="I1326" t="n">
        <v>0.195</v>
      </c>
      <c r="J1326" t="inlineStr"/>
      <c r="K1326" t="n">
        <v>874.63000488</v>
      </c>
      <c r="L1326" t="n">
        <v>34</v>
      </c>
      <c r="M1326" t="n">
        <v>39</v>
      </c>
      <c r="N1326" t="inlineStr">
        <is>
          <t xml:space="preserve">N         </t>
        </is>
      </c>
      <c r="O1326" t="n">
        <v>73</v>
      </c>
      <c r="P1326" t="inlineStr">
        <is>
          <t xml:space="preserve">W         </t>
        </is>
      </c>
      <c r="Q1326" t="inlineStr">
        <is>
          <t>1626/0154</t>
        </is>
      </c>
      <c r="R1326" t="inlineStr">
        <is>
          <t>1064429</t>
        </is>
      </c>
      <c r="S1326" t="inlineStr">
        <is>
          <t>CONVERSE (WY)</t>
        </is>
      </c>
      <c r="T1326" t="n">
        <v>43.3092936</v>
      </c>
      <c r="U1326" t="inlineStr">
        <is>
          <t>POWDER RIVER</t>
        </is>
      </c>
      <c r="V1326" t="n">
        <v>-105.61092317</v>
      </c>
      <c r="W1326" t="inlineStr">
        <is>
          <t>POINT (450455.0951501526 4795343.442250932)</t>
        </is>
      </c>
      <c r="X1326" t="n">
        <v>0.9845115958088956</v>
      </c>
      <c r="Y1326" t="inlineStr">
        <is>
          <t>NE</t>
        </is>
      </c>
      <c r="Z1326" t="n">
        <v>2017</v>
      </c>
      <c r="AA1326" t="n">
        <v>57</v>
      </c>
    </row>
    <row r="1327">
      <c r="A1327" s="1" t="n">
        <v>37584</v>
      </c>
      <c r="B1327" t="inlineStr">
        <is>
          <t>WY</t>
        </is>
      </c>
      <c r="C1327" s="2" t="n">
        <v>42856</v>
      </c>
      <c r="D1327" s="2" t="n">
        <v>43048</v>
      </c>
      <c r="E1327" t="inlineStr">
        <is>
          <t>2021-05-01</t>
        </is>
      </c>
      <c r="F1327" t="n">
        <v>48</v>
      </c>
      <c r="G1327" t="inlineStr">
        <is>
          <t xml:space="preserve">LEWIS CONNIE M </t>
        </is>
      </c>
      <c r="H1327" t="inlineStr">
        <is>
          <t>WOLD ENERGY PARTNERS</t>
        </is>
      </c>
      <c r="I1327" t="n">
        <v>0.195</v>
      </c>
      <c r="J1327" t="inlineStr"/>
      <c r="K1327" t="n">
        <v>874.63000488</v>
      </c>
      <c r="L1327" t="n">
        <v>3</v>
      </c>
      <c r="M1327" t="n">
        <v>38</v>
      </c>
      <c r="N1327" t="inlineStr">
        <is>
          <t xml:space="preserve">N         </t>
        </is>
      </c>
      <c r="O1327" t="n">
        <v>73</v>
      </c>
      <c r="P1327" t="inlineStr">
        <is>
          <t xml:space="preserve">W         </t>
        </is>
      </c>
      <c r="Q1327" t="inlineStr">
        <is>
          <t>1626/0154</t>
        </is>
      </c>
      <c r="R1327" t="inlineStr">
        <is>
          <t>1064429</t>
        </is>
      </c>
      <c r="S1327" t="inlineStr">
        <is>
          <t>CONVERSE (WY)</t>
        </is>
      </c>
      <c r="T1327" t="n">
        <v>43.29487016</v>
      </c>
      <c r="U1327" t="inlineStr">
        <is>
          <t>POWDER RIVER</t>
        </is>
      </c>
      <c r="V1327" t="n">
        <v>-105.61080864</v>
      </c>
      <c r="W1327" t="inlineStr">
        <is>
          <t>POINT (450452.6713965459 4793741.585392624)</t>
        </is>
      </c>
      <c r="X1327" t="n">
        <v>0.413989186104199</v>
      </c>
      <c r="Y1327" t="inlineStr">
        <is>
          <t>SE</t>
        </is>
      </c>
      <c r="Z1327" t="n">
        <v>2017</v>
      </c>
      <c r="AA1327" t="n">
        <v>57</v>
      </c>
    </row>
    <row r="1328">
      <c r="A1328" s="1" t="n">
        <v>37585</v>
      </c>
      <c r="B1328" t="inlineStr">
        <is>
          <t>WY</t>
        </is>
      </c>
      <c r="C1328" s="2" t="n">
        <v>42856</v>
      </c>
      <c r="D1328" s="2" t="n">
        <v>43048</v>
      </c>
      <c r="E1328" t="inlineStr">
        <is>
          <t>2021-05-01</t>
        </is>
      </c>
      <c r="F1328" t="n">
        <v>48</v>
      </c>
      <c r="G1328" t="inlineStr">
        <is>
          <t xml:space="preserve">LEWIS CONNIE M </t>
        </is>
      </c>
      <c r="H1328" t="inlineStr">
        <is>
          <t>WOLD ENERGY PARTNERS</t>
        </is>
      </c>
      <c r="I1328" t="n">
        <v>0.195</v>
      </c>
      <c r="J1328" t="inlineStr"/>
      <c r="K1328" t="n">
        <v>874.63000488</v>
      </c>
      <c r="L1328" t="n">
        <v>3</v>
      </c>
      <c r="M1328" t="n">
        <v>38</v>
      </c>
      <c r="N1328" t="inlineStr">
        <is>
          <t xml:space="preserve">N         </t>
        </is>
      </c>
      <c r="O1328" t="n">
        <v>73</v>
      </c>
      <c r="P1328" t="inlineStr">
        <is>
          <t xml:space="preserve">W         </t>
        </is>
      </c>
      <c r="Q1328" t="inlineStr">
        <is>
          <t>1626/0154</t>
        </is>
      </c>
      <c r="R1328" t="inlineStr">
        <is>
          <t>1064429</t>
        </is>
      </c>
      <c r="S1328" t="inlineStr">
        <is>
          <t>CONVERSE (WY)</t>
        </is>
      </c>
      <c r="T1328" t="n">
        <v>43.29487016</v>
      </c>
      <c r="U1328" t="inlineStr">
        <is>
          <t>POWDER RIVER</t>
        </is>
      </c>
      <c r="V1328" t="n">
        <v>-105.61080864</v>
      </c>
      <c r="W1328" t="inlineStr">
        <is>
          <t>POINT (450452.6713965459 4793741.585392624)</t>
        </is>
      </c>
      <c r="X1328" t="n">
        <v>0.413989186104199</v>
      </c>
      <c r="Y1328" t="inlineStr">
        <is>
          <t>SE</t>
        </is>
      </c>
      <c r="Z1328" t="n">
        <v>2017</v>
      </c>
      <c r="AA1328" t="n">
        <v>57</v>
      </c>
    </row>
    <row r="1329">
      <c r="A1329" s="1" t="n">
        <v>37586</v>
      </c>
      <c r="B1329" t="inlineStr">
        <is>
          <t>WY</t>
        </is>
      </c>
      <c r="C1329" s="2" t="n">
        <v>42856</v>
      </c>
      <c r="D1329" s="2" t="n">
        <v>43048</v>
      </c>
      <c r="E1329" t="inlineStr">
        <is>
          <t>2021-05-01</t>
        </is>
      </c>
      <c r="F1329" t="n">
        <v>48</v>
      </c>
      <c r="G1329" t="inlineStr">
        <is>
          <t xml:space="preserve">LEWIS CONNIE M </t>
        </is>
      </c>
      <c r="H1329" t="inlineStr">
        <is>
          <t>WOLD ENERGY PARTNERS</t>
        </is>
      </c>
      <c r="I1329" t="n">
        <v>0.195</v>
      </c>
      <c r="J1329" t="inlineStr"/>
      <c r="K1329" t="n">
        <v>874.63000488</v>
      </c>
      <c r="L1329" t="n">
        <v>3</v>
      </c>
      <c r="M1329" t="n">
        <v>38</v>
      </c>
      <c r="N1329" t="inlineStr">
        <is>
          <t xml:space="preserve">N         </t>
        </is>
      </c>
      <c r="O1329" t="n">
        <v>73</v>
      </c>
      <c r="P1329" t="inlineStr">
        <is>
          <t xml:space="preserve">W         </t>
        </is>
      </c>
      <c r="Q1329" t="inlineStr">
        <is>
          <t>1626/0154</t>
        </is>
      </c>
      <c r="R1329" t="inlineStr">
        <is>
          <t>1064429</t>
        </is>
      </c>
      <c r="S1329" t="inlineStr">
        <is>
          <t>CONVERSE (WY)</t>
        </is>
      </c>
      <c r="T1329" t="n">
        <v>43.29487016</v>
      </c>
      <c r="U1329" t="inlineStr">
        <is>
          <t>POWDER RIVER</t>
        </is>
      </c>
      <c r="V1329" t="n">
        <v>-105.61080864</v>
      </c>
      <c r="W1329" t="inlineStr">
        <is>
          <t>POINT (450452.6713965459 4793741.585392624)</t>
        </is>
      </c>
      <c r="X1329" t="n">
        <v>0.413989186104199</v>
      </c>
      <c r="Y1329" t="inlineStr">
        <is>
          <t>SE</t>
        </is>
      </c>
      <c r="Z1329" t="n">
        <v>2017</v>
      </c>
      <c r="AA1329" t="n">
        <v>57</v>
      </c>
    </row>
    <row r="1330">
      <c r="A1330" s="1" t="n">
        <v>37587</v>
      </c>
      <c r="B1330" t="inlineStr">
        <is>
          <t>WY</t>
        </is>
      </c>
      <c r="C1330" s="2" t="n">
        <v>42856</v>
      </c>
      <c r="D1330" s="2" t="n">
        <v>43048</v>
      </c>
      <c r="E1330" t="inlineStr">
        <is>
          <t>2021-05-01</t>
        </is>
      </c>
      <c r="F1330" t="n">
        <v>48</v>
      </c>
      <c r="G1330" t="inlineStr">
        <is>
          <t xml:space="preserve">LEWIS CONNIE M </t>
        </is>
      </c>
      <c r="H1330" t="inlineStr">
        <is>
          <t>WOLD ENERGY PARTNERS</t>
        </is>
      </c>
      <c r="I1330" t="n">
        <v>0.195</v>
      </c>
      <c r="J1330" t="inlineStr"/>
      <c r="K1330" t="n">
        <v>874.63000488</v>
      </c>
      <c r="L1330" t="n">
        <v>34</v>
      </c>
      <c r="M1330" t="n">
        <v>39</v>
      </c>
      <c r="N1330" t="inlineStr">
        <is>
          <t xml:space="preserve">N         </t>
        </is>
      </c>
      <c r="O1330" t="n">
        <v>73</v>
      </c>
      <c r="P1330" t="inlineStr">
        <is>
          <t xml:space="preserve">W         </t>
        </is>
      </c>
      <c r="Q1330" t="inlineStr">
        <is>
          <t>1626/0154</t>
        </is>
      </c>
      <c r="R1330" t="inlineStr">
        <is>
          <t>1064429</t>
        </is>
      </c>
      <c r="S1330" t="inlineStr">
        <is>
          <t>CONVERSE (WY)</t>
        </is>
      </c>
      <c r="T1330" t="n">
        <v>43.3092936</v>
      </c>
      <c r="U1330" t="inlineStr">
        <is>
          <t>POWDER RIVER</t>
        </is>
      </c>
      <c r="V1330" t="n">
        <v>-105.61092317</v>
      </c>
      <c r="W1330" t="inlineStr">
        <is>
          <t>POINT (450455.0951501526 4795343.442250932)</t>
        </is>
      </c>
      <c r="X1330" t="n">
        <v>0.9845115958088956</v>
      </c>
      <c r="Y1330" t="inlineStr">
        <is>
          <t>NE</t>
        </is>
      </c>
      <c r="Z1330" t="n">
        <v>2017</v>
      </c>
      <c r="AA1330" t="n">
        <v>57</v>
      </c>
    </row>
    <row r="1331">
      <c r="A1331" s="1" t="n">
        <v>37588</v>
      </c>
      <c r="B1331" t="inlineStr">
        <is>
          <t>WY</t>
        </is>
      </c>
      <c r="C1331" s="2" t="n">
        <v>42856</v>
      </c>
      <c r="D1331" s="2" t="n">
        <v>43048</v>
      </c>
      <c r="E1331" t="inlineStr">
        <is>
          <t>2021-05-01</t>
        </is>
      </c>
      <c r="F1331" t="n">
        <v>48</v>
      </c>
      <c r="G1331" t="inlineStr">
        <is>
          <t xml:space="preserve">EATON LINDA E </t>
        </is>
      </c>
      <c r="H1331" t="inlineStr">
        <is>
          <t>WOLD ENERGY PARTNERS</t>
        </is>
      </c>
      <c r="I1331" t="n">
        <v>0.195</v>
      </c>
      <c r="J1331" t="inlineStr"/>
      <c r="K1331" t="n">
        <v>874.63000488</v>
      </c>
      <c r="L1331" t="n">
        <v>34</v>
      </c>
      <c r="M1331" t="n">
        <v>39</v>
      </c>
      <c r="N1331" t="inlineStr">
        <is>
          <t xml:space="preserve">N         </t>
        </is>
      </c>
      <c r="O1331" t="n">
        <v>73</v>
      </c>
      <c r="P1331" t="inlineStr">
        <is>
          <t xml:space="preserve">W         </t>
        </is>
      </c>
      <c r="Q1331" t="inlineStr">
        <is>
          <t>1626/0162</t>
        </is>
      </c>
      <c r="R1331" t="inlineStr">
        <is>
          <t>1064430</t>
        </is>
      </c>
      <c r="S1331" t="inlineStr">
        <is>
          <t>CONVERSE (WY)</t>
        </is>
      </c>
      <c r="T1331" t="n">
        <v>43.3092936</v>
      </c>
      <c r="U1331" t="inlineStr">
        <is>
          <t>POWDER RIVER</t>
        </is>
      </c>
      <c r="V1331" t="n">
        <v>-105.61092317</v>
      </c>
      <c r="W1331" t="inlineStr">
        <is>
          <t>POINT (450455.0951501526 4795343.442250932)</t>
        </is>
      </c>
      <c r="X1331" t="n">
        <v>0.9845115958088956</v>
      </c>
      <c r="Y1331" t="inlineStr">
        <is>
          <t>NE</t>
        </is>
      </c>
      <c r="Z1331" t="n">
        <v>2017</v>
      </c>
      <c r="AA1331" t="n">
        <v>57</v>
      </c>
    </row>
    <row r="1332">
      <c r="A1332" s="1" t="n">
        <v>37589</v>
      </c>
      <c r="B1332" t="inlineStr">
        <is>
          <t>WY</t>
        </is>
      </c>
      <c r="C1332" s="2" t="n">
        <v>42856</v>
      </c>
      <c r="D1332" s="2" t="n">
        <v>43048</v>
      </c>
      <c r="E1332" t="inlineStr">
        <is>
          <t>2021-05-01</t>
        </is>
      </c>
      <c r="F1332" t="n">
        <v>48</v>
      </c>
      <c r="G1332" t="inlineStr">
        <is>
          <t xml:space="preserve">EATON LINDA E </t>
        </is>
      </c>
      <c r="H1332" t="inlineStr">
        <is>
          <t>WOLD ENERGY PARTNERS</t>
        </is>
      </c>
      <c r="I1332" t="n">
        <v>0.195</v>
      </c>
      <c r="J1332" t="inlineStr"/>
      <c r="K1332" t="n">
        <v>874.63000488</v>
      </c>
      <c r="L1332" t="n">
        <v>34</v>
      </c>
      <c r="M1332" t="n">
        <v>39</v>
      </c>
      <c r="N1332" t="inlineStr">
        <is>
          <t xml:space="preserve">N         </t>
        </is>
      </c>
      <c r="O1332" t="n">
        <v>73</v>
      </c>
      <c r="P1332" t="inlineStr">
        <is>
          <t xml:space="preserve">W         </t>
        </is>
      </c>
      <c r="Q1332" t="inlineStr">
        <is>
          <t>1626/0162</t>
        </is>
      </c>
      <c r="R1332" t="inlineStr">
        <is>
          <t>1064430</t>
        </is>
      </c>
      <c r="S1332" t="inlineStr">
        <is>
          <t>CONVERSE (WY)</t>
        </is>
      </c>
      <c r="T1332" t="n">
        <v>43.3092936</v>
      </c>
      <c r="U1332" t="inlineStr">
        <is>
          <t>POWDER RIVER</t>
        </is>
      </c>
      <c r="V1332" t="n">
        <v>-105.61092317</v>
      </c>
      <c r="W1332" t="inlineStr">
        <is>
          <t>POINT (450455.0951501526 4795343.442250932)</t>
        </is>
      </c>
      <c r="X1332" t="n">
        <v>0.9845115958088956</v>
      </c>
      <c r="Y1332" t="inlineStr">
        <is>
          <t>NE</t>
        </is>
      </c>
      <c r="Z1332" t="n">
        <v>2017</v>
      </c>
      <c r="AA1332" t="n">
        <v>57</v>
      </c>
    </row>
    <row r="1333">
      <c r="A1333" s="1" t="n">
        <v>37591</v>
      </c>
      <c r="B1333" t="inlineStr">
        <is>
          <t>WY</t>
        </is>
      </c>
      <c r="C1333" s="2" t="n">
        <v>42856</v>
      </c>
      <c r="D1333" s="2" t="n">
        <v>43048</v>
      </c>
      <c r="E1333" t="inlineStr">
        <is>
          <t>2021-05-01</t>
        </is>
      </c>
      <c r="F1333" t="n">
        <v>48</v>
      </c>
      <c r="G1333" t="inlineStr">
        <is>
          <t xml:space="preserve">EATON LINDA E </t>
        </is>
      </c>
      <c r="H1333" t="inlineStr">
        <is>
          <t>WOLD ENERGY PARTNERS</t>
        </is>
      </c>
      <c r="I1333" t="n">
        <v>0.195</v>
      </c>
      <c r="J1333" t="inlineStr"/>
      <c r="K1333" t="n">
        <v>874.63000488</v>
      </c>
      <c r="L1333" t="n">
        <v>34</v>
      </c>
      <c r="M1333" t="n">
        <v>39</v>
      </c>
      <c r="N1333" t="inlineStr">
        <is>
          <t xml:space="preserve">N         </t>
        </is>
      </c>
      <c r="O1333" t="n">
        <v>73</v>
      </c>
      <c r="P1333" t="inlineStr">
        <is>
          <t xml:space="preserve">W         </t>
        </is>
      </c>
      <c r="Q1333" t="inlineStr">
        <is>
          <t>1626/0162</t>
        </is>
      </c>
      <c r="R1333" t="inlineStr">
        <is>
          <t>1064430</t>
        </is>
      </c>
      <c r="S1333" t="inlineStr">
        <is>
          <t>CONVERSE (WY)</t>
        </is>
      </c>
      <c r="T1333" t="n">
        <v>43.3092936</v>
      </c>
      <c r="U1333" t="inlineStr">
        <is>
          <t>POWDER RIVER</t>
        </is>
      </c>
      <c r="V1333" t="n">
        <v>-105.61092317</v>
      </c>
      <c r="W1333" t="inlineStr">
        <is>
          <t>POINT (450455.0951501526 4795343.442250932)</t>
        </is>
      </c>
      <c r="X1333" t="n">
        <v>0.9845115958088956</v>
      </c>
      <c r="Y1333" t="inlineStr">
        <is>
          <t>NE</t>
        </is>
      </c>
      <c r="Z1333" t="n">
        <v>2017</v>
      </c>
      <c r="AA1333" t="n">
        <v>57</v>
      </c>
    </row>
    <row r="1334">
      <c r="A1334" s="1" t="n">
        <v>37592</v>
      </c>
      <c r="B1334" t="inlineStr">
        <is>
          <t>WY</t>
        </is>
      </c>
      <c r="C1334" s="2" t="n">
        <v>42856</v>
      </c>
      <c r="D1334" s="2" t="n">
        <v>43048</v>
      </c>
      <c r="E1334" t="inlineStr">
        <is>
          <t>2021-05-01</t>
        </is>
      </c>
      <c r="F1334" t="n">
        <v>48</v>
      </c>
      <c r="G1334" t="inlineStr">
        <is>
          <t xml:space="preserve">EATON LINDA E </t>
        </is>
      </c>
      <c r="H1334" t="inlineStr">
        <is>
          <t>WOLD ENERGY PARTNERS</t>
        </is>
      </c>
      <c r="I1334" t="n">
        <v>0.195</v>
      </c>
      <c r="J1334" t="inlineStr"/>
      <c r="K1334" t="n">
        <v>874.63000488</v>
      </c>
      <c r="L1334" t="n">
        <v>34</v>
      </c>
      <c r="M1334" t="n">
        <v>39</v>
      </c>
      <c r="N1334" t="inlineStr">
        <is>
          <t xml:space="preserve">N         </t>
        </is>
      </c>
      <c r="O1334" t="n">
        <v>73</v>
      </c>
      <c r="P1334" t="inlineStr">
        <is>
          <t xml:space="preserve">W         </t>
        </is>
      </c>
      <c r="Q1334" t="inlineStr">
        <is>
          <t>1626/0162</t>
        </is>
      </c>
      <c r="R1334" t="inlineStr">
        <is>
          <t>1064430</t>
        </is>
      </c>
      <c r="S1334" t="inlineStr">
        <is>
          <t>CONVERSE (WY)</t>
        </is>
      </c>
      <c r="T1334" t="n">
        <v>43.3092936</v>
      </c>
      <c r="U1334" t="inlineStr">
        <is>
          <t>POWDER RIVER</t>
        </is>
      </c>
      <c r="V1334" t="n">
        <v>-105.61092317</v>
      </c>
      <c r="W1334" t="inlineStr">
        <is>
          <t>POINT (450455.0951501526 4795343.442250932)</t>
        </is>
      </c>
      <c r="X1334" t="n">
        <v>0.9845115958088956</v>
      </c>
      <c r="Y1334" t="inlineStr">
        <is>
          <t>NE</t>
        </is>
      </c>
      <c r="Z1334" t="n">
        <v>2017</v>
      </c>
      <c r="AA1334" t="n">
        <v>57</v>
      </c>
    </row>
    <row r="1335">
      <c r="A1335" s="1" t="n">
        <v>37593</v>
      </c>
      <c r="B1335" t="inlineStr">
        <is>
          <t>WY</t>
        </is>
      </c>
      <c r="C1335" s="2" t="n">
        <v>42856</v>
      </c>
      <c r="D1335" s="2" t="n">
        <v>43048</v>
      </c>
      <c r="E1335" t="inlineStr">
        <is>
          <t>2021-05-01</t>
        </is>
      </c>
      <c r="F1335" t="n">
        <v>48</v>
      </c>
      <c r="G1335" t="inlineStr">
        <is>
          <t xml:space="preserve">EATON LINDA E </t>
        </is>
      </c>
      <c r="H1335" t="inlineStr">
        <is>
          <t>WOLD ENERGY PARTNERS</t>
        </is>
      </c>
      <c r="I1335" t="n">
        <v>0.195</v>
      </c>
      <c r="J1335" t="inlineStr"/>
      <c r="K1335" t="n">
        <v>874.63000488</v>
      </c>
      <c r="L1335" t="n">
        <v>3</v>
      </c>
      <c r="M1335" t="n">
        <v>38</v>
      </c>
      <c r="N1335" t="inlineStr">
        <is>
          <t xml:space="preserve">N         </t>
        </is>
      </c>
      <c r="O1335" t="n">
        <v>73</v>
      </c>
      <c r="P1335" t="inlineStr">
        <is>
          <t xml:space="preserve">W         </t>
        </is>
      </c>
      <c r="Q1335" t="inlineStr">
        <is>
          <t>1626/0162</t>
        </is>
      </c>
      <c r="R1335" t="inlineStr">
        <is>
          <t>1064430</t>
        </is>
      </c>
      <c r="S1335" t="inlineStr">
        <is>
          <t>CONVERSE (WY)</t>
        </is>
      </c>
      <c r="T1335" t="n">
        <v>43.29487016</v>
      </c>
      <c r="U1335" t="inlineStr">
        <is>
          <t>POWDER RIVER</t>
        </is>
      </c>
      <c r="V1335" t="n">
        <v>-105.61080864</v>
      </c>
      <c r="W1335" t="inlineStr">
        <is>
          <t>POINT (450452.6713965459 4793741.585392624)</t>
        </is>
      </c>
      <c r="X1335" t="n">
        <v>0.413989186104199</v>
      </c>
      <c r="Y1335" t="inlineStr">
        <is>
          <t>SE</t>
        </is>
      </c>
      <c r="Z1335" t="n">
        <v>2017</v>
      </c>
      <c r="AA1335" t="n">
        <v>57</v>
      </c>
    </row>
    <row r="1336">
      <c r="A1336" s="1" t="n">
        <v>37594</v>
      </c>
      <c r="B1336" t="inlineStr">
        <is>
          <t>WY</t>
        </is>
      </c>
      <c r="C1336" s="2" t="n">
        <v>42856</v>
      </c>
      <c r="D1336" s="2" t="n">
        <v>43048</v>
      </c>
      <c r="E1336" t="inlineStr">
        <is>
          <t>2021-05-01</t>
        </is>
      </c>
      <c r="F1336" t="n">
        <v>48</v>
      </c>
      <c r="G1336" t="inlineStr">
        <is>
          <t xml:space="preserve">EATON LINDA E </t>
        </is>
      </c>
      <c r="H1336" t="inlineStr">
        <is>
          <t>WOLD ENERGY PARTNERS</t>
        </is>
      </c>
      <c r="I1336" t="n">
        <v>0.195</v>
      </c>
      <c r="J1336" t="inlineStr"/>
      <c r="K1336" t="n">
        <v>874.63000488</v>
      </c>
      <c r="L1336" t="n">
        <v>3</v>
      </c>
      <c r="M1336" t="n">
        <v>38</v>
      </c>
      <c r="N1336" t="inlineStr">
        <is>
          <t xml:space="preserve">N         </t>
        </is>
      </c>
      <c r="O1336" t="n">
        <v>73</v>
      </c>
      <c r="P1336" t="inlineStr">
        <is>
          <t xml:space="preserve">W         </t>
        </is>
      </c>
      <c r="Q1336" t="inlineStr">
        <is>
          <t>1626/0162</t>
        </is>
      </c>
      <c r="R1336" t="inlineStr">
        <is>
          <t>1064430</t>
        </is>
      </c>
      <c r="S1336" t="inlineStr">
        <is>
          <t>CONVERSE (WY)</t>
        </is>
      </c>
      <c r="T1336" t="n">
        <v>43.29487016</v>
      </c>
      <c r="U1336" t="inlineStr">
        <is>
          <t>POWDER RIVER</t>
        </is>
      </c>
      <c r="V1336" t="n">
        <v>-105.61080864</v>
      </c>
      <c r="W1336" t="inlineStr">
        <is>
          <t>POINT (450452.6713965459 4793741.585392624)</t>
        </is>
      </c>
      <c r="X1336" t="n">
        <v>0.413989186104199</v>
      </c>
      <c r="Y1336" t="inlineStr">
        <is>
          <t>SE</t>
        </is>
      </c>
      <c r="Z1336" t="n">
        <v>2017</v>
      </c>
      <c r="AA1336" t="n">
        <v>57</v>
      </c>
    </row>
    <row r="1337">
      <c r="A1337" s="1" t="n">
        <v>37595</v>
      </c>
      <c r="B1337" t="inlineStr">
        <is>
          <t>WY</t>
        </is>
      </c>
      <c r="C1337" s="2" t="n">
        <v>42856</v>
      </c>
      <c r="D1337" s="2" t="n">
        <v>43048</v>
      </c>
      <c r="E1337" t="inlineStr">
        <is>
          <t>2021-05-01</t>
        </is>
      </c>
      <c r="F1337" t="n">
        <v>48</v>
      </c>
      <c r="G1337" t="inlineStr">
        <is>
          <t xml:space="preserve">EATON LINDA E </t>
        </is>
      </c>
      <c r="H1337" t="inlineStr">
        <is>
          <t>WOLD ENERGY PARTNERS</t>
        </is>
      </c>
      <c r="I1337" t="n">
        <v>0.195</v>
      </c>
      <c r="J1337" t="inlineStr"/>
      <c r="K1337" t="n">
        <v>874.63000488</v>
      </c>
      <c r="L1337" t="n">
        <v>3</v>
      </c>
      <c r="M1337" t="n">
        <v>38</v>
      </c>
      <c r="N1337" t="inlineStr">
        <is>
          <t xml:space="preserve">N         </t>
        </is>
      </c>
      <c r="O1337" t="n">
        <v>73</v>
      </c>
      <c r="P1337" t="inlineStr">
        <is>
          <t xml:space="preserve">W         </t>
        </is>
      </c>
      <c r="Q1337" t="inlineStr">
        <is>
          <t>1626/0162</t>
        </is>
      </c>
      <c r="R1337" t="inlineStr">
        <is>
          <t>1064430</t>
        </is>
      </c>
      <c r="S1337" t="inlineStr">
        <is>
          <t>CONVERSE (WY)</t>
        </is>
      </c>
      <c r="T1337" t="n">
        <v>43.29487016</v>
      </c>
      <c r="U1337" t="inlineStr">
        <is>
          <t>POWDER RIVER</t>
        </is>
      </c>
      <c r="V1337" t="n">
        <v>-105.61080864</v>
      </c>
      <c r="W1337" t="inlineStr">
        <is>
          <t>POINT (450452.6713965459 4793741.585392624)</t>
        </is>
      </c>
      <c r="X1337" t="n">
        <v>0.413989186104199</v>
      </c>
      <c r="Y1337" t="inlineStr">
        <is>
          <t>SE</t>
        </is>
      </c>
      <c r="Z1337" t="n">
        <v>2017</v>
      </c>
      <c r="AA1337" t="n">
        <v>57</v>
      </c>
    </row>
    <row r="1338">
      <c r="A1338" s="1" t="n">
        <v>37596</v>
      </c>
      <c r="B1338" t="inlineStr">
        <is>
          <t>WY</t>
        </is>
      </c>
      <c r="C1338" s="2" t="n">
        <v>42856</v>
      </c>
      <c r="D1338" s="2" t="n">
        <v>43048</v>
      </c>
      <c r="E1338" t="inlineStr">
        <is>
          <t>2021-05-01</t>
        </is>
      </c>
      <c r="F1338" t="n">
        <v>48</v>
      </c>
      <c r="G1338" t="inlineStr">
        <is>
          <t xml:space="preserve">EATON LINDA E </t>
        </is>
      </c>
      <c r="H1338" t="inlineStr">
        <is>
          <t>WOLD ENERGY PARTNERS</t>
        </is>
      </c>
      <c r="I1338" t="n">
        <v>0.195</v>
      </c>
      <c r="J1338" t="inlineStr"/>
      <c r="K1338" t="n">
        <v>874.63000488</v>
      </c>
      <c r="L1338" t="n">
        <v>34</v>
      </c>
      <c r="M1338" t="n">
        <v>39</v>
      </c>
      <c r="N1338" t="inlineStr">
        <is>
          <t xml:space="preserve">N         </t>
        </is>
      </c>
      <c r="O1338" t="n">
        <v>73</v>
      </c>
      <c r="P1338" t="inlineStr">
        <is>
          <t xml:space="preserve">W         </t>
        </is>
      </c>
      <c r="Q1338" t="inlineStr">
        <is>
          <t>1626/0162</t>
        </is>
      </c>
      <c r="R1338" t="inlineStr">
        <is>
          <t>1064430</t>
        </is>
      </c>
      <c r="S1338" t="inlineStr">
        <is>
          <t>CONVERSE (WY)</t>
        </is>
      </c>
      <c r="T1338" t="n">
        <v>43.3092936</v>
      </c>
      <c r="U1338" t="inlineStr">
        <is>
          <t>POWDER RIVER</t>
        </is>
      </c>
      <c r="V1338" t="n">
        <v>-105.61092317</v>
      </c>
      <c r="W1338" t="inlineStr">
        <is>
          <t>POINT (450455.0951501526 4795343.442250932)</t>
        </is>
      </c>
      <c r="X1338" t="n">
        <v>0.9845115958088956</v>
      </c>
      <c r="Y1338" t="inlineStr">
        <is>
          <t>NE</t>
        </is>
      </c>
      <c r="Z1338" t="n">
        <v>2017</v>
      </c>
      <c r="AA1338" t="n">
        <v>57</v>
      </c>
    </row>
    <row r="1339">
      <c r="A1339" s="1" t="n">
        <v>37597</v>
      </c>
      <c r="B1339" t="inlineStr">
        <is>
          <t>WY</t>
        </is>
      </c>
      <c r="C1339" s="2" t="n">
        <v>42856</v>
      </c>
      <c r="D1339" s="2" t="n">
        <v>43048</v>
      </c>
      <c r="E1339" t="inlineStr">
        <is>
          <t>2021-05-01</t>
        </is>
      </c>
      <c r="F1339" t="n">
        <v>48</v>
      </c>
      <c r="G1339" t="inlineStr">
        <is>
          <t xml:space="preserve">LEWIS DANIEL L </t>
        </is>
      </c>
      <c r="H1339" t="inlineStr">
        <is>
          <t>WOLD ENERGY PARTNERS</t>
        </is>
      </c>
      <c r="I1339" t="n">
        <v>0.195</v>
      </c>
      <c r="J1339" t="inlineStr"/>
      <c r="K1339" t="n">
        <v>874.63000488</v>
      </c>
      <c r="L1339" t="n">
        <v>34</v>
      </c>
      <c r="M1339" t="n">
        <v>39</v>
      </c>
      <c r="N1339" t="inlineStr">
        <is>
          <t xml:space="preserve">N         </t>
        </is>
      </c>
      <c r="O1339" t="n">
        <v>73</v>
      </c>
      <c r="P1339" t="inlineStr">
        <is>
          <t xml:space="preserve">W         </t>
        </is>
      </c>
      <c r="Q1339" t="inlineStr">
        <is>
          <t>1626/0170</t>
        </is>
      </c>
      <c r="R1339" t="inlineStr">
        <is>
          <t>1064431</t>
        </is>
      </c>
      <c r="S1339" t="inlineStr">
        <is>
          <t>CONVERSE (WY)</t>
        </is>
      </c>
      <c r="T1339" t="n">
        <v>43.3092936</v>
      </c>
      <c r="U1339" t="inlineStr">
        <is>
          <t>POWDER RIVER</t>
        </is>
      </c>
      <c r="V1339" t="n">
        <v>-105.61092317</v>
      </c>
      <c r="W1339" t="inlineStr">
        <is>
          <t>POINT (450455.0951501526 4795343.442250932)</t>
        </is>
      </c>
      <c r="X1339" t="n">
        <v>0.9845115958088956</v>
      </c>
      <c r="Y1339" t="inlineStr">
        <is>
          <t>NE</t>
        </is>
      </c>
      <c r="Z1339" t="n">
        <v>2017</v>
      </c>
      <c r="AA1339" t="n">
        <v>57</v>
      </c>
    </row>
    <row r="1340">
      <c r="A1340" s="1" t="n">
        <v>37598</v>
      </c>
      <c r="B1340" t="inlineStr">
        <is>
          <t>WY</t>
        </is>
      </c>
      <c r="C1340" s="2" t="n">
        <v>42856</v>
      </c>
      <c r="D1340" s="2" t="n">
        <v>43048</v>
      </c>
      <c r="E1340" t="inlineStr">
        <is>
          <t>2021-05-01</t>
        </is>
      </c>
      <c r="F1340" t="n">
        <v>48</v>
      </c>
      <c r="G1340" t="inlineStr">
        <is>
          <t xml:space="preserve">LEWIS DANIEL L </t>
        </is>
      </c>
      <c r="H1340" t="inlineStr">
        <is>
          <t>WOLD ENERGY PARTNERS</t>
        </is>
      </c>
      <c r="I1340" t="n">
        <v>0.195</v>
      </c>
      <c r="J1340" t="inlineStr"/>
      <c r="K1340" t="n">
        <v>874.63000488</v>
      </c>
      <c r="L1340" t="n">
        <v>34</v>
      </c>
      <c r="M1340" t="n">
        <v>39</v>
      </c>
      <c r="N1340" t="inlineStr">
        <is>
          <t xml:space="preserve">N         </t>
        </is>
      </c>
      <c r="O1340" t="n">
        <v>73</v>
      </c>
      <c r="P1340" t="inlineStr">
        <is>
          <t xml:space="preserve">W         </t>
        </is>
      </c>
      <c r="Q1340" t="inlineStr">
        <is>
          <t>1626/0170</t>
        </is>
      </c>
      <c r="R1340" t="inlineStr">
        <is>
          <t>1064431</t>
        </is>
      </c>
      <c r="S1340" t="inlineStr">
        <is>
          <t>CONVERSE (WY)</t>
        </is>
      </c>
      <c r="T1340" t="n">
        <v>43.3092936</v>
      </c>
      <c r="U1340" t="inlineStr">
        <is>
          <t>POWDER RIVER</t>
        </is>
      </c>
      <c r="V1340" t="n">
        <v>-105.61092317</v>
      </c>
      <c r="W1340" t="inlineStr">
        <is>
          <t>POINT (450455.0951501526 4795343.442250932)</t>
        </is>
      </c>
      <c r="X1340" t="n">
        <v>0.9845115958088956</v>
      </c>
      <c r="Y1340" t="inlineStr">
        <is>
          <t>NE</t>
        </is>
      </c>
      <c r="Z1340" t="n">
        <v>2017</v>
      </c>
      <c r="AA1340" t="n">
        <v>57</v>
      </c>
    </row>
    <row r="1341">
      <c r="A1341" s="1" t="n">
        <v>37600</v>
      </c>
      <c r="B1341" t="inlineStr">
        <is>
          <t>WY</t>
        </is>
      </c>
      <c r="C1341" s="2" t="n">
        <v>42856</v>
      </c>
      <c r="D1341" s="2" t="n">
        <v>43048</v>
      </c>
      <c r="E1341" t="inlineStr">
        <is>
          <t>2021-05-01</t>
        </is>
      </c>
      <c r="F1341" t="n">
        <v>48</v>
      </c>
      <c r="G1341" t="inlineStr">
        <is>
          <t xml:space="preserve">LEWIS DANIEL L </t>
        </is>
      </c>
      <c r="H1341" t="inlineStr">
        <is>
          <t>WOLD ENERGY PARTNERS</t>
        </is>
      </c>
      <c r="I1341" t="n">
        <v>0.195</v>
      </c>
      <c r="J1341" t="inlineStr"/>
      <c r="K1341" t="n">
        <v>874.63000488</v>
      </c>
      <c r="L1341" t="n">
        <v>4</v>
      </c>
      <c r="M1341" t="n">
        <v>38</v>
      </c>
      <c r="N1341" t="inlineStr">
        <is>
          <t xml:space="preserve">N         </t>
        </is>
      </c>
      <c r="O1341" t="n">
        <v>73</v>
      </c>
      <c r="P1341" t="inlineStr">
        <is>
          <t xml:space="preserve">W         </t>
        </is>
      </c>
      <c r="Q1341" t="inlineStr">
        <is>
          <t>1626/0170</t>
        </is>
      </c>
      <c r="R1341" t="inlineStr">
        <is>
          <t>1064431</t>
        </is>
      </c>
      <c r="S1341" t="inlineStr">
        <is>
          <t>CONVERSE (WY)</t>
        </is>
      </c>
      <c r="T1341" t="n">
        <v>43.29485875</v>
      </c>
      <c r="U1341" t="inlineStr">
        <is>
          <t>POWDER RIVER</t>
        </is>
      </c>
      <c r="V1341" t="n">
        <v>-105.63093579</v>
      </c>
      <c r="W1341" t="inlineStr">
        <is>
          <t>POINT (448819.9918178781 4793752.451114548)</t>
        </is>
      </c>
      <c r="X1341" t="n">
        <v>0.6188418751062295</v>
      </c>
      <c r="Y1341" t="inlineStr">
        <is>
          <t>W</t>
        </is>
      </c>
      <c r="Z1341" t="n">
        <v>2017</v>
      </c>
      <c r="AA1341" t="n">
        <v>57</v>
      </c>
    </row>
    <row r="1342">
      <c r="A1342" s="1" t="n">
        <v>37601</v>
      </c>
      <c r="B1342" t="inlineStr">
        <is>
          <t>WY</t>
        </is>
      </c>
      <c r="C1342" s="2" t="n">
        <v>42856</v>
      </c>
      <c r="D1342" s="2" t="n">
        <v>43048</v>
      </c>
      <c r="E1342" t="inlineStr">
        <is>
          <t>2021-05-01</t>
        </is>
      </c>
      <c r="F1342" t="n">
        <v>48</v>
      </c>
      <c r="G1342" t="inlineStr">
        <is>
          <t xml:space="preserve">LEWIS DANIEL L </t>
        </is>
      </c>
      <c r="H1342" t="inlineStr">
        <is>
          <t>WOLD ENERGY PARTNERS</t>
        </is>
      </c>
      <c r="I1342" t="n">
        <v>0.195</v>
      </c>
      <c r="J1342" t="inlineStr"/>
      <c r="K1342" t="n">
        <v>874.63000488</v>
      </c>
      <c r="L1342" t="n">
        <v>34</v>
      </c>
      <c r="M1342" t="n">
        <v>39</v>
      </c>
      <c r="N1342" t="inlineStr">
        <is>
          <t xml:space="preserve">N         </t>
        </is>
      </c>
      <c r="O1342" t="n">
        <v>73</v>
      </c>
      <c r="P1342" t="inlineStr">
        <is>
          <t xml:space="preserve">W         </t>
        </is>
      </c>
      <c r="Q1342" t="inlineStr">
        <is>
          <t>1626/0170</t>
        </is>
      </c>
      <c r="R1342" t="inlineStr">
        <is>
          <t>1064431</t>
        </is>
      </c>
      <c r="S1342" t="inlineStr">
        <is>
          <t>CONVERSE (WY)</t>
        </is>
      </c>
      <c r="T1342" t="n">
        <v>43.3092936</v>
      </c>
      <c r="U1342" t="inlineStr">
        <is>
          <t>POWDER RIVER</t>
        </is>
      </c>
      <c r="V1342" t="n">
        <v>-105.61092317</v>
      </c>
      <c r="W1342" t="inlineStr">
        <is>
          <t>POINT (450455.0951501526 4795343.442250932)</t>
        </is>
      </c>
      <c r="X1342" t="n">
        <v>0.9845115958088956</v>
      </c>
      <c r="Y1342" t="inlineStr">
        <is>
          <t>NE</t>
        </is>
      </c>
      <c r="Z1342" t="n">
        <v>2017</v>
      </c>
      <c r="AA1342" t="n">
        <v>57</v>
      </c>
    </row>
    <row r="1343">
      <c r="A1343" s="1" t="n">
        <v>37602</v>
      </c>
      <c r="B1343" t="inlineStr">
        <is>
          <t>WY</t>
        </is>
      </c>
      <c r="C1343" s="2" t="n">
        <v>42856</v>
      </c>
      <c r="D1343" s="2" t="n">
        <v>43048</v>
      </c>
      <c r="E1343" t="inlineStr">
        <is>
          <t>2021-05-01</t>
        </is>
      </c>
      <c r="F1343" t="n">
        <v>48</v>
      </c>
      <c r="G1343" t="inlineStr">
        <is>
          <t xml:space="preserve">LEWIS DANIEL L </t>
        </is>
      </c>
      <c r="H1343" t="inlineStr">
        <is>
          <t>WOLD ENERGY PARTNERS</t>
        </is>
      </c>
      <c r="I1343" t="n">
        <v>0.195</v>
      </c>
      <c r="J1343" t="inlineStr"/>
      <c r="K1343" t="n">
        <v>874.63000488</v>
      </c>
      <c r="L1343" t="n">
        <v>34</v>
      </c>
      <c r="M1343" t="n">
        <v>39</v>
      </c>
      <c r="N1343" t="inlineStr">
        <is>
          <t xml:space="preserve">N         </t>
        </is>
      </c>
      <c r="O1343" t="n">
        <v>73</v>
      </c>
      <c r="P1343" t="inlineStr">
        <is>
          <t xml:space="preserve">W         </t>
        </is>
      </c>
      <c r="Q1343" t="inlineStr">
        <is>
          <t>1626/0170</t>
        </is>
      </c>
      <c r="R1343" t="inlineStr">
        <is>
          <t>1064431</t>
        </is>
      </c>
      <c r="S1343" t="inlineStr">
        <is>
          <t>CONVERSE (WY)</t>
        </is>
      </c>
      <c r="T1343" t="n">
        <v>43.3092936</v>
      </c>
      <c r="U1343" t="inlineStr">
        <is>
          <t>POWDER RIVER</t>
        </is>
      </c>
      <c r="V1343" t="n">
        <v>-105.61092317</v>
      </c>
      <c r="W1343" t="inlineStr">
        <is>
          <t>POINT (450455.0951501526 4795343.442250932)</t>
        </is>
      </c>
      <c r="X1343" t="n">
        <v>0.9845115958088956</v>
      </c>
      <c r="Y1343" t="inlineStr">
        <is>
          <t>NE</t>
        </is>
      </c>
      <c r="Z1343" t="n">
        <v>2017</v>
      </c>
      <c r="AA1343" t="n">
        <v>57</v>
      </c>
    </row>
    <row r="1344">
      <c r="A1344" s="1" t="n">
        <v>37603</v>
      </c>
      <c r="B1344" t="inlineStr">
        <is>
          <t>WY</t>
        </is>
      </c>
      <c r="C1344" s="2" t="n">
        <v>42856</v>
      </c>
      <c r="D1344" s="2" t="n">
        <v>43048</v>
      </c>
      <c r="E1344" t="inlineStr">
        <is>
          <t>2021-05-01</t>
        </is>
      </c>
      <c r="F1344" t="n">
        <v>48</v>
      </c>
      <c r="G1344" t="inlineStr">
        <is>
          <t xml:space="preserve">LEWIS DANIEL L </t>
        </is>
      </c>
      <c r="H1344" t="inlineStr">
        <is>
          <t>WOLD ENERGY PARTNERS</t>
        </is>
      </c>
      <c r="I1344" t="n">
        <v>0.195</v>
      </c>
      <c r="J1344" t="inlineStr"/>
      <c r="K1344" t="n">
        <v>874.63000488</v>
      </c>
      <c r="L1344" t="n">
        <v>3</v>
      </c>
      <c r="M1344" t="n">
        <v>38</v>
      </c>
      <c r="N1344" t="inlineStr">
        <is>
          <t xml:space="preserve">N         </t>
        </is>
      </c>
      <c r="O1344" t="n">
        <v>73</v>
      </c>
      <c r="P1344" t="inlineStr">
        <is>
          <t xml:space="preserve">W         </t>
        </is>
      </c>
      <c r="Q1344" t="inlineStr">
        <is>
          <t>1626/0170</t>
        </is>
      </c>
      <c r="R1344" t="inlineStr">
        <is>
          <t>1064431</t>
        </is>
      </c>
      <c r="S1344" t="inlineStr">
        <is>
          <t>CONVERSE (WY)</t>
        </is>
      </c>
      <c r="T1344" t="n">
        <v>43.29487016</v>
      </c>
      <c r="U1344" t="inlineStr">
        <is>
          <t>POWDER RIVER</t>
        </is>
      </c>
      <c r="V1344" t="n">
        <v>-105.61080864</v>
      </c>
      <c r="W1344" t="inlineStr">
        <is>
          <t>POINT (450452.6713965459 4793741.585392624)</t>
        </is>
      </c>
      <c r="X1344" t="n">
        <v>0.413989186104199</v>
      </c>
      <c r="Y1344" t="inlineStr">
        <is>
          <t>SE</t>
        </is>
      </c>
      <c r="Z1344" t="n">
        <v>2017</v>
      </c>
      <c r="AA1344" t="n">
        <v>57</v>
      </c>
    </row>
    <row r="1345">
      <c r="A1345" s="1" t="n">
        <v>37604</v>
      </c>
      <c r="B1345" t="inlineStr">
        <is>
          <t>WY</t>
        </is>
      </c>
      <c r="C1345" s="2" t="n">
        <v>42856</v>
      </c>
      <c r="D1345" s="2" t="n">
        <v>43048</v>
      </c>
      <c r="E1345" t="inlineStr">
        <is>
          <t>2021-05-01</t>
        </is>
      </c>
      <c r="F1345" t="n">
        <v>48</v>
      </c>
      <c r="G1345" t="inlineStr">
        <is>
          <t xml:space="preserve">LEWIS DANIEL L </t>
        </is>
      </c>
      <c r="H1345" t="inlineStr">
        <is>
          <t>WOLD ENERGY PARTNERS</t>
        </is>
      </c>
      <c r="I1345" t="n">
        <v>0.195</v>
      </c>
      <c r="J1345" t="inlineStr"/>
      <c r="K1345" t="n">
        <v>874.63000488</v>
      </c>
      <c r="L1345" t="n">
        <v>3</v>
      </c>
      <c r="M1345" t="n">
        <v>38</v>
      </c>
      <c r="N1345" t="inlineStr">
        <is>
          <t xml:space="preserve">N         </t>
        </is>
      </c>
      <c r="O1345" t="n">
        <v>73</v>
      </c>
      <c r="P1345" t="inlineStr">
        <is>
          <t xml:space="preserve">W         </t>
        </is>
      </c>
      <c r="Q1345" t="inlineStr">
        <is>
          <t>1626/0170</t>
        </is>
      </c>
      <c r="R1345" t="inlineStr">
        <is>
          <t>1064431</t>
        </is>
      </c>
      <c r="S1345" t="inlineStr">
        <is>
          <t>CONVERSE (WY)</t>
        </is>
      </c>
      <c r="T1345" t="n">
        <v>43.29487016</v>
      </c>
      <c r="U1345" t="inlineStr">
        <is>
          <t>POWDER RIVER</t>
        </is>
      </c>
      <c r="V1345" t="n">
        <v>-105.61080864</v>
      </c>
      <c r="W1345" t="inlineStr">
        <is>
          <t>POINT (450452.6713965459 4793741.585392624)</t>
        </is>
      </c>
      <c r="X1345" t="n">
        <v>0.413989186104199</v>
      </c>
      <c r="Y1345" t="inlineStr">
        <is>
          <t>SE</t>
        </is>
      </c>
      <c r="Z1345" t="n">
        <v>2017</v>
      </c>
      <c r="AA1345" t="n">
        <v>57</v>
      </c>
    </row>
    <row r="1346">
      <c r="A1346" s="1" t="n">
        <v>37605</v>
      </c>
      <c r="B1346" t="inlineStr">
        <is>
          <t>WY</t>
        </is>
      </c>
      <c r="C1346" s="2" t="n">
        <v>42856</v>
      </c>
      <c r="D1346" s="2" t="n">
        <v>43048</v>
      </c>
      <c r="E1346" t="inlineStr">
        <is>
          <t>2021-05-01</t>
        </is>
      </c>
      <c r="F1346" t="n">
        <v>48</v>
      </c>
      <c r="G1346" t="inlineStr">
        <is>
          <t xml:space="preserve">LEWIS DANIEL L </t>
        </is>
      </c>
      <c r="H1346" t="inlineStr">
        <is>
          <t>WOLD ENERGY PARTNERS</t>
        </is>
      </c>
      <c r="I1346" t="n">
        <v>0.195</v>
      </c>
      <c r="J1346" t="inlineStr"/>
      <c r="K1346" t="n">
        <v>874.63000488</v>
      </c>
      <c r="L1346" t="n">
        <v>3</v>
      </c>
      <c r="M1346" t="n">
        <v>38</v>
      </c>
      <c r="N1346" t="inlineStr">
        <is>
          <t xml:space="preserve">N         </t>
        </is>
      </c>
      <c r="O1346" t="n">
        <v>73</v>
      </c>
      <c r="P1346" t="inlineStr">
        <is>
          <t xml:space="preserve">W         </t>
        </is>
      </c>
      <c r="Q1346" t="inlineStr">
        <is>
          <t>1626/0170</t>
        </is>
      </c>
      <c r="R1346" t="inlineStr">
        <is>
          <t>1064431</t>
        </is>
      </c>
      <c r="S1346" t="inlineStr">
        <is>
          <t>CONVERSE (WY)</t>
        </is>
      </c>
      <c r="T1346" t="n">
        <v>43.29487016</v>
      </c>
      <c r="U1346" t="inlineStr">
        <is>
          <t>POWDER RIVER</t>
        </is>
      </c>
      <c r="V1346" t="n">
        <v>-105.61080864</v>
      </c>
      <c r="W1346" t="inlineStr">
        <is>
          <t>POINT (450452.6713965459 4793741.585392624)</t>
        </is>
      </c>
      <c r="X1346" t="n">
        <v>0.413989186104199</v>
      </c>
      <c r="Y1346" t="inlineStr">
        <is>
          <t>SE</t>
        </is>
      </c>
      <c r="Z1346" t="n">
        <v>2017</v>
      </c>
      <c r="AA1346" t="n">
        <v>57</v>
      </c>
    </row>
    <row r="1347">
      <c r="A1347" s="1" t="n">
        <v>37760</v>
      </c>
      <c r="B1347" t="inlineStr">
        <is>
          <t>WY</t>
        </is>
      </c>
      <c r="C1347" s="2" t="n">
        <v>43031</v>
      </c>
      <c r="D1347" s="2" t="n">
        <v>43041</v>
      </c>
      <c r="E1347" t="inlineStr">
        <is>
          <t>2020-10-23</t>
        </is>
      </c>
      <c r="F1347" t="n">
        <v>36</v>
      </c>
      <c r="G1347" t="inlineStr">
        <is>
          <t xml:space="preserve">HARDY MINERALS LIMITED PARTNERSHIP ET AL </t>
        </is>
      </c>
      <c r="H1347" t="inlineStr">
        <is>
          <t>EOG RESOURCES</t>
        </is>
      </c>
      <c r="I1347" t="inlineStr"/>
      <c r="J1347" t="inlineStr"/>
      <c r="K1347" t="n">
        <v>991.84002685</v>
      </c>
      <c r="L1347" t="n">
        <v>14</v>
      </c>
      <c r="M1347" t="n">
        <v>38</v>
      </c>
      <c r="N1347" t="inlineStr">
        <is>
          <t xml:space="preserve">N         </t>
        </is>
      </c>
      <c r="O1347" t="n">
        <v>73</v>
      </c>
      <c r="P1347" t="inlineStr">
        <is>
          <t xml:space="preserve">W         </t>
        </is>
      </c>
      <c r="Q1347" t="inlineStr">
        <is>
          <t>1625/0823</t>
        </is>
      </c>
      <c r="R1347" t="inlineStr">
        <is>
          <t>1064198</t>
        </is>
      </c>
      <c r="S1347" t="inlineStr">
        <is>
          <t>CONVERSE (WY)</t>
        </is>
      </c>
      <c r="T1347" t="n">
        <v>43.2659851</v>
      </c>
      <c r="U1347" t="inlineStr">
        <is>
          <t>POWDER RIVER</t>
        </is>
      </c>
      <c r="V1347" t="n">
        <v>-105.5911849</v>
      </c>
      <c r="W1347" t="inlineStr">
        <is>
          <t>POINT (452021.8133785385 4790522.329558545)</t>
        </is>
      </c>
      <c r="X1347" t="n">
        <v>2.509598811476567</v>
      </c>
      <c r="Y1347" t="inlineStr">
        <is>
          <t>SE</t>
        </is>
      </c>
      <c r="Z1347" t="n">
        <v>2017</v>
      </c>
      <c r="AA1347" t="n">
        <v>57</v>
      </c>
    </row>
    <row r="1348">
      <c r="A1348" s="1" t="n">
        <v>37776</v>
      </c>
      <c r="B1348" t="inlineStr">
        <is>
          <t>WY</t>
        </is>
      </c>
      <c r="C1348" s="2" t="n">
        <v>42985</v>
      </c>
      <c r="D1348" s="2" t="n">
        <v>43041</v>
      </c>
      <c r="E1348" t="inlineStr">
        <is>
          <t>2020-09-07</t>
        </is>
      </c>
      <c r="F1348" t="n">
        <v>36</v>
      </c>
      <c r="G1348" t="inlineStr">
        <is>
          <t xml:space="preserve">LINDMIER JEFFREY L CO TRUSTEE ET AL </t>
        </is>
      </c>
      <c r="H1348" t="inlineStr">
        <is>
          <t>TITAN EXPL</t>
        </is>
      </c>
      <c r="I1348" t="inlineStr"/>
      <c r="J1348" t="inlineStr"/>
      <c r="K1348" t="n">
        <v>0</v>
      </c>
      <c r="L1348" t="n">
        <v>34</v>
      </c>
      <c r="M1348" t="n">
        <v>39</v>
      </c>
      <c r="N1348" t="inlineStr">
        <is>
          <t xml:space="preserve">N         </t>
        </is>
      </c>
      <c r="O1348" t="n">
        <v>73</v>
      </c>
      <c r="P1348" t="inlineStr">
        <is>
          <t xml:space="preserve">W         </t>
        </is>
      </c>
      <c r="Q1348" t="inlineStr">
        <is>
          <t>1625/0844</t>
        </is>
      </c>
      <c r="R1348" t="inlineStr">
        <is>
          <t>1064208</t>
        </is>
      </c>
      <c r="S1348" t="inlineStr">
        <is>
          <t>CONVERSE (WY)</t>
        </is>
      </c>
      <c r="T1348" t="n">
        <v>43.3092936</v>
      </c>
      <c r="U1348" t="inlineStr">
        <is>
          <t>POWDER RIVER</t>
        </is>
      </c>
      <c r="V1348" t="n">
        <v>-105.61092317</v>
      </c>
      <c r="W1348" t="inlineStr">
        <is>
          <t>POINT (450455.0951501526 4795343.442250932)</t>
        </is>
      </c>
      <c r="X1348" t="n">
        <v>0.9845115958088956</v>
      </c>
      <c r="Y1348" t="inlineStr">
        <is>
          <t>NE</t>
        </is>
      </c>
      <c r="Z1348" t="n">
        <v>2017</v>
      </c>
      <c r="AA1348" t="n">
        <v>57</v>
      </c>
    </row>
    <row r="1349">
      <c r="A1349" s="1" t="n">
        <v>37777</v>
      </c>
      <c r="B1349" t="inlineStr">
        <is>
          <t>WY</t>
        </is>
      </c>
      <c r="C1349" s="2" t="n">
        <v>42985</v>
      </c>
      <c r="D1349" s="2" t="n">
        <v>43041</v>
      </c>
      <c r="E1349" t="inlineStr">
        <is>
          <t>2020-09-07</t>
        </is>
      </c>
      <c r="F1349" t="n">
        <v>36</v>
      </c>
      <c r="G1349" t="inlineStr">
        <is>
          <t xml:space="preserve">LINDMIER JEFFREY L CO TRUSTEE ET AL </t>
        </is>
      </c>
      <c r="H1349" t="inlineStr">
        <is>
          <t>TITAN EXPL</t>
        </is>
      </c>
      <c r="I1349" t="inlineStr"/>
      <c r="J1349" t="inlineStr"/>
      <c r="K1349" t="n">
        <v>0</v>
      </c>
      <c r="L1349" t="n">
        <v>34</v>
      </c>
      <c r="M1349" t="n">
        <v>39</v>
      </c>
      <c r="N1349" t="inlineStr">
        <is>
          <t xml:space="preserve">N         </t>
        </is>
      </c>
      <c r="O1349" t="n">
        <v>73</v>
      </c>
      <c r="P1349" t="inlineStr">
        <is>
          <t xml:space="preserve">W         </t>
        </is>
      </c>
      <c r="Q1349" t="inlineStr">
        <is>
          <t>1625/0844</t>
        </is>
      </c>
      <c r="R1349" t="inlineStr">
        <is>
          <t>1064208</t>
        </is>
      </c>
      <c r="S1349" t="inlineStr">
        <is>
          <t>CONVERSE (WY)</t>
        </is>
      </c>
      <c r="T1349" t="n">
        <v>43.3092936</v>
      </c>
      <c r="U1349" t="inlineStr">
        <is>
          <t>POWDER RIVER</t>
        </is>
      </c>
      <c r="V1349" t="n">
        <v>-105.61092317</v>
      </c>
      <c r="W1349" t="inlineStr">
        <is>
          <t>POINT (450455.0951501526 4795343.442250932)</t>
        </is>
      </c>
      <c r="X1349" t="n">
        <v>0.9845115958088956</v>
      </c>
      <c r="Y1349" t="inlineStr">
        <is>
          <t>NE</t>
        </is>
      </c>
      <c r="Z1349" t="n">
        <v>2017</v>
      </c>
      <c r="AA1349" t="n">
        <v>57</v>
      </c>
    </row>
    <row r="1350">
      <c r="A1350" s="1" t="n">
        <v>37778</v>
      </c>
      <c r="B1350" t="inlineStr">
        <is>
          <t>WY</t>
        </is>
      </c>
      <c r="C1350" s="2" t="n">
        <v>42985</v>
      </c>
      <c r="D1350" s="2" t="n">
        <v>43041</v>
      </c>
      <c r="E1350" t="inlineStr">
        <is>
          <t>2020-09-07</t>
        </is>
      </c>
      <c r="F1350" t="n">
        <v>36</v>
      </c>
      <c r="G1350" t="inlineStr">
        <is>
          <t xml:space="preserve">LINDMIER JEFFREY L CO TRUSTEE ET AL </t>
        </is>
      </c>
      <c r="H1350" t="inlineStr">
        <is>
          <t>TITAN EXPL</t>
        </is>
      </c>
      <c r="I1350" t="inlineStr"/>
      <c r="J1350" t="inlineStr"/>
      <c r="K1350" t="n">
        <v>0</v>
      </c>
      <c r="L1350" t="n">
        <v>34</v>
      </c>
      <c r="M1350" t="n">
        <v>39</v>
      </c>
      <c r="N1350" t="inlineStr">
        <is>
          <t xml:space="preserve">N         </t>
        </is>
      </c>
      <c r="O1350" t="n">
        <v>73</v>
      </c>
      <c r="P1350" t="inlineStr">
        <is>
          <t xml:space="preserve">W         </t>
        </is>
      </c>
      <c r="Q1350" t="inlineStr">
        <is>
          <t>1625/0844</t>
        </is>
      </c>
      <c r="R1350" t="inlineStr">
        <is>
          <t>1064208</t>
        </is>
      </c>
      <c r="S1350" t="inlineStr">
        <is>
          <t>CONVERSE (WY)</t>
        </is>
      </c>
      <c r="T1350" t="n">
        <v>43.3092936</v>
      </c>
      <c r="U1350" t="inlineStr">
        <is>
          <t>POWDER RIVER</t>
        </is>
      </c>
      <c r="V1350" t="n">
        <v>-105.61092317</v>
      </c>
      <c r="W1350" t="inlineStr">
        <is>
          <t>POINT (450455.0951501526 4795343.442250932)</t>
        </is>
      </c>
      <c r="X1350" t="n">
        <v>0.9845115958088956</v>
      </c>
      <c r="Y1350" t="inlineStr">
        <is>
          <t>NE</t>
        </is>
      </c>
      <c r="Z1350" t="n">
        <v>2017</v>
      </c>
      <c r="AA1350" t="n">
        <v>57</v>
      </c>
    </row>
    <row r="1351">
      <c r="A1351" s="1" t="n">
        <v>37779</v>
      </c>
      <c r="B1351" t="inlineStr">
        <is>
          <t>WY</t>
        </is>
      </c>
      <c r="C1351" s="2" t="n">
        <v>42985</v>
      </c>
      <c r="D1351" s="2" t="n">
        <v>43041</v>
      </c>
      <c r="E1351" t="inlineStr">
        <is>
          <t>2020-09-07</t>
        </is>
      </c>
      <c r="F1351" t="n">
        <v>36</v>
      </c>
      <c r="G1351" t="inlineStr">
        <is>
          <t xml:space="preserve">LINDMIER JEFFREY L CO TRUSTEE ET AL </t>
        </is>
      </c>
      <c r="H1351" t="inlineStr">
        <is>
          <t>TITAN EXPL</t>
        </is>
      </c>
      <c r="I1351" t="inlineStr"/>
      <c r="J1351" t="inlineStr"/>
      <c r="K1351" t="n">
        <v>0</v>
      </c>
      <c r="L1351" t="n">
        <v>34</v>
      </c>
      <c r="M1351" t="n">
        <v>39</v>
      </c>
      <c r="N1351" t="inlineStr">
        <is>
          <t xml:space="preserve">N         </t>
        </is>
      </c>
      <c r="O1351" t="n">
        <v>73</v>
      </c>
      <c r="P1351" t="inlineStr">
        <is>
          <t xml:space="preserve">W         </t>
        </is>
      </c>
      <c r="Q1351" t="inlineStr">
        <is>
          <t>1625/0844</t>
        </is>
      </c>
      <c r="R1351" t="inlineStr">
        <is>
          <t>1064208</t>
        </is>
      </c>
      <c r="S1351" t="inlineStr">
        <is>
          <t>CONVERSE (WY)</t>
        </is>
      </c>
      <c r="T1351" t="n">
        <v>43.3092936</v>
      </c>
      <c r="U1351" t="inlineStr">
        <is>
          <t>POWDER RIVER</t>
        </is>
      </c>
      <c r="V1351" t="n">
        <v>-105.61092317</v>
      </c>
      <c r="W1351" t="inlineStr">
        <is>
          <t>POINT (450455.0951501526 4795343.442250932)</t>
        </is>
      </c>
      <c r="X1351" t="n">
        <v>0.9845115958088956</v>
      </c>
      <c r="Y1351" t="inlineStr">
        <is>
          <t>NE</t>
        </is>
      </c>
      <c r="Z1351" t="n">
        <v>2017</v>
      </c>
      <c r="AA1351" t="n">
        <v>57</v>
      </c>
    </row>
    <row r="1352">
      <c r="A1352" s="1" t="n">
        <v>37780</v>
      </c>
      <c r="B1352" t="inlineStr">
        <is>
          <t>WY</t>
        </is>
      </c>
      <c r="C1352" s="2" t="n">
        <v>42985</v>
      </c>
      <c r="D1352" s="2" t="n">
        <v>43041</v>
      </c>
      <c r="E1352" t="inlineStr">
        <is>
          <t>2020-09-07</t>
        </is>
      </c>
      <c r="F1352" t="n">
        <v>36</v>
      </c>
      <c r="G1352" t="inlineStr">
        <is>
          <t xml:space="preserve">LINDMIER JEFFREY L CO TRUSTEE ET AL </t>
        </is>
      </c>
      <c r="H1352" t="inlineStr">
        <is>
          <t>TITAN EXPL</t>
        </is>
      </c>
      <c r="I1352" t="inlineStr"/>
      <c r="J1352" t="inlineStr"/>
      <c r="K1352" t="n">
        <v>0</v>
      </c>
      <c r="L1352" t="n">
        <v>34</v>
      </c>
      <c r="M1352" t="n">
        <v>39</v>
      </c>
      <c r="N1352" t="inlineStr">
        <is>
          <t xml:space="preserve">N         </t>
        </is>
      </c>
      <c r="O1352" t="n">
        <v>73</v>
      </c>
      <c r="P1352" t="inlineStr">
        <is>
          <t xml:space="preserve">W         </t>
        </is>
      </c>
      <c r="Q1352" t="inlineStr">
        <is>
          <t>1625/0844</t>
        </is>
      </c>
      <c r="R1352" t="inlineStr">
        <is>
          <t>1064208</t>
        </is>
      </c>
      <c r="S1352" t="inlineStr">
        <is>
          <t>CONVERSE (WY)</t>
        </is>
      </c>
      <c r="T1352" t="n">
        <v>43.3092936</v>
      </c>
      <c r="U1352" t="inlineStr">
        <is>
          <t>POWDER RIVER</t>
        </is>
      </c>
      <c r="V1352" t="n">
        <v>-105.61092317</v>
      </c>
      <c r="W1352" t="inlineStr">
        <is>
          <t>POINT (450455.0951501526 4795343.442250932)</t>
        </is>
      </c>
      <c r="X1352" t="n">
        <v>0.9845115958088956</v>
      </c>
      <c r="Y1352" t="inlineStr">
        <is>
          <t>NE</t>
        </is>
      </c>
      <c r="Z1352" t="n">
        <v>2017</v>
      </c>
      <c r="AA1352" t="n">
        <v>57</v>
      </c>
    </row>
    <row r="1353">
      <c r="A1353" s="1" t="n">
        <v>37781</v>
      </c>
      <c r="B1353" t="inlineStr">
        <is>
          <t>WY</t>
        </is>
      </c>
      <c r="C1353" s="2" t="n">
        <v>42985</v>
      </c>
      <c r="D1353" s="2" t="n">
        <v>43041</v>
      </c>
      <c r="E1353" t="inlineStr">
        <is>
          <t>2020-09-07</t>
        </is>
      </c>
      <c r="F1353" t="n">
        <v>36</v>
      </c>
      <c r="G1353" t="inlineStr">
        <is>
          <t xml:space="preserve">LINDMIER JEFFREY L CO TRUSTEE ET AL </t>
        </is>
      </c>
      <c r="H1353" t="inlineStr">
        <is>
          <t>TITAN EXPL</t>
        </is>
      </c>
      <c r="I1353" t="inlineStr"/>
      <c r="J1353" t="inlineStr"/>
      <c r="K1353" t="n">
        <v>0</v>
      </c>
      <c r="L1353" t="n">
        <v>34</v>
      </c>
      <c r="M1353" t="n">
        <v>39</v>
      </c>
      <c r="N1353" t="inlineStr">
        <is>
          <t xml:space="preserve">N         </t>
        </is>
      </c>
      <c r="O1353" t="n">
        <v>73</v>
      </c>
      <c r="P1353" t="inlineStr">
        <is>
          <t xml:space="preserve">W         </t>
        </is>
      </c>
      <c r="Q1353" t="inlineStr">
        <is>
          <t>1625/0844</t>
        </is>
      </c>
      <c r="R1353" t="inlineStr">
        <is>
          <t>1064208</t>
        </is>
      </c>
      <c r="S1353" t="inlineStr">
        <is>
          <t>CONVERSE (WY)</t>
        </is>
      </c>
      <c r="T1353" t="n">
        <v>43.3092936</v>
      </c>
      <c r="U1353" t="inlineStr">
        <is>
          <t>POWDER RIVER</t>
        </is>
      </c>
      <c r="V1353" t="n">
        <v>-105.61092317</v>
      </c>
      <c r="W1353" t="inlineStr">
        <is>
          <t>POINT (450455.0951501526 4795343.442250932)</t>
        </is>
      </c>
      <c r="X1353" t="n">
        <v>0.9845115958088956</v>
      </c>
      <c r="Y1353" t="inlineStr">
        <is>
          <t>NE</t>
        </is>
      </c>
      <c r="Z1353" t="n">
        <v>2017</v>
      </c>
      <c r="AA1353" t="n">
        <v>57</v>
      </c>
    </row>
    <row r="1354">
      <c r="A1354" s="1" t="n">
        <v>37782</v>
      </c>
      <c r="B1354" t="inlineStr">
        <is>
          <t>WY</t>
        </is>
      </c>
      <c r="C1354" s="2" t="n">
        <v>42985</v>
      </c>
      <c r="D1354" s="2" t="n">
        <v>43041</v>
      </c>
      <c r="E1354" t="inlineStr">
        <is>
          <t>2020-09-07</t>
        </is>
      </c>
      <c r="F1354" t="n">
        <v>36</v>
      </c>
      <c r="G1354" t="inlineStr">
        <is>
          <t xml:space="preserve">LINDMIER JEFFREY L CO TRUSTEE ET AL </t>
        </is>
      </c>
      <c r="H1354" t="inlineStr">
        <is>
          <t>TITAN EXPL</t>
        </is>
      </c>
      <c r="I1354" t="inlineStr"/>
      <c r="J1354" t="inlineStr"/>
      <c r="K1354" t="n">
        <v>0</v>
      </c>
      <c r="L1354" t="n">
        <v>34</v>
      </c>
      <c r="M1354" t="n">
        <v>39</v>
      </c>
      <c r="N1354" t="inlineStr">
        <is>
          <t xml:space="preserve">N         </t>
        </is>
      </c>
      <c r="O1354" t="n">
        <v>73</v>
      </c>
      <c r="P1354" t="inlineStr">
        <is>
          <t xml:space="preserve">W         </t>
        </is>
      </c>
      <c r="Q1354" t="inlineStr">
        <is>
          <t>1625/0844</t>
        </is>
      </c>
      <c r="R1354" t="inlineStr">
        <is>
          <t>1064208</t>
        </is>
      </c>
      <c r="S1354" t="inlineStr">
        <is>
          <t>CONVERSE (WY)</t>
        </is>
      </c>
      <c r="T1354" t="n">
        <v>43.3092936</v>
      </c>
      <c r="U1354" t="inlineStr">
        <is>
          <t>POWDER RIVER</t>
        </is>
      </c>
      <c r="V1354" t="n">
        <v>-105.61092317</v>
      </c>
      <c r="W1354" t="inlineStr">
        <is>
          <t>POINT (450455.0951501526 4795343.442250932)</t>
        </is>
      </c>
      <c r="X1354" t="n">
        <v>0.9845115958088956</v>
      </c>
      <c r="Y1354" t="inlineStr">
        <is>
          <t>NE</t>
        </is>
      </c>
      <c r="Z1354" t="n">
        <v>2017</v>
      </c>
      <c r="AA1354" t="n">
        <v>57</v>
      </c>
    </row>
    <row r="1355">
      <c r="A1355" s="1" t="n">
        <v>37783</v>
      </c>
      <c r="B1355" t="inlineStr">
        <is>
          <t>WY</t>
        </is>
      </c>
      <c r="C1355" s="2" t="n">
        <v>42985</v>
      </c>
      <c r="D1355" s="2" t="n">
        <v>43041</v>
      </c>
      <c r="E1355" t="inlineStr">
        <is>
          <t>2020-09-07</t>
        </is>
      </c>
      <c r="F1355" t="n">
        <v>36</v>
      </c>
      <c r="G1355" t="inlineStr">
        <is>
          <t xml:space="preserve">LINDMIER JEFFREY L CO TRUSTEE ET AL </t>
        </is>
      </c>
      <c r="H1355" t="inlineStr">
        <is>
          <t>TITAN EXPL</t>
        </is>
      </c>
      <c r="I1355" t="inlineStr"/>
      <c r="J1355" t="inlineStr"/>
      <c r="K1355" t="n">
        <v>0</v>
      </c>
      <c r="L1355" t="n">
        <v>34</v>
      </c>
      <c r="M1355" t="n">
        <v>39</v>
      </c>
      <c r="N1355" t="inlineStr">
        <is>
          <t xml:space="preserve">N         </t>
        </is>
      </c>
      <c r="O1355" t="n">
        <v>73</v>
      </c>
      <c r="P1355" t="inlineStr">
        <is>
          <t xml:space="preserve">W         </t>
        </is>
      </c>
      <c r="Q1355" t="inlineStr">
        <is>
          <t>1625/0844</t>
        </is>
      </c>
      <c r="R1355" t="inlineStr">
        <is>
          <t>1064208</t>
        </is>
      </c>
      <c r="S1355" t="inlineStr">
        <is>
          <t>CONVERSE (WY)</t>
        </is>
      </c>
      <c r="T1355" t="n">
        <v>43.3092936</v>
      </c>
      <c r="U1355" t="inlineStr">
        <is>
          <t>POWDER RIVER</t>
        </is>
      </c>
      <c r="V1355" t="n">
        <v>-105.61092317</v>
      </c>
      <c r="W1355" t="inlineStr">
        <is>
          <t>POINT (450455.0951501526 4795343.442250932)</t>
        </is>
      </c>
      <c r="X1355" t="n">
        <v>0.9845115958088956</v>
      </c>
      <c r="Y1355" t="inlineStr">
        <is>
          <t>NE</t>
        </is>
      </c>
      <c r="Z1355" t="n">
        <v>2017</v>
      </c>
      <c r="AA1355" t="n">
        <v>57</v>
      </c>
    </row>
    <row r="1356">
      <c r="A1356" s="1" t="n">
        <v>37784</v>
      </c>
      <c r="B1356" t="inlineStr">
        <is>
          <t>WY</t>
        </is>
      </c>
      <c r="C1356" s="2" t="n">
        <v>42997</v>
      </c>
      <c r="D1356" s="2" t="n">
        <v>43041</v>
      </c>
      <c r="E1356" t="inlineStr">
        <is>
          <t>2021-09-19</t>
        </is>
      </c>
      <c r="F1356" t="n">
        <v>48</v>
      </c>
      <c r="G1356" t="inlineStr">
        <is>
          <t xml:space="preserve">LINDMIER JEFFREY L CO TRUSTEE ET AL </t>
        </is>
      </c>
      <c r="H1356" t="inlineStr">
        <is>
          <t>TITAN EXPL</t>
        </is>
      </c>
      <c r="I1356" t="inlineStr"/>
      <c r="J1356" t="inlineStr"/>
      <c r="K1356" t="n">
        <v>234.63000488</v>
      </c>
      <c r="L1356" t="n">
        <v>4</v>
      </c>
      <c r="M1356" t="n">
        <v>38</v>
      </c>
      <c r="N1356" t="inlineStr">
        <is>
          <t xml:space="preserve">N         </t>
        </is>
      </c>
      <c r="O1356" t="n">
        <v>73</v>
      </c>
      <c r="P1356" t="inlineStr">
        <is>
          <t xml:space="preserve">W         </t>
        </is>
      </c>
      <c r="Q1356" t="inlineStr">
        <is>
          <t>1625/0845</t>
        </is>
      </c>
      <c r="R1356" t="inlineStr">
        <is>
          <t>1064209</t>
        </is>
      </c>
      <c r="S1356" t="inlineStr">
        <is>
          <t>CONVERSE (WY)</t>
        </is>
      </c>
      <c r="T1356" t="n">
        <v>43.29485875</v>
      </c>
      <c r="U1356" t="inlineStr">
        <is>
          <t>POWDER RIVER</t>
        </is>
      </c>
      <c r="V1356" t="n">
        <v>-105.63093579</v>
      </c>
      <c r="W1356" t="inlineStr">
        <is>
          <t>POINT (448819.9918178781 4793752.451114548)</t>
        </is>
      </c>
      <c r="X1356" t="n">
        <v>0.6188418751062295</v>
      </c>
      <c r="Y1356" t="inlineStr">
        <is>
          <t>W</t>
        </is>
      </c>
      <c r="Z1356" t="n">
        <v>2017</v>
      </c>
      <c r="AA1356" t="n">
        <v>57</v>
      </c>
    </row>
    <row r="1357">
      <c r="A1357" s="1" t="n">
        <v>37785</v>
      </c>
      <c r="B1357" t="inlineStr">
        <is>
          <t>WY</t>
        </is>
      </c>
      <c r="C1357" s="2" t="n">
        <v>42997</v>
      </c>
      <c r="D1357" s="2" t="n">
        <v>43041</v>
      </c>
      <c r="E1357" t="inlineStr">
        <is>
          <t>2021-09-19</t>
        </is>
      </c>
      <c r="F1357" t="n">
        <v>48</v>
      </c>
      <c r="G1357" t="inlineStr">
        <is>
          <t xml:space="preserve">LINDMIER JEFFREY L CO TRUSTEE ET AL </t>
        </is>
      </c>
      <c r="H1357" t="inlineStr">
        <is>
          <t>TITAN EXPL</t>
        </is>
      </c>
      <c r="I1357" t="inlineStr"/>
      <c r="J1357" t="inlineStr"/>
      <c r="K1357" t="n">
        <v>234.63000488</v>
      </c>
      <c r="L1357" t="n">
        <v>9</v>
      </c>
      <c r="M1357" t="n">
        <v>38</v>
      </c>
      <c r="N1357" t="inlineStr">
        <is>
          <t xml:space="preserve">N         </t>
        </is>
      </c>
      <c r="O1357" t="n">
        <v>73</v>
      </c>
      <c r="P1357" t="inlineStr">
        <is>
          <t xml:space="preserve">W         </t>
        </is>
      </c>
      <c r="Q1357" t="inlineStr">
        <is>
          <t>1625/0845</t>
        </is>
      </c>
      <c r="R1357" t="inlineStr">
        <is>
          <t>1064209</t>
        </is>
      </c>
      <c r="S1357" t="inlineStr">
        <is>
          <t>CONVERSE (WY)</t>
        </is>
      </c>
      <c r="T1357" t="n">
        <v>43.28045819</v>
      </c>
      <c r="U1357" t="inlineStr">
        <is>
          <t>POWDER RIVER</t>
        </is>
      </c>
      <c r="V1357" t="n">
        <v>-105.63100438</v>
      </c>
      <c r="W1357" t="inlineStr">
        <is>
          <t>POINT (448802.3511420086 4792153.248759488)</t>
        </is>
      </c>
      <c r="X1357" t="n">
        <v>1.250706619272181</v>
      </c>
      <c r="Y1357" t="inlineStr">
        <is>
          <t>SW</t>
        </is>
      </c>
      <c r="Z1357" t="n">
        <v>2017</v>
      </c>
      <c r="AA1357" t="n">
        <v>57</v>
      </c>
    </row>
    <row r="1358">
      <c r="A1358" s="1" t="n">
        <v>37786</v>
      </c>
      <c r="B1358" t="inlineStr">
        <is>
          <t>WY</t>
        </is>
      </c>
      <c r="C1358" s="2" t="n">
        <v>42997</v>
      </c>
      <c r="D1358" s="2" t="n">
        <v>43041</v>
      </c>
      <c r="E1358" t="inlineStr">
        <is>
          <t>2021-09-19</t>
        </is>
      </c>
      <c r="F1358" t="n">
        <v>48</v>
      </c>
      <c r="G1358" t="inlineStr">
        <is>
          <t xml:space="preserve">LINDMIER JEFFREY L CO TRUSTEE ET AL </t>
        </is>
      </c>
      <c r="H1358" t="inlineStr">
        <is>
          <t>TITAN EXPL</t>
        </is>
      </c>
      <c r="I1358" t="inlineStr"/>
      <c r="J1358" t="inlineStr"/>
      <c r="K1358" t="n">
        <v>234.63000488</v>
      </c>
      <c r="L1358" t="n">
        <v>4</v>
      </c>
      <c r="M1358" t="n">
        <v>38</v>
      </c>
      <c r="N1358" t="inlineStr">
        <is>
          <t xml:space="preserve">N         </t>
        </is>
      </c>
      <c r="O1358" t="n">
        <v>73</v>
      </c>
      <c r="P1358" t="inlineStr">
        <is>
          <t xml:space="preserve">W         </t>
        </is>
      </c>
      <c r="Q1358" t="inlineStr">
        <is>
          <t>1625/0845</t>
        </is>
      </c>
      <c r="R1358" t="inlineStr">
        <is>
          <t>1064209</t>
        </is>
      </c>
      <c r="S1358" t="inlineStr">
        <is>
          <t>CONVERSE (WY)</t>
        </is>
      </c>
      <c r="T1358" t="n">
        <v>43.29485875</v>
      </c>
      <c r="U1358" t="inlineStr">
        <is>
          <t>POWDER RIVER</t>
        </is>
      </c>
      <c r="V1358" t="n">
        <v>-105.63093579</v>
      </c>
      <c r="W1358" t="inlineStr">
        <is>
          <t>POINT (448819.9918178781 4793752.451114548)</t>
        </is>
      </c>
      <c r="X1358" t="n">
        <v>0.6188418751062295</v>
      </c>
      <c r="Y1358" t="inlineStr">
        <is>
          <t>W</t>
        </is>
      </c>
      <c r="Z1358" t="n">
        <v>2017</v>
      </c>
      <c r="AA1358" t="n">
        <v>57</v>
      </c>
    </row>
    <row r="1359">
      <c r="A1359" s="1" t="n">
        <v>37787</v>
      </c>
      <c r="B1359" t="inlineStr">
        <is>
          <t>WY</t>
        </is>
      </c>
      <c r="C1359" s="2" t="n">
        <v>42997</v>
      </c>
      <c r="D1359" s="2" t="n">
        <v>43041</v>
      </c>
      <c r="E1359" t="inlineStr">
        <is>
          <t>2021-09-19</t>
        </is>
      </c>
      <c r="F1359" t="n">
        <v>48</v>
      </c>
      <c r="G1359" t="inlineStr">
        <is>
          <t xml:space="preserve">LINDMIER JEFFREY L CO TRUSTEE ET AL </t>
        </is>
      </c>
      <c r="H1359" t="inlineStr">
        <is>
          <t>TITAN EXPL</t>
        </is>
      </c>
      <c r="I1359" t="inlineStr"/>
      <c r="J1359" t="inlineStr"/>
      <c r="K1359" t="n">
        <v>234.63000488</v>
      </c>
      <c r="L1359" t="n">
        <v>3</v>
      </c>
      <c r="M1359" t="n">
        <v>38</v>
      </c>
      <c r="N1359" t="inlineStr">
        <is>
          <t xml:space="preserve">N         </t>
        </is>
      </c>
      <c r="O1359" t="n">
        <v>73</v>
      </c>
      <c r="P1359" t="inlineStr">
        <is>
          <t xml:space="preserve">W         </t>
        </is>
      </c>
      <c r="Q1359" t="inlineStr">
        <is>
          <t>1625/0845</t>
        </is>
      </c>
      <c r="R1359" t="inlineStr">
        <is>
          <t>1064209</t>
        </is>
      </c>
      <c r="S1359" t="inlineStr">
        <is>
          <t>CONVERSE (WY)</t>
        </is>
      </c>
      <c r="T1359" t="n">
        <v>43.29487016</v>
      </c>
      <c r="U1359" t="inlineStr">
        <is>
          <t>POWDER RIVER</t>
        </is>
      </c>
      <c r="V1359" t="n">
        <v>-105.61080864</v>
      </c>
      <c r="W1359" t="inlineStr">
        <is>
          <t>POINT (450452.6713965459 4793741.585392624)</t>
        </is>
      </c>
      <c r="X1359" t="n">
        <v>0.413989186104199</v>
      </c>
      <c r="Y1359" t="inlineStr">
        <is>
          <t>SE</t>
        </is>
      </c>
      <c r="Z1359" t="n">
        <v>2017</v>
      </c>
      <c r="AA1359" t="n">
        <v>57</v>
      </c>
    </row>
    <row r="1360">
      <c r="A1360" s="1" t="n">
        <v>37788</v>
      </c>
      <c r="B1360" t="inlineStr">
        <is>
          <t>WY</t>
        </is>
      </c>
      <c r="C1360" s="2" t="n">
        <v>42997</v>
      </c>
      <c r="D1360" s="2" t="n">
        <v>43041</v>
      </c>
      <c r="E1360" t="inlineStr">
        <is>
          <t>2021-09-19</t>
        </is>
      </c>
      <c r="F1360" t="n">
        <v>48</v>
      </c>
      <c r="G1360" t="inlineStr">
        <is>
          <t xml:space="preserve">LINDMIER JEFFREY L CO TRUSTEE ET AL </t>
        </is>
      </c>
      <c r="H1360" t="inlineStr">
        <is>
          <t>TITAN EXPL</t>
        </is>
      </c>
      <c r="I1360" t="inlineStr"/>
      <c r="J1360" t="inlineStr"/>
      <c r="K1360" t="n">
        <v>234.63000488</v>
      </c>
      <c r="L1360" t="n">
        <v>3</v>
      </c>
      <c r="M1360" t="n">
        <v>38</v>
      </c>
      <c r="N1360" t="inlineStr">
        <is>
          <t xml:space="preserve">N         </t>
        </is>
      </c>
      <c r="O1360" t="n">
        <v>73</v>
      </c>
      <c r="P1360" t="inlineStr">
        <is>
          <t xml:space="preserve">W         </t>
        </is>
      </c>
      <c r="Q1360" t="inlineStr">
        <is>
          <t>1625/0845</t>
        </is>
      </c>
      <c r="R1360" t="inlineStr">
        <is>
          <t>1064209</t>
        </is>
      </c>
      <c r="S1360" t="inlineStr">
        <is>
          <t>CONVERSE (WY)</t>
        </is>
      </c>
      <c r="T1360" t="n">
        <v>43.29487016</v>
      </c>
      <c r="U1360" t="inlineStr">
        <is>
          <t>POWDER RIVER</t>
        </is>
      </c>
      <c r="V1360" t="n">
        <v>-105.61080864</v>
      </c>
      <c r="W1360" t="inlineStr">
        <is>
          <t>POINT (450452.6713965459 4793741.585392624)</t>
        </is>
      </c>
      <c r="X1360" t="n">
        <v>0.413989186104199</v>
      </c>
      <c r="Y1360" t="inlineStr">
        <is>
          <t>SE</t>
        </is>
      </c>
      <c r="Z1360" t="n">
        <v>2017</v>
      </c>
      <c r="AA1360" t="n">
        <v>57</v>
      </c>
    </row>
    <row r="1361">
      <c r="A1361" s="1" t="n">
        <v>37789</v>
      </c>
      <c r="B1361" t="inlineStr">
        <is>
          <t>WY</t>
        </is>
      </c>
      <c r="C1361" s="2" t="n">
        <v>42997</v>
      </c>
      <c r="D1361" s="2" t="n">
        <v>43041</v>
      </c>
      <c r="E1361" t="inlineStr">
        <is>
          <t>2021-09-19</t>
        </is>
      </c>
      <c r="F1361" t="n">
        <v>48</v>
      </c>
      <c r="G1361" t="inlineStr">
        <is>
          <t xml:space="preserve">LINDMIER JEFFREY L CO TRUSTEE ET AL </t>
        </is>
      </c>
      <c r="H1361" t="inlineStr">
        <is>
          <t>TITAN EXPL</t>
        </is>
      </c>
      <c r="I1361" t="inlineStr"/>
      <c r="J1361" t="inlineStr"/>
      <c r="K1361" t="n">
        <v>234.63000488</v>
      </c>
      <c r="L1361" t="n">
        <v>3</v>
      </c>
      <c r="M1361" t="n">
        <v>38</v>
      </c>
      <c r="N1361" t="inlineStr">
        <is>
          <t xml:space="preserve">N         </t>
        </is>
      </c>
      <c r="O1361" t="n">
        <v>73</v>
      </c>
      <c r="P1361" t="inlineStr">
        <is>
          <t xml:space="preserve">W         </t>
        </is>
      </c>
      <c r="Q1361" t="inlineStr">
        <is>
          <t>1625/0845</t>
        </is>
      </c>
      <c r="R1361" t="inlineStr">
        <is>
          <t>1064209</t>
        </is>
      </c>
      <c r="S1361" t="inlineStr">
        <is>
          <t>CONVERSE (WY)</t>
        </is>
      </c>
      <c r="T1361" t="n">
        <v>43.29487016</v>
      </c>
      <c r="U1361" t="inlineStr">
        <is>
          <t>POWDER RIVER</t>
        </is>
      </c>
      <c r="V1361" t="n">
        <v>-105.61080864</v>
      </c>
      <c r="W1361" t="inlineStr">
        <is>
          <t>POINT (450452.6713965459 4793741.585392624)</t>
        </is>
      </c>
      <c r="X1361" t="n">
        <v>0.413989186104199</v>
      </c>
      <c r="Y1361" t="inlineStr">
        <is>
          <t>SE</t>
        </is>
      </c>
      <c r="Z1361" t="n">
        <v>2017</v>
      </c>
      <c r="AA1361" t="n">
        <v>57</v>
      </c>
    </row>
    <row r="1362">
      <c r="A1362" s="1" t="n">
        <v>37790</v>
      </c>
      <c r="B1362" t="inlineStr">
        <is>
          <t>WY</t>
        </is>
      </c>
      <c r="C1362" s="2" t="n">
        <v>42997</v>
      </c>
      <c r="D1362" s="2" t="n">
        <v>43041</v>
      </c>
      <c r="E1362" t="inlineStr">
        <is>
          <t>2021-09-19</t>
        </is>
      </c>
      <c r="F1362" t="n">
        <v>48</v>
      </c>
      <c r="G1362" t="inlineStr">
        <is>
          <t xml:space="preserve">LINDMIER JEFFREY L CO TRUSTEE ET AL </t>
        </is>
      </c>
      <c r="H1362" t="inlineStr">
        <is>
          <t>TITAN EXPL</t>
        </is>
      </c>
      <c r="I1362" t="inlineStr"/>
      <c r="J1362" t="inlineStr"/>
      <c r="K1362" t="n">
        <v>234.63000488</v>
      </c>
      <c r="L1362" t="n">
        <v>9</v>
      </c>
      <c r="M1362" t="n">
        <v>38</v>
      </c>
      <c r="N1362" t="inlineStr">
        <is>
          <t xml:space="preserve">N         </t>
        </is>
      </c>
      <c r="O1362" t="n">
        <v>73</v>
      </c>
      <c r="P1362" t="inlineStr">
        <is>
          <t xml:space="preserve">W         </t>
        </is>
      </c>
      <c r="Q1362" t="inlineStr">
        <is>
          <t>1625/0845</t>
        </is>
      </c>
      <c r="R1362" t="inlineStr">
        <is>
          <t>1064209</t>
        </is>
      </c>
      <c r="S1362" t="inlineStr">
        <is>
          <t>CONVERSE (WY)</t>
        </is>
      </c>
      <c r="T1362" t="n">
        <v>43.28045819</v>
      </c>
      <c r="U1362" t="inlineStr">
        <is>
          <t>POWDER RIVER</t>
        </is>
      </c>
      <c r="V1362" t="n">
        <v>-105.63100438</v>
      </c>
      <c r="W1362" t="inlineStr">
        <is>
          <t>POINT (448802.3511420086 4792153.248759488)</t>
        </is>
      </c>
      <c r="X1362" t="n">
        <v>1.250706619272181</v>
      </c>
      <c r="Y1362" t="inlineStr">
        <is>
          <t>SW</t>
        </is>
      </c>
      <c r="Z1362" t="n">
        <v>2017</v>
      </c>
      <c r="AA1362" t="n">
        <v>57</v>
      </c>
    </row>
    <row r="1363">
      <c r="A1363" s="1" t="n">
        <v>38098</v>
      </c>
      <c r="B1363" t="inlineStr">
        <is>
          <t>WY</t>
        </is>
      </c>
      <c r="C1363" s="2" t="n">
        <v>43014</v>
      </c>
      <c r="D1363" s="2" t="n">
        <v>43039</v>
      </c>
      <c r="E1363" t="inlineStr">
        <is>
          <t>2020-10-06</t>
        </is>
      </c>
      <c r="F1363" t="n">
        <v>36</v>
      </c>
      <c r="G1363" t="inlineStr">
        <is>
          <t xml:space="preserve">4 GRLZ INVESTMENTS LLC </t>
        </is>
      </c>
      <c r="H1363" t="inlineStr">
        <is>
          <t>TITAN EXPL</t>
        </is>
      </c>
      <c r="I1363" t="inlineStr"/>
      <c r="J1363" t="inlineStr"/>
      <c r="K1363" t="n">
        <v>320</v>
      </c>
      <c r="L1363" t="n">
        <v>34</v>
      </c>
      <c r="M1363" t="n">
        <v>39</v>
      </c>
      <c r="N1363" t="inlineStr">
        <is>
          <t xml:space="preserve">N         </t>
        </is>
      </c>
      <c r="O1363" t="n">
        <v>73</v>
      </c>
      <c r="P1363" t="inlineStr">
        <is>
          <t xml:space="preserve">W         </t>
        </is>
      </c>
      <c r="Q1363" t="inlineStr">
        <is>
          <t>1625/0726</t>
        </is>
      </c>
      <c r="R1363" t="inlineStr">
        <is>
          <t>1064091</t>
        </is>
      </c>
      <c r="S1363" t="inlineStr">
        <is>
          <t>CONVERSE (WY)</t>
        </is>
      </c>
      <c r="T1363" t="n">
        <v>43.3092936</v>
      </c>
      <c r="U1363" t="inlineStr">
        <is>
          <t>POWDER RIVER</t>
        </is>
      </c>
      <c r="V1363" t="n">
        <v>-105.61092317</v>
      </c>
      <c r="W1363" t="inlineStr">
        <is>
          <t>POINT (450455.0951501526 4795343.442250932)</t>
        </is>
      </c>
      <c r="X1363" t="n">
        <v>0.9845115958088956</v>
      </c>
      <c r="Y1363" t="inlineStr">
        <is>
          <t>NE</t>
        </is>
      </c>
      <c r="Z1363" t="n">
        <v>2017</v>
      </c>
      <c r="AA1363" t="n">
        <v>57</v>
      </c>
    </row>
    <row r="1364">
      <c r="A1364" s="1" t="n">
        <v>38099</v>
      </c>
      <c r="B1364" t="inlineStr">
        <is>
          <t>WY</t>
        </is>
      </c>
      <c r="C1364" s="2" t="n">
        <v>43014</v>
      </c>
      <c r="D1364" s="2" t="n">
        <v>43039</v>
      </c>
      <c r="E1364" t="inlineStr">
        <is>
          <t>2020-10-06</t>
        </is>
      </c>
      <c r="F1364" t="n">
        <v>36</v>
      </c>
      <c r="G1364" t="inlineStr">
        <is>
          <t xml:space="preserve">4 GRLZ INVESTMENTS LLC </t>
        </is>
      </c>
      <c r="H1364" t="inlineStr">
        <is>
          <t>TITAN EXPL</t>
        </is>
      </c>
      <c r="I1364" t="inlineStr"/>
      <c r="J1364" t="inlineStr"/>
      <c r="K1364" t="n">
        <v>320</v>
      </c>
      <c r="L1364" t="n">
        <v>34</v>
      </c>
      <c r="M1364" t="n">
        <v>39</v>
      </c>
      <c r="N1364" t="inlineStr">
        <is>
          <t xml:space="preserve">N         </t>
        </is>
      </c>
      <c r="O1364" t="n">
        <v>73</v>
      </c>
      <c r="P1364" t="inlineStr">
        <is>
          <t xml:space="preserve">W         </t>
        </is>
      </c>
      <c r="Q1364" t="inlineStr">
        <is>
          <t>1625/0726</t>
        </is>
      </c>
      <c r="R1364" t="inlineStr">
        <is>
          <t>1064091</t>
        </is>
      </c>
      <c r="S1364" t="inlineStr">
        <is>
          <t>CONVERSE (WY)</t>
        </is>
      </c>
      <c r="T1364" t="n">
        <v>43.3092936</v>
      </c>
      <c r="U1364" t="inlineStr">
        <is>
          <t>POWDER RIVER</t>
        </is>
      </c>
      <c r="V1364" t="n">
        <v>-105.61092317</v>
      </c>
      <c r="W1364" t="inlineStr">
        <is>
          <t>POINT (450455.0951501526 4795343.442250932)</t>
        </is>
      </c>
      <c r="X1364" t="n">
        <v>0.9845115958088956</v>
      </c>
      <c r="Y1364" t="inlineStr">
        <is>
          <t>NE</t>
        </is>
      </c>
      <c r="Z1364" t="n">
        <v>2017</v>
      </c>
      <c r="AA1364" t="n">
        <v>57</v>
      </c>
    </row>
    <row r="1365">
      <c r="A1365" s="1" t="n">
        <v>38100</v>
      </c>
      <c r="B1365" t="inlineStr">
        <is>
          <t>WY</t>
        </is>
      </c>
      <c r="C1365" s="2" t="n">
        <v>43014</v>
      </c>
      <c r="D1365" s="2" t="n">
        <v>43039</v>
      </c>
      <c r="E1365" t="inlineStr">
        <is>
          <t>2020-10-06</t>
        </is>
      </c>
      <c r="F1365" t="n">
        <v>36</v>
      </c>
      <c r="G1365" t="inlineStr">
        <is>
          <t xml:space="preserve">4 GRLZ INVESTMENTS LLC </t>
        </is>
      </c>
      <c r="H1365" t="inlineStr">
        <is>
          <t>TITAN EXPL</t>
        </is>
      </c>
      <c r="I1365" t="inlineStr"/>
      <c r="J1365" t="inlineStr"/>
      <c r="K1365" t="n">
        <v>320</v>
      </c>
      <c r="L1365" t="n">
        <v>34</v>
      </c>
      <c r="M1365" t="n">
        <v>39</v>
      </c>
      <c r="N1365" t="inlineStr">
        <is>
          <t xml:space="preserve">N         </t>
        </is>
      </c>
      <c r="O1365" t="n">
        <v>73</v>
      </c>
      <c r="P1365" t="inlineStr">
        <is>
          <t xml:space="preserve">W         </t>
        </is>
      </c>
      <c r="Q1365" t="inlineStr">
        <is>
          <t>1625/0726</t>
        </is>
      </c>
      <c r="R1365" t="inlineStr">
        <is>
          <t>1064091</t>
        </is>
      </c>
      <c r="S1365" t="inlineStr">
        <is>
          <t>CONVERSE (WY)</t>
        </is>
      </c>
      <c r="T1365" t="n">
        <v>43.3092936</v>
      </c>
      <c r="U1365" t="inlineStr">
        <is>
          <t>POWDER RIVER</t>
        </is>
      </c>
      <c r="V1365" t="n">
        <v>-105.61092317</v>
      </c>
      <c r="W1365" t="inlineStr">
        <is>
          <t>POINT (450455.0951501526 4795343.442250932)</t>
        </is>
      </c>
      <c r="X1365" t="n">
        <v>0.9845115958088956</v>
      </c>
      <c r="Y1365" t="inlineStr">
        <is>
          <t>NE</t>
        </is>
      </c>
      <c r="Z1365" t="n">
        <v>2017</v>
      </c>
      <c r="AA1365" t="n">
        <v>57</v>
      </c>
    </row>
    <row r="1366">
      <c r="A1366" s="1" t="n">
        <v>38101</v>
      </c>
      <c r="B1366" t="inlineStr">
        <is>
          <t>WY</t>
        </is>
      </c>
      <c r="C1366" s="2" t="n">
        <v>43014</v>
      </c>
      <c r="D1366" s="2" t="n">
        <v>43039</v>
      </c>
      <c r="E1366" t="inlineStr">
        <is>
          <t>2020-10-06</t>
        </is>
      </c>
      <c r="F1366" t="n">
        <v>36</v>
      </c>
      <c r="G1366" t="inlineStr">
        <is>
          <t xml:space="preserve">4 GRLZ INVESTMENTS LLC </t>
        </is>
      </c>
      <c r="H1366" t="inlineStr">
        <is>
          <t>TITAN EXPL</t>
        </is>
      </c>
      <c r="I1366" t="inlineStr"/>
      <c r="J1366" t="inlineStr"/>
      <c r="K1366" t="n">
        <v>320</v>
      </c>
      <c r="L1366" t="n">
        <v>34</v>
      </c>
      <c r="M1366" t="n">
        <v>39</v>
      </c>
      <c r="N1366" t="inlineStr">
        <is>
          <t xml:space="preserve">N         </t>
        </is>
      </c>
      <c r="O1366" t="n">
        <v>73</v>
      </c>
      <c r="P1366" t="inlineStr">
        <is>
          <t xml:space="preserve">W         </t>
        </is>
      </c>
      <c r="Q1366" t="inlineStr">
        <is>
          <t>1625/0726</t>
        </is>
      </c>
      <c r="R1366" t="inlineStr">
        <is>
          <t>1064091</t>
        </is>
      </c>
      <c r="S1366" t="inlineStr">
        <is>
          <t>CONVERSE (WY)</t>
        </is>
      </c>
      <c r="T1366" t="n">
        <v>43.3092936</v>
      </c>
      <c r="U1366" t="inlineStr">
        <is>
          <t>POWDER RIVER</t>
        </is>
      </c>
      <c r="V1366" t="n">
        <v>-105.61092317</v>
      </c>
      <c r="W1366" t="inlineStr">
        <is>
          <t>POINT (450455.0951501526 4795343.442250932)</t>
        </is>
      </c>
      <c r="X1366" t="n">
        <v>0.9845115958088956</v>
      </c>
      <c r="Y1366" t="inlineStr">
        <is>
          <t>NE</t>
        </is>
      </c>
      <c r="Z1366" t="n">
        <v>2017</v>
      </c>
      <c r="AA1366" t="n">
        <v>57</v>
      </c>
    </row>
    <row r="1367">
      <c r="A1367" s="1" t="n">
        <v>38102</v>
      </c>
      <c r="B1367" t="inlineStr">
        <is>
          <t>WY</t>
        </is>
      </c>
      <c r="C1367" s="2" t="n">
        <v>43014</v>
      </c>
      <c r="D1367" s="2" t="n">
        <v>43039</v>
      </c>
      <c r="E1367" t="inlineStr">
        <is>
          <t>2020-10-06</t>
        </is>
      </c>
      <c r="F1367" t="n">
        <v>36</v>
      </c>
      <c r="G1367" t="inlineStr">
        <is>
          <t xml:space="preserve">4 GRLZ INVESTMENTS LLC </t>
        </is>
      </c>
      <c r="H1367" t="inlineStr">
        <is>
          <t>TITAN EXPL</t>
        </is>
      </c>
      <c r="I1367" t="inlineStr"/>
      <c r="J1367" t="inlineStr"/>
      <c r="K1367" t="n">
        <v>320</v>
      </c>
      <c r="L1367" t="n">
        <v>34</v>
      </c>
      <c r="M1367" t="n">
        <v>39</v>
      </c>
      <c r="N1367" t="inlineStr">
        <is>
          <t xml:space="preserve">N         </t>
        </is>
      </c>
      <c r="O1367" t="n">
        <v>73</v>
      </c>
      <c r="P1367" t="inlineStr">
        <is>
          <t xml:space="preserve">W         </t>
        </is>
      </c>
      <c r="Q1367" t="inlineStr">
        <is>
          <t>1625/0726</t>
        </is>
      </c>
      <c r="R1367" t="inlineStr">
        <is>
          <t>1064091</t>
        </is>
      </c>
      <c r="S1367" t="inlineStr">
        <is>
          <t>CONVERSE (WY)</t>
        </is>
      </c>
      <c r="T1367" t="n">
        <v>43.3092936</v>
      </c>
      <c r="U1367" t="inlineStr">
        <is>
          <t>POWDER RIVER</t>
        </is>
      </c>
      <c r="V1367" t="n">
        <v>-105.61092317</v>
      </c>
      <c r="W1367" t="inlineStr">
        <is>
          <t>POINT (450455.0951501526 4795343.442250932)</t>
        </is>
      </c>
      <c r="X1367" t="n">
        <v>0.9845115958088956</v>
      </c>
      <c r="Y1367" t="inlineStr">
        <is>
          <t>NE</t>
        </is>
      </c>
      <c r="Z1367" t="n">
        <v>2017</v>
      </c>
      <c r="AA1367" t="n">
        <v>57</v>
      </c>
    </row>
    <row r="1368">
      <c r="A1368" s="1" t="n">
        <v>38103</v>
      </c>
      <c r="B1368" t="inlineStr">
        <is>
          <t>WY</t>
        </is>
      </c>
      <c r="C1368" s="2" t="n">
        <v>43014</v>
      </c>
      <c r="D1368" s="2" t="n">
        <v>43039</v>
      </c>
      <c r="E1368" t="inlineStr">
        <is>
          <t>2020-10-06</t>
        </is>
      </c>
      <c r="F1368" t="n">
        <v>36</v>
      </c>
      <c r="G1368" t="inlineStr">
        <is>
          <t xml:space="preserve">4 GRLZ INVESTMENTS LLC </t>
        </is>
      </c>
      <c r="H1368" t="inlineStr">
        <is>
          <t>TITAN EXPL</t>
        </is>
      </c>
      <c r="I1368" t="inlineStr"/>
      <c r="J1368" t="inlineStr"/>
      <c r="K1368" t="n">
        <v>320</v>
      </c>
      <c r="L1368" t="n">
        <v>34</v>
      </c>
      <c r="M1368" t="n">
        <v>39</v>
      </c>
      <c r="N1368" t="inlineStr">
        <is>
          <t xml:space="preserve">N         </t>
        </is>
      </c>
      <c r="O1368" t="n">
        <v>73</v>
      </c>
      <c r="P1368" t="inlineStr">
        <is>
          <t xml:space="preserve">W         </t>
        </is>
      </c>
      <c r="Q1368" t="inlineStr">
        <is>
          <t>1625/0726</t>
        </is>
      </c>
      <c r="R1368" t="inlineStr">
        <is>
          <t>1064091</t>
        </is>
      </c>
      <c r="S1368" t="inlineStr">
        <is>
          <t>CONVERSE (WY)</t>
        </is>
      </c>
      <c r="T1368" t="n">
        <v>43.3092936</v>
      </c>
      <c r="U1368" t="inlineStr">
        <is>
          <t>POWDER RIVER</t>
        </is>
      </c>
      <c r="V1368" t="n">
        <v>-105.61092317</v>
      </c>
      <c r="W1368" t="inlineStr">
        <is>
          <t>POINT (450455.0951501526 4795343.442250932)</t>
        </is>
      </c>
      <c r="X1368" t="n">
        <v>0.9845115958088956</v>
      </c>
      <c r="Y1368" t="inlineStr">
        <is>
          <t>NE</t>
        </is>
      </c>
      <c r="Z1368" t="n">
        <v>2017</v>
      </c>
      <c r="AA1368" t="n">
        <v>57</v>
      </c>
    </row>
    <row r="1369">
      <c r="A1369" s="1" t="n">
        <v>38104</v>
      </c>
      <c r="B1369" t="inlineStr">
        <is>
          <t>WY</t>
        </is>
      </c>
      <c r="C1369" s="2" t="n">
        <v>43014</v>
      </c>
      <c r="D1369" s="2" t="n">
        <v>43039</v>
      </c>
      <c r="E1369" t="inlineStr">
        <is>
          <t>2020-10-06</t>
        </is>
      </c>
      <c r="F1369" t="n">
        <v>36</v>
      </c>
      <c r="G1369" t="inlineStr">
        <is>
          <t xml:space="preserve">4 GRLZ INVESTMENTS LLC </t>
        </is>
      </c>
      <c r="H1369" t="inlineStr">
        <is>
          <t>TITAN EXPL</t>
        </is>
      </c>
      <c r="I1369" t="inlineStr"/>
      <c r="J1369" t="inlineStr"/>
      <c r="K1369" t="n">
        <v>320</v>
      </c>
      <c r="L1369" t="n">
        <v>34</v>
      </c>
      <c r="M1369" t="n">
        <v>39</v>
      </c>
      <c r="N1369" t="inlineStr">
        <is>
          <t xml:space="preserve">N         </t>
        </is>
      </c>
      <c r="O1369" t="n">
        <v>73</v>
      </c>
      <c r="P1369" t="inlineStr">
        <is>
          <t xml:space="preserve">W         </t>
        </is>
      </c>
      <c r="Q1369" t="inlineStr">
        <is>
          <t>1625/0726</t>
        </is>
      </c>
      <c r="R1369" t="inlineStr">
        <is>
          <t>1064091</t>
        </is>
      </c>
      <c r="S1369" t="inlineStr">
        <is>
          <t>CONVERSE (WY)</t>
        </is>
      </c>
      <c r="T1369" t="n">
        <v>43.3092936</v>
      </c>
      <c r="U1369" t="inlineStr">
        <is>
          <t>POWDER RIVER</t>
        </is>
      </c>
      <c r="V1369" t="n">
        <v>-105.61092317</v>
      </c>
      <c r="W1369" t="inlineStr">
        <is>
          <t>POINT (450455.0951501526 4795343.442250932)</t>
        </is>
      </c>
      <c r="X1369" t="n">
        <v>0.9845115958088956</v>
      </c>
      <c r="Y1369" t="inlineStr">
        <is>
          <t>NE</t>
        </is>
      </c>
      <c r="Z1369" t="n">
        <v>2017</v>
      </c>
      <c r="AA1369" t="n">
        <v>57</v>
      </c>
    </row>
    <row r="1370">
      <c r="A1370" s="1" t="n">
        <v>38105</v>
      </c>
      <c r="B1370" t="inlineStr">
        <is>
          <t>WY</t>
        </is>
      </c>
      <c r="C1370" s="2" t="n">
        <v>43014</v>
      </c>
      <c r="D1370" s="2" t="n">
        <v>43039</v>
      </c>
      <c r="E1370" t="inlineStr">
        <is>
          <t>2020-10-06</t>
        </is>
      </c>
      <c r="F1370" t="n">
        <v>36</v>
      </c>
      <c r="G1370" t="inlineStr">
        <is>
          <t xml:space="preserve">3 GIRLS LLC </t>
        </is>
      </c>
      <c r="H1370" t="inlineStr">
        <is>
          <t>TITAN EXPL</t>
        </is>
      </c>
      <c r="I1370" t="inlineStr"/>
      <c r="J1370" t="inlineStr"/>
      <c r="K1370" t="n">
        <v>720</v>
      </c>
      <c r="L1370" t="n">
        <v>7</v>
      </c>
      <c r="M1370" t="n">
        <v>38</v>
      </c>
      <c r="N1370" t="inlineStr">
        <is>
          <t xml:space="preserve">N         </t>
        </is>
      </c>
      <c r="O1370" t="n">
        <v>73</v>
      </c>
      <c r="P1370" t="inlineStr">
        <is>
          <t xml:space="preserve">W         </t>
        </is>
      </c>
      <c r="Q1370" t="inlineStr">
        <is>
          <t>1625/0734</t>
        </is>
      </c>
      <c r="R1370" t="inlineStr">
        <is>
          <t>1064095</t>
        </is>
      </c>
      <c r="S1370" t="inlineStr">
        <is>
          <t>CONVERSE (WY)</t>
        </is>
      </c>
      <c r="T1370" t="n">
        <v>43.28038196</v>
      </c>
      <c r="U1370" t="inlineStr">
        <is>
          <t>POWDER RIVER</t>
        </is>
      </c>
      <c r="V1370" t="n">
        <v>-105.670572</v>
      </c>
      <c r="W1370" t="inlineStr">
        <is>
          <t>POINT (445591.8860581371 4792169.783466569)</t>
        </is>
      </c>
      <c r="X1370" t="n">
        <v>2.829805498367231</v>
      </c>
      <c r="Y1370" t="inlineStr">
        <is>
          <t>SW</t>
        </is>
      </c>
      <c r="Z1370" t="n">
        <v>2017</v>
      </c>
      <c r="AA1370" t="n">
        <v>57</v>
      </c>
    </row>
    <row r="1371">
      <c r="A1371" s="1" t="n">
        <v>38106</v>
      </c>
      <c r="B1371" t="inlineStr">
        <is>
          <t>WY</t>
        </is>
      </c>
      <c r="C1371" s="2" t="n">
        <v>43014</v>
      </c>
      <c r="D1371" s="2" t="n">
        <v>43039</v>
      </c>
      <c r="E1371" t="inlineStr">
        <is>
          <t>2020-10-06</t>
        </is>
      </c>
      <c r="F1371" t="n">
        <v>36</v>
      </c>
      <c r="G1371" t="inlineStr">
        <is>
          <t xml:space="preserve">3 GIRLS LLC </t>
        </is>
      </c>
      <c r="H1371" t="inlineStr">
        <is>
          <t>TITAN EXPL</t>
        </is>
      </c>
      <c r="I1371" t="inlineStr"/>
      <c r="J1371" t="inlineStr"/>
      <c r="K1371" t="n">
        <v>720</v>
      </c>
      <c r="L1371" t="n">
        <v>8</v>
      </c>
      <c r="M1371" t="n">
        <v>38</v>
      </c>
      <c r="N1371" t="inlineStr">
        <is>
          <t xml:space="preserve">N         </t>
        </is>
      </c>
      <c r="O1371" t="n">
        <v>73</v>
      </c>
      <c r="P1371" t="inlineStr">
        <is>
          <t xml:space="preserve">W         </t>
        </is>
      </c>
      <c r="Q1371" t="inlineStr">
        <is>
          <t>1625/0734</t>
        </is>
      </c>
      <c r="R1371" t="inlineStr">
        <is>
          <t>1064095</t>
        </is>
      </c>
      <c r="S1371" t="inlineStr">
        <is>
          <t>CONVERSE (WY)</t>
        </is>
      </c>
      <c r="T1371" t="n">
        <v>43.28039719</v>
      </c>
      <c r="U1371" t="inlineStr">
        <is>
          <t>POWDER RIVER</t>
        </is>
      </c>
      <c r="V1371" t="n">
        <v>-105.65082634</v>
      </c>
      <c r="W1371" t="inlineStr">
        <is>
          <t>POINT (447194.0046267076 4792158.808724617)</t>
        </is>
      </c>
      <c r="X1371" t="n">
        <v>1.949618955095225</v>
      </c>
      <c r="Y1371" t="inlineStr">
        <is>
          <t>SW</t>
        </is>
      </c>
      <c r="Z1371" t="n">
        <v>2017</v>
      </c>
      <c r="AA1371" t="n">
        <v>57</v>
      </c>
    </row>
    <row r="1372">
      <c r="A1372" s="1" t="n">
        <v>38107</v>
      </c>
      <c r="B1372" t="inlineStr">
        <is>
          <t>WY</t>
        </is>
      </c>
      <c r="C1372" s="2" t="n">
        <v>43014</v>
      </c>
      <c r="D1372" s="2" t="n">
        <v>43039</v>
      </c>
      <c r="E1372" t="inlineStr">
        <is>
          <t>2020-10-06</t>
        </is>
      </c>
      <c r="F1372" t="n">
        <v>36</v>
      </c>
      <c r="G1372" t="inlineStr">
        <is>
          <t xml:space="preserve">3 GIRLS LLC </t>
        </is>
      </c>
      <c r="H1372" t="inlineStr">
        <is>
          <t>TITAN EXPL</t>
        </is>
      </c>
      <c r="I1372" t="inlineStr"/>
      <c r="J1372" t="inlineStr"/>
      <c r="K1372" t="n">
        <v>720</v>
      </c>
      <c r="L1372" t="n">
        <v>7</v>
      </c>
      <c r="M1372" t="n">
        <v>38</v>
      </c>
      <c r="N1372" t="inlineStr">
        <is>
          <t xml:space="preserve">N         </t>
        </is>
      </c>
      <c r="O1372" t="n">
        <v>73</v>
      </c>
      <c r="P1372" t="inlineStr">
        <is>
          <t xml:space="preserve">W         </t>
        </is>
      </c>
      <c r="Q1372" t="inlineStr">
        <is>
          <t>1625/0734</t>
        </is>
      </c>
      <c r="R1372" t="inlineStr">
        <is>
          <t>1064095</t>
        </is>
      </c>
      <c r="S1372" t="inlineStr">
        <is>
          <t>CONVERSE (WY)</t>
        </is>
      </c>
      <c r="T1372" t="n">
        <v>43.28038196</v>
      </c>
      <c r="U1372" t="inlineStr">
        <is>
          <t>POWDER RIVER</t>
        </is>
      </c>
      <c r="V1372" t="n">
        <v>-105.670572</v>
      </c>
      <c r="W1372" t="inlineStr">
        <is>
          <t>POINT (445591.8860581371 4792169.783466569)</t>
        </is>
      </c>
      <c r="X1372" t="n">
        <v>2.829805498367231</v>
      </c>
      <c r="Y1372" t="inlineStr">
        <is>
          <t>SW</t>
        </is>
      </c>
      <c r="Z1372" t="n">
        <v>2017</v>
      </c>
      <c r="AA1372" t="n">
        <v>57</v>
      </c>
    </row>
    <row r="1373">
      <c r="A1373" s="1" t="n">
        <v>38108</v>
      </c>
      <c r="B1373" t="inlineStr">
        <is>
          <t>WY</t>
        </is>
      </c>
      <c r="C1373" s="2" t="n">
        <v>43014</v>
      </c>
      <c r="D1373" s="2" t="n">
        <v>43039</v>
      </c>
      <c r="E1373" t="inlineStr">
        <is>
          <t>2020-10-06</t>
        </is>
      </c>
      <c r="F1373" t="n">
        <v>36</v>
      </c>
      <c r="G1373" t="inlineStr">
        <is>
          <t xml:space="preserve">3 GIRLS LLC </t>
        </is>
      </c>
      <c r="H1373" t="inlineStr">
        <is>
          <t>TITAN EXPL</t>
        </is>
      </c>
      <c r="I1373" t="inlineStr"/>
      <c r="J1373" t="inlineStr"/>
      <c r="K1373" t="n">
        <v>720</v>
      </c>
      <c r="L1373" t="n">
        <v>8</v>
      </c>
      <c r="M1373" t="n">
        <v>38</v>
      </c>
      <c r="N1373" t="inlineStr">
        <is>
          <t xml:space="preserve">N         </t>
        </is>
      </c>
      <c r="O1373" t="n">
        <v>73</v>
      </c>
      <c r="P1373" t="inlineStr">
        <is>
          <t xml:space="preserve">W         </t>
        </is>
      </c>
      <c r="Q1373" t="inlineStr">
        <is>
          <t>1625/0734</t>
        </is>
      </c>
      <c r="R1373" t="inlineStr">
        <is>
          <t>1064095</t>
        </is>
      </c>
      <c r="S1373" t="inlineStr">
        <is>
          <t>CONVERSE (WY)</t>
        </is>
      </c>
      <c r="T1373" t="n">
        <v>43.28039719</v>
      </c>
      <c r="U1373" t="inlineStr">
        <is>
          <t>POWDER RIVER</t>
        </is>
      </c>
      <c r="V1373" t="n">
        <v>-105.65082634</v>
      </c>
      <c r="W1373" t="inlineStr">
        <is>
          <t>POINT (447194.0046267076 4792158.808724617)</t>
        </is>
      </c>
      <c r="X1373" t="n">
        <v>1.949618955095225</v>
      </c>
      <c r="Y1373" t="inlineStr">
        <is>
          <t>SW</t>
        </is>
      </c>
      <c r="Z1373" t="n">
        <v>2017</v>
      </c>
      <c r="AA1373" t="n">
        <v>57</v>
      </c>
    </row>
    <row r="1374">
      <c r="A1374" s="1" t="n">
        <v>38109</v>
      </c>
      <c r="B1374" t="inlineStr">
        <is>
          <t>WY</t>
        </is>
      </c>
      <c r="C1374" s="2" t="n">
        <v>43014</v>
      </c>
      <c r="D1374" s="2" t="n">
        <v>43039</v>
      </c>
      <c r="E1374" t="inlineStr">
        <is>
          <t>2020-10-06</t>
        </is>
      </c>
      <c r="F1374" t="n">
        <v>36</v>
      </c>
      <c r="G1374" t="inlineStr">
        <is>
          <t xml:space="preserve">3 GIRLS LLC </t>
        </is>
      </c>
      <c r="H1374" t="inlineStr">
        <is>
          <t>TITAN EXPL</t>
        </is>
      </c>
      <c r="I1374" t="inlineStr"/>
      <c r="J1374" t="inlineStr"/>
      <c r="K1374" t="n">
        <v>720</v>
      </c>
      <c r="L1374" t="n">
        <v>17</v>
      </c>
      <c r="M1374" t="n">
        <v>38</v>
      </c>
      <c r="N1374" t="inlineStr">
        <is>
          <t xml:space="preserve">N         </t>
        </is>
      </c>
      <c r="O1374" t="n">
        <v>73</v>
      </c>
      <c r="P1374" t="inlineStr">
        <is>
          <t xml:space="preserve">W         </t>
        </is>
      </c>
      <c r="Q1374" t="inlineStr">
        <is>
          <t>1625/0734</t>
        </is>
      </c>
      <c r="R1374" t="inlineStr">
        <is>
          <t>1064095</t>
        </is>
      </c>
      <c r="S1374" t="inlineStr">
        <is>
          <t>CONVERSE (WY)</t>
        </is>
      </c>
      <c r="T1374" t="n">
        <v>43.26592416</v>
      </c>
      <c r="U1374" t="inlineStr">
        <is>
          <t>POWDER RIVER</t>
        </is>
      </c>
      <c r="V1374" t="n">
        <v>-105.65094833</v>
      </c>
      <c r="W1374" t="inlineStr">
        <is>
          <t>POINT (447171.5888673947 4790551.596985089)</t>
        </is>
      </c>
      <c r="X1374" t="n">
        <v>2.646291590073674</v>
      </c>
      <c r="Y1374" t="inlineStr">
        <is>
          <t>SW</t>
        </is>
      </c>
      <c r="Z1374" t="n">
        <v>2017</v>
      </c>
      <c r="AA1374" t="n">
        <v>57</v>
      </c>
    </row>
    <row r="1375">
      <c r="A1375" s="1" t="n">
        <v>38110</v>
      </c>
      <c r="B1375" t="inlineStr">
        <is>
          <t>WY</t>
        </is>
      </c>
      <c r="C1375" s="2" t="n">
        <v>43014</v>
      </c>
      <c r="D1375" s="2" t="n">
        <v>43039</v>
      </c>
      <c r="E1375" t="inlineStr">
        <is>
          <t>2020-10-06</t>
        </is>
      </c>
      <c r="F1375" t="n">
        <v>36</v>
      </c>
      <c r="G1375" t="inlineStr">
        <is>
          <t xml:space="preserve">3 GIRLS LLC </t>
        </is>
      </c>
      <c r="H1375" t="inlineStr">
        <is>
          <t>TITAN EXPL</t>
        </is>
      </c>
      <c r="I1375" t="inlineStr"/>
      <c r="J1375" t="inlineStr"/>
      <c r="K1375" t="n">
        <v>720</v>
      </c>
      <c r="L1375" t="n">
        <v>17</v>
      </c>
      <c r="M1375" t="n">
        <v>38</v>
      </c>
      <c r="N1375" t="inlineStr">
        <is>
          <t xml:space="preserve">N         </t>
        </is>
      </c>
      <c r="O1375" t="n">
        <v>73</v>
      </c>
      <c r="P1375" t="inlineStr">
        <is>
          <t xml:space="preserve">W         </t>
        </is>
      </c>
      <c r="Q1375" t="inlineStr">
        <is>
          <t>1625/0734</t>
        </is>
      </c>
      <c r="R1375" t="inlineStr">
        <is>
          <t>1064095</t>
        </is>
      </c>
      <c r="S1375" t="inlineStr">
        <is>
          <t>CONVERSE (WY)</t>
        </is>
      </c>
      <c r="T1375" t="n">
        <v>43.26592416</v>
      </c>
      <c r="U1375" t="inlineStr">
        <is>
          <t>POWDER RIVER</t>
        </is>
      </c>
      <c r="V1375" t="n">
        <v>-105.65094833</v>
      </c>
      <c r="W1375" t="inlineStr">
        <is>
          <t>POINT (447171.5888673947 4790551.596985089)</t>
        </is>
      </c>
      <c r="X1375" t="n">
        <v>2.646291590073674</v>
      </c>
      <c r="Y1375" t="inlineStr">
        <is>
          <t>SW</t>
        </is>
      </c>
      <c r="Z1375" t="n">
        <v>2017</v>
      </c>
      <c r="AA1375" t="n">
        <v>57</v>
      </c>
    </row>
    <row r="1376">
      <c r="A1376" s="1" t="n">
        <v>38111</v>
      </c>
      <c r="B1376" t="inlineStr">
        <is>
          <t>WY</t>
        </is>
      </c>
      <c r="C1376" s="2" t="n">
        <v>43014</v>
      </c>
      <c r="D1376" s="2" t="n">
        <v>43039</v>
      </c>
      <c r="E1376" t="inlineStr">
        <is>
          <t>2020-10-06</t>
        </is>
      </c>
      <c r="F1376" t="n">
        <v>36</v>
      </c>
      <c r="G1376" t="inlineStr">
        <is>
          <t xml:space="preserve">3 GIRLS LLC </t>
        </is>
      </c>
      <c r="H1376" t="inlineStr">
        <is>
          <t>TITAN EXPL</t>
        </is>
      </c>
      <c r="I1376" t="inlineStr"/>
      <c r="J1376" t="inlineStr"/>
      <c r="K1376" t="n">
        <v>720</v>
      </c>
      <c r="L1376" t="n">
        <v>8</v>
      </c>
      <c r="M1376" t="n">
        <v>38</v>
      </c>
      <c r="N1376" t="inlineStr">
        <is>
          <t xml:space="preserve">N         </t>
        </is>
      </c>
      <c r="O1376" t="n">
        <v>73</v>
      </c>
      <c r="P1376" t="inlineStr">
        <is>
          <t xml:space="preserve">W         </t>
        </is>
      </c>
      <c r="Q1376" t="inlineStr">
        <is>
          <t>1625/0734</t>
        </is>
      </c>
      <c r="R1376" t="inlineStr">
        <is>
          <t>1064095</t>
        </is>
      </c>
      <c r="S1376" t="inlineStr">
        <is>
          <t>CONVERSE (WY)</t>
        </is>
      </c>
      <c r="T1376" t="n">
        <v>43.28039719</v>
      </c>
      <c r="U1376" t="inlineStr">
        <is>
          <t>POWDER RIVER</t>
        </is>
      </c>
      <c r="V1376" t="n">
        <v>-105.65082634</v>
      </c>
      <c r="W1376" t="inlineStr">
        <is>
          <t>POINT (447194.0046267076 4792158.808724617)</t>
        </is>
      </c>
      <c r="X1376" t="n">
        <v>1.949618955095225</v>
      </c>
      <c r="Y1376" t="inlineStr">
        <is>
          <t>SW</t>
        </is>
      </c>
      <c r="Z1376" t="n">
        <v>2017</v>
      </c>
      <c r="AA1376" t="n">
        <v>57</v>
      </c>
    </row>
    <row r="1377">
      <c r="A1377" s="1" t="n">
        <v>38112</v>
      </c>
      <c r="B1377" t="inlineStr">
        <is>
          <t>WY</t>
        </is>
      </c>
      <c r="C1377" s="2" t="n">
        <v>43014</v>
      </c>
      <c r="D1377" s="2" t="n">
        <v>43039</v>
      </c>
      <c r="E1377" t="inlineStr">
        <is>
          <t>2020-10-06</t>
        </is>
      </c>
      <c r="F1377" t="n">
        <v>36</v>
      </c>
      <c r="G1377" t="inlineStr">
        <is>
          <t xml:space="preserve">3 GIRLS LLC </t>
        </is>
      </c>
      <c r="H1377" t="inlineStr">
        <is>
          <t>TITAN EXPL</t>
        </is>
      </c>
      <c r="I1377" t="inlineStr"/>
      <c r="J1377" t="inlineStr"/>
      <c r="K1377" t="n">
        <v>720</v>
      </c>
      <c r="L1377" t="n">
        <v>8</v>
      </c>
      <c r="M1377" t="n">
        <v>38</v>
      </c>
      <c r="N1377" t="inlineStr">
        <is>
          <t xml:space="preserve">N         </t>
        </is>
      </c>
      <c r="O1377" t="n">
        <v>73</v>
      </c>
      <c r="P1377" t="inlineStr">
        <is>
          <t xml:space="preserve">W         </t>
        </is>
      </c>
      <c r="Q1377" t="inlineStr">
        <is>
          <t>1625/0734</t>
        </is>
      </c>
      <c r="R1377" t="inlineStr">
        <is>
          <t>1064095</t>
        </is>
      </c>
      <c r="S1377" t="inlineStr">
        <is>
          <t>CONVERSE (WY)</t>
        </is>
      </c>
      <c r="T1377" t="n">
        <v>43.28039719</v>
      </c>
      <c r="U1377" t="inlineStr">
        <is>
          <t>POWDER RIVER</t>
        </is>
      </c>
      <c r="V1377" t="n">
        <v>-105.65082634</v>
      </c>
      <c r="W1377" t="inlineStr">
        <is>
          <t>POINT (447194.0046267076 4792158.808724617)</t>
        </is>
      </c>
      <c r="X1377" t="n">
        <v>1.949618955095225</v>
      </c>
      <c r="Y1377" t="inlineStr">
        <is>
          <t>SW</t>
        </is>
      </c>
      <c r="Z1377" t="n">
        <v>2017</v>
      </c>
      <c r="AA1377" t="n">
        <v>57</v>
      </c>
    </row>
    <row r="1378">
      <c r="A1378" s="1" t="n">
        <v>38113</v>
      </c>
      <c r="B1378" t="inlineStr">
        <is>
          <t>WY</t>
        </is>
      </c>
      <c r="C1378" s="2" t="n">
        <v>43014</v>
      </c>
      <c r="D1378" s="2" t="n">
        <v>43039</v>
      </c>
      <c r="E1378" t="inlineStr">
        <is>
          <t>2020-10-06</t>
        </is>
      </c>
      <c r="F1378" t="n">
        <v>36</v>
      </c>
      <c r="G1378" t="inlineStr">
        <is>
          <t xml:space="preserve">3 GIRLS LLC </t>
        </is>
      </c>
      <c r="H1378" t="inlineStr">
        <is>
          <t>TITAN EXPL</t>
        </is>
      </c>
      <c r="I1378" t="inlineStr"/>
      <c r="J1378" t="inlineStr"/>
      <c r="K1378" t="n">
        <v>720</v>
      </c>
      <c r="L1378" t="n">
        <v>17</v>
      </c>
      <c r="M1378" t="n">
        <v>38</v>
      </c>
      <c r="N1378" t="inlineStr">
        <is>
          <t xml:space="preserve">N         </t>
        </is>
      </c>
      <c r="O1378" t="n">
        <v>73</v>
      </c>
      <c r="P1378" t="inlineStr">
        <is>
          <t xml:space="preserve">W         </t>
        </is>
      </c>
      <c r="Q1378" t="inlineStr">
        <is>
          <t>1625/0734</t>
        </is>
      </c>
      <c r="R1378" t="inlineStr">
        <is>
          <t>1064095</t>
        </is>
      </c>
      <c r="S1378" t="inlineStr">
        <is>
          <t>CONVERSE (WY)</t>
        </is>
      </c>
      <c r="T1378" t="n">
        <v>43.26592416</v>
      </c>
      <c r="U1378" t="inlineStr">
        <is>
          <t>POWDER RIVER</t>
        </is>
      </c>
      <c r="V1378" t="n">
        <v>-105.65094833</v>
      </c>
      <c r="W1378" t="inlineStr">
        <is>
          <t>POINT (447171.5888673947 4790551.596985089)</t>
        </is>
      </c>
      <c r="X1378" t="n">
        <v>2.646291590073674</v>
      </c>
      <c r="Y1378" t="inlineStr">
        <is>
          <t>SW</t>
        </is>
      </c>
      <c r="Z1378" t="n">
        <v>2017</v>
      </c>
      <c r="AA1378" t="n">
        <v>57</v>
      </c>
    </row>
    <row r="1379">
      <c r="A1379" s="1" t="n">
        <v>38114</v>
      </c>
      <c r="B1379" t="inlineStr">
        <is>
          <t>WY</t>
        </is>
      </c>
      <c r="C1379" s="2" t="n">
        <v>43014</v>
      </c>
      <c r="D1379" s="2" t="n">
        <v>43039</v>
      </c>
      <c r="E1379" t="inlineStr">
        <is>
          <t>2020-10-06</t>
        </is>
      </c>
      <c r="F1379" t="n">
        <v>36</v>
      </c>
      <c r="G1379" t="inlineStr">
        <is>
          <t xml:space="preserve">L K E INVESTMENTS ET AL </t>
        </is>
      </c>
      <c r="H1379" t="inlineStr">
        <is>
          <t>TITAN EXPL</t>
        </is>
      </c>
      <c r="I1379" t="inlineStr"/>
      <c r="J1379" t="inlineStr"/>
      <c r="K1379" t="n">
        <v>720</v>
      </c>
      <c r="L1379" t="n">
        <v>7</v>
      </c>
      <c r="M1379" t="n">
        <v>38</v>
      </c>
      <c r="N1379" t="inlineStr">
        <is>
          <t xml:space="preserve">N         </t>
        </is>
      </c>
      <c r="O1379" t="n">
        <v>73</v>
      </c>
      <c r="P1379" t="inlineStr">
        <is>
          <t xml:space="preserve">W         </t>
        </is>
      </c>
      <c r="Q1379" t="inlineStr">
        <is>
          <t>1625/0736</t>
        </is>
      </c>
      <c r="R1379" t="inlineStr">
        <is>
          <t>1064096</t>
        </is>
      </c>
      <c r="S1379" t="inlineStr">
        <is>
          <t>CONVERSE (WY)</t>
        </is>
      </c>
      <c r="T1379" t="n">
        <v>43.28038196</v>
      </c>
      <c r="U1379" t="inlineStr">
        <is>
          <t>POWDER RIVER</t>
        </is>
      </c>
      <c r="V1379" t="n">
        <v>-105.670572</v>
      </c>
      <c r="W1379" t="inlineStr">
        <is>
          <t>POINT (445591.8860581371 4792169.783466569)</t>
        </is>
      </c>
      <c r="X1379" t="n">
        <v>2.829805498367231</v>
      </c>
      <c r="Y1379" t="inlineStr">
        <is>
          <t>SW</t>
        </is>
      </c>
      <c r="Z1379" t="n">
        <v>2017</v>
      </c>
      <c r="AA1379" t="n">
        <v>57</v>
      </c>
    </row>
    <row r="1380">
      <c r="A1380" s="1" t="n">
        <v>38115</v>
      </c>
      <c r="B1380" t="inlineStr">
        <is>
          <t>WY</t>
        </is>
      </c>
      <c r="C1380" s="2" t="n">
        <v>43014</v>
      </c>
      <c r="D1380" s="2" t="n">
        <v>43039</v>
      </c>
      <c r="E1380" t="inlineStr">
        <is>
          <t>2020-10-06</t>
        </is>
      </c>
      <c r="F1380" t="n">
        <v>36</v>
      </c>
      <c r="G1380" t="inlineStr">
        <is>
          <t xml:space="preserve">L K E INVESTMENTS ET AL </t>
        </is>
      </c>
      <c r="H1380" t="inlineStr">
        <is>
          <t>TITAN EXPL</t>
        </is>
      </c>
      <c r="I1380" t="inlineStr"/>
      <c r="J1380" t="inlineStr"/>
      <c r="K1380" t="n">
        <v>720</v>
      </c>
      <c r="L1380" t="n">
        <v>8</v>
      </c>
      <c r="M1380" t="n">
        <v>38</v>
      </c>
      <c r="N1380" t="inlineStr">
        <is>
          <t xml:space="preserve">N         </t>
        </is>
      </c>
      <c r="O1380" t="n">
        <v>73</v>
      </c>
      <c r="P1380" t="inlineStr">
        <is>
          <t xml:space="preserve">W         </t>
        </is>
      </c>
      <c r="Q1380" t="inlineStr">
        <is>
          <t>1625/0736</t>
        </is>
      </c>
      <c r="R1380" t="inlineStr">
        <is>
          <t>1064096</t>
        </is>
      </c>
      <c r="S1380" t="inlineStr">
        <is>
          <t>CONVERSE (WY)</t>
        </is>
      </c>
      <c r="T1380" t="n">
        <v>43.28039719</v>
      </c>
      <c r="U1380" t="inlineStr">
        <is>
          <t>POWDER RIVER</t>
        </is>
      </c>
      <c r="V1380" t="n">
        <v>-105.65082634</v>
      </c>
      <c r="W1380" t="inlineStr">
        <is>
          <t>POINT (447194.0046267076 4792158.808724617)</t>
        </is>
      </c>
      <c r="X1380" t="n">
        <v>1.949618955095225</v>
      </c>
      <c r="Y1380" t="inlineStr">
        <is>
          <t>SW</t>
        </is>
      </c>
      <c r="Z1380" t="n">
        <v>2017</v>
      </c>
      <c r="AA1380" t="n">
        <v>57</v>
      </c>
    </row>
    <row r="1381">
      <c r="A1381" s="1" t="n">
        <v>38116</v>
      </c>
      <c r="B1381" t="inlineStr">
        <is>
          <t>WY</t>
        </is>
      </c>
      <c r="C1381" s="2" t="n">
        <v>43014</v>
      </c>
      <c r="D1381" s="2" t="n">
        <v>43039</v>
      </c>
      <c r="E1381" t="inlineStr">
        <is>
          <t>2020-10-06</t>
        </is>
      </c>
      <c r="F1381" t="n">
        <v>36</v>
      </c>
      <c r="G1381" t="inlineStr">
        <is>
          <t xml:space="preserve">L K E INVESTMENTS ET AL </t>
        </is>
      </c>
      <c r="H1381" t="inlineStr">
        <is>
          <t>TITAN EXPL</t>
        </is>
      </c>
      <c r="I1381" t="inlineStr"/>
      <c r="J1381" t="inlineStr"/>
      <c r="K1381" t="n">
        <v>720</v>
      </c>
      <c r="L1381" t="n">
        <v>7</v>
      </c>
      <c r="M1381" t="n">
        <v>38</v>
      </c>
      <c r="N1381" t="inlineStr">
        <is>
          <t xml:space="preserve">N         </t>
        </is>
      </c>
      <c r="O1381" t="n">
        <v>73</v>
      </c>
      <c r="P1381" t="inlineStr">
        <is>
          <t xml:space="preserve">W         </t>
        </is>
      </c>
      <c r="Q1381" t="inlineStr">
        <is>
          <t>1625/0736</t>
        </is>
      </c>
      <c r="R1381" t="inlineStr">
        <is>
          <t>1064096</t>
        </is>
      </c>
      <c r="S1381" t="inlineStr">
        <is>
          <t>CONVERSE (WY)</t>
        </is>
      </c>
      <c r="T1381" t="n">
        <v>43.28038196</v>
      </c>
      <c r="U1381" t="inlineStr">
        <is>
          <t>POWDER RIVER</t>
        </is>
      </c>
      <c r="V1381" t="n">
        <v>-105.670572</v>
      </c>
      <c r="W1381" t="inlineStr">
        <is>
          <t>POINT (445591.8860581371 4792169.783466569)</t>
        </is>
      </c>
      <c r="X1381" t="n">
        <v>2.829805498367231</v>
      </c>
      <c r="Y1381" t="inlineStr">
        <is>
          <t>SW</t>
        </is>
      </c>
      <c r="Z1381" t="n">
        <v>2017</v>
      </c>
      <c r="AA1381" t="n">
        <v>57</v>
      </c>
    </row>
    <row r="1382">
      <c r="A1382" s="1" t="n">
        <v>38117</v>
      </c>
      <c r="B1382" t="inlineStr">
        <is>
          <t>WY</t>
        </is>
      </c>
      <c r="C1382" s="2" t="n">
        <v>43014</v>
      </c>
      <c r="D1382" s="2" t="n">
        <v>43039</v>
      </c>
      <c r="E1382" t="inlineStr">
        <is>
          <t>2020-10-06</t>
        </is>
      </c>
      <c r="F1382" t="n">
        <v>36</v>
      </c>
      <c r="G1382" t="inlineStr">
        <is>
          <t xml:space="preserve">L K E INVESTMENTS ET AL </t>
        </is>
      </c>
      <c r="H1382" t="inlineStr">
        <is>
          <t>TITAN EXPL</t>
        </is>
      </c>
      <c r="I1382" t="inlineStr"/>
      <c r="J1382" t="inlineStr"/>
      <c r="K1382" t="n">
        <v>720</v>
      </c>
      <c r="L1382" t="n">
        <v>8</v>
      </c>
      <c r="M1382" t="n">
        <v>38</v>
      </c>
      <c r="N1382" t="inlineStr">
        <is>
          <t xml:space="preserve">N         </t>
        </is>
      </c>
      <c r="O1382" t="n">
        <v>73</v>
      </c>
      <c r="P1382" t="inlineStr">
        <is>
          <t xml:space="preserve">W         </t>
        </is>
      </c>
      <c r="Q1382" t="inlineStr">
        <is>
          <t>1625/0736</t>
        </is>
      </c>
      <c r="R1382" t="inlineStr">
        <is>
          <t>1064096</t>
        </is>
      </c>
      <c r="S1382" t="inlineStr">
        <is>
          <t>CONVERSE (WY)</t>
        </is>
      </c>
      <c r="T1382" t="n">
        <v>43.28039719</v>
      </c>
      <c r="U1382" t="inlineStr">
        <is>
          <t>POWDER RIVER</t>
        </is>
      </c>
      <c r="V1382" t="n">
        <v>-105.65082634</v>
      </c>
      <c r="W1382" t="inlineStr">
        <is>
          <t>POINT (447194.0046267076 4792158.808724617)</t>
        </is>
      </c>
      <c r="X1382" t="n">
        <v>1.949618955095225</v>
      </c>
      <c r="Y1382" t="inlineStr">
        <is>
          <t>SW</t>
        </is>
      </c>
      <c r="Z1382" t="n">
        <v>2017</v>
      </c>
      <c r="AA1382" t="n">
        <v>57</v>
      </c>
    </row>
    <row r="1383">
      <c r="A1383" s="1" t="n">
        <v>38118</v>
      </c>
      <c r="B1383" t="inlineStr">
        <is>
          <t>WY</t>
        </is>
      </c>
      <c r="C1383" s="2" t="n">
        <v>43014</v>
      </c>
      <c r="D1383" s="2" t="n">
        <v>43039</v>
      </c>
      <c r="E1383" t="inlineStr">
        <is>
          <t>2020-10-06</t>
        </is>
      </c>
      <c r="F1383" t="n">
        <v>36</v>
      </c>
      <c r="G1383" t="inlineStr">
        <is>
          <t xml:space="preserve">L K E INVESTMENTS ET AL </t>
        </is>
      </c>
      <c r="H1383" t="inlineStr">
        <is>
          <t>TITAN EXPL</t>
        </is>
      </c>
      <c r="I1383" t="inlineStr"/>
      <c r="J1383" t="inlineStr"/>
      <c r="K1383" t="n">
        <v>720</v>
      </c>
      <c r="L1383" t="n">
        <v>17</v>
      </c>
      <c r="M1383" t="n">
        <v>38</v>
      </c>
      <c r="N1383" t="inlineStr">
        <is>
          <t xml:space="preserve">N         </t>
        </is>
      </c>
      <c r="O1383" t="n">
        <v>73</v>
      </c>
      <c r="P1383" t="inlineStr">
        <is>
          <t xml:space="preserve">W         </t>
        </is>
      </c>
      <c r="Q1383" t="inlineStr">
        <is>
          <t>1625/0736</t>
        </is>
      </c>
      <c r="R1383" t="inlineStr">
        <is>
          <t>1064096</t>
        </is>
      </c>
      <c r="S1383" t="inlineStr">
        <is>
          <t>CONVERSE (WY)</t>
        </is>
      </c>
      <c r="T1383" t="n">
        <v>43.26592416</v>
      </c>
      <c r="U1383" t="inlineStr">
        <is>
          <t>POWDER RIVER</t>
        </is>
      </c>
      <c r="V1383" t="n">
        <v>-105.65094833</v>
      </c>
      <c r="W1383" t="inlineStr">
        <is>
          <t>POINT (447171.5888673947 4790551.596985089)</t>
        </is>
      </c>
      <c r="X1383" t="n">
        <v>2.646291590073674</v>
      </c>
      <c r="Y1383" t="inlineStr">
        <is>
          <t>SW</t>
        </is>
      </c>
      <c r="Z1383" t="n">
        <v>2017</v>
      </c>
      <c r="AA1383" t="n">
        <v>57</v>
      </c>
    </row>
    <row r="1384">
      <c r="A1384" s="1" t="n">
        <v>38119</v>
      </c>
      <c r="B1384" t="inlineStr">
        <is>
          <t>WY</t>
        </is>
      </c>
      <c r="C1384" s="2" t="n">
        <v>43014</v>
      </c>
      <c r="D1384" s="2" t="n">
        <v>43039</v>
      </c>
      <c r="E1384" t="inlineStr">
        <is>
          <t>2020-10-06</t>
        </is>
      </c>
      <c r="F1384" t="n">
        <v>36</v>
      </c>
      <c r="G1384" t="inlineStr">
        <is>
          <t xml:space="preserve">L K E INVESTMENTS ET AL </t>
        </is>
      </c>
      <c r="H1384" t="inlineStr">
        <is>
          <t>TITAN EXPL</t>
        </is>
      </c>
      <c r="I1384" t="inlineStr"/>
      <c r="J1384" t="inlineStr"/>
      <c r="K1384" t="n">
        <v>720</v>
      </c>
      <c r="L1384" t="n">
        <v>17</v>
      </c>
      <c r="M1384" t="n">
        <v>38</v>
      </c>
      <c r="N1384" t="inlineStr">
        <is>
          <t xml:space="preserve">N         </t>
        </is>
      </c>
      <c r="O1384" t="n">
        <v>73</v>
      </c>
      <c r="P1384" t="inlineStr">
        <is>
          <t xml:space="preserve">W         </t>
        </is>
      </c>
      <c r="Q1384" t="inlineStr">
        <is>
          <t>1625/0736</t>
        </is>
      </c>
      <c r="R1384" t="inlineStr">
        <is>
          <t>1064096</t>
        </is>
      </c>
      <c r="S1384" t="inlineStr">
        <is>
          <t>CONVERSE (WY)</t>
        </is>
      </c>
      <c r="T1384" t="n">
        <v>43.26592416</v>
      </c>
      <c r="U1384" t="inlineStr">
        <is>
          <t>POWDER RIVER</t>
        </is>
      </c>
      <c r="V1384" t="n">
        <v>-105.65094833</v>
      </c>
      <c r="W1384" t="inlineStr">
        <is>
          <t>POINT (447171.5888673947 4790551.596985089)</t>
        </is>
      </c>
      <c r="X1384" t="n">
        <v>2.646291590073674</v>
      </c>
      <c r="Y1384" t="inlineStr">
        <is>
          <t>SW</t>
        </is>
      </c>
      <c r="Z1384" t="n">
        <v>2017</v>
      </c>
      <c r="AA1384" t="n">
        <v>57</v>
      </c>
    </row>
    <row r="1385">
      <c r="A1385" s="1" t="n">
        <v>38120</v>
      </c>
      <c r="B1385" t="inlineStr">
        <is>
          <t>WY</t>
        </is>
      </c>
      <c r="C1385" s="2" t="n">
        <v>43014</v>
      </c>
      <c r="D1385" s="2" t="n">
        <v>43039</v>
      </c>
      <c r="E1385" t="inlineStr">
        <is>
          <t>2020-10-06</t>
        </is>
      </c>
      <c r="F1385" t="n">
        <v>36</v>
      </c>
      <c r="G1385" t="inlineStr">
        <is>
          <t xml:space="preserve">L K E INVESTMENTS ET AL </t>
        </is>
      </c>
      <c r="H1385" t="inlineStr">
        <is>
          <t>TITAN EXPL</t>
        </is>
      </c>
      <c r="I1385" t="inlineStr"/>
      <c r="J1385" t="inlineStr"/>
      <c r="K1385" t="n">
        <v>720</v>
      </c>
      <c r="L1385" t="n">
        <v>8</v>
      </c>
      <c r="M1385" t="n">
        <v>38</v>
      </c>
      <c r="N1385" t="inlineStr">
        <is>
          <t xml:space="preserve">N         </t>
        </is>
      </c>
      <c r="O1385" t="n">
        <v>73</v>
      </c>
      <c r="P1385" t="inlineStr">
        <is>
          <t xml:space="preserve">W         </t>
        </is>
      </c>
      <c r="Q1385" t="inlineStr">
        <is>
          <t>1625/0736</t>
        </is>
      </c>
      <c r="R1385" t="inlineStr">
        <is>
          <t>1064096</t>
        </is>
      </c>
      <c r="S1385" t="inlineStr">
        <is>
          <t>CONVERSE (WY)</t>
        </is>
      </c>
      <c r="T1385" t="n">
        <v>43.28039719</v>
      </c>
      <c r="U1385" t="inlineStr">
        <is>
          <t>POWDER RIVER</t>
        </is>
      </c>
      <c r="V1385" t="n">
        <v>-105.65082634</v>
      </c>
      <c r="W1385" t="inlineStr">
        <is>
          <t>POINT (447194.0046267076 4792158.808724617)</t>
        </is>
      </c>
      <c r="X1385" t="n">
        <v>1.949618955095225</v>
      </c>
      <c r="Y1385" t="inlineStr">
        <is>
          <t>SW</t>
        </is>
      </c>
      <c r="Z1385" t="n">
        <v>2017</v>
      </c>
      <c r="AA1385" t="n">
        <v>57</v>
      </c>
    </row>
    <row r="1386">
      <c r="A1386" s="1" t="n">
        <v>38121</v>
      </c>
      <c r="B1386" t="inlineStr">
        <is>
          <t>WY</t>
        </is>
      </c>
      <c r="C1386" s="2" t="n">
        <v>43014</v>
      </c>
      <c r="D1386" s="2" t="n">
        <v>43039</v>
      </c>
      <c r="E1386" t="inlineStr">
        <is>
          <t>2020-10-06</t>
        </is>
      </c>
      <c r="F1386" t="n">
        <v>36</v>
      </c>
      <c r="G1386" t="inlineStr">
        <is>
          <t xml:space="preserve">L K E INVESTMENTS ET AL </t>
        </is>
      </c>
      <c r="H1386" t="inlineStr">
        <is>
          <t>TITAN EXPL</t>
        </is>
      </c>
      <c r="I1386" t="inlineStr"/>
      <c r="J1386" t="inlineStr"/>
      <c r="K1386" t="n">
        <v>720</v>
      </c>
      <c r="L1386" t="n">
        <v>8</v>
      </c>
      <c r="M1386" t="n">
        <v>38</v>
      </c>
      <c r="N1386" t="inlineStr">
        <is>
          <t xml:space="preserve">N         </t>
        </is>
      </c>
      <c r="O1386" t="n">
        <v>73</v>
      </c>
      <c r="P1386" t="inlineStr">
        <is>
          <t xml:space="preserve">W         </t>
        </is>
      </c>
      <c r="Q1386" t="inlineStr">
        <is>
          <t>1625/0736</t>
        </is>
      </c>
      <c r="R1386" t="inlineStr">
        <is>
          <t>1064096</t>
        </is>
      </c>
      <c r="S1386" t="inlineStr">
        <is>
          <t>CONVERSE (WY)</t>
        </is>
      </c>
      <c r="T1386" t="n">
        <v>43.28039719</v>
      </c>
      <c r="U1386" t="inlineStr">
        <is>
          <t>POWDER RIVER</t>
        </is>
      </c>
      <c r="V1386" t="n">
        <v>-105.65082634</v>
      </c>
      <c r="W1386" t="inlineStr">
        <is>
          <t>POINT (447194.0046267076 4792158.808724617)</t>
        </is>
      </c>
      <c r="X1386" t="n">
        <v>1.949618955095225</v>
      </c>
      <c r="Y1386" t="inlineStr">
        <is>
          <t>SW</t>
        </is>
      </c>
      <c r="Z1386" t="n">
        <v>2017</v>
      </c>
      <c r="AA1386" t="n">
        <v>57</v>
      </c>
    </row>
    <row r="1387">
      <c r="A1387" s="1" t="n">
        <v>38122</v>
      </c>
      <c r="B1387" t="inlineStr">
        <is>
          <t>WY</t>
        </is>
      </c>
      <c r="C1387" s="2" t="n">
        <v>43014</v>
      </c>
      <c r="D1387" s="2" t="n">
        <v>43039</v>
      </c>
      <c r="E1387" t="inlineStr">
        <is>
          <t>2020-10-06</t>
        </is>
      </c>
      <c r="F1387" t="n">
        <v>36</v>
      </c>
      <c r="G1387" t="inlineStr">
        <is>
          <t xml:space="preserve">L K E INVESTMENTS ET AL </t>
        </is>
      </c>
      <c r="H1387" t="inlineStr">
        <is>
          <t>TITAN EXPL</t>
        </is>
      </c>
      <c r="I1387" t="inlineStr"/>
      <c r="J1387" t="inlineStr"/>
      <c r="K1387" t="n">
        <v>720</v>
      </c>
      <c r="L1387" t="n">
        <v>17</v>
      </c>
      <c r="M1387" t="n">
        <v>38</v>
      </c>
      <c r="N1387" t="inlineStr">
        <is>
          <t xml:space="preserve">N         </t>
        </is>
      </c>
      <c r="O1387" t="n">
        <v>73</v>
      </c>
      <c r="P1387" t="inlineStr">
        <is>
          <t xml:space="preserve">W         </t>
        </is>
      </c>
      <c r="Q1387" t="inlineStr">
        <is>
          <t>1625/0736</t>
        </is>
      </c>
      <c r="R1387" t="inlineStr">
        <is>
          <t>1064096</t>
        </is>
      </c>
      <c r="S1387" t="inlineStr">
        <is>
          <t>CONVERSE (WY)</t>
        </is>
      </c>
      <c r="T1387" t="n">
        <v>43.26592416</v>
      </c>
      <c r="U1387" t="inlineStr">
        <is>
          <t>POWDER RIVER</t>
        </is>
      </c>
      <c r="V1387" t="n">
        <v>-105.65094833</v>
      </c>
      <c r="W1387" t="inlineStr">
        <is>
          <t>POINT (447171.5888673947 4790551.596985089)</t>
        </is>
      </c>
      <c r="X1387" t="n">
        <v>2.646291590073674</v>
      </c>
      <c r="Y1387" t="inlineStr">
        <is>
          <t>SW</t>
        </is>
      </c>
      <c r="Z1387" t="n">
        <v>2017</v>
      </c>
      <c r="AA1387" t="n">
        <v>57</v>
      </c>
    </row>
    <row r="1388">
      <c r="A1388" s="1" t="n">
        <v>38143</v>
      </c>
      <c r="B1388" t="inlineStr">
        <is>
          <t>WY</t>
        </is>
      </c>
      <c r="C1388" s="2" t="n">
        <v>43014</v>
      </c>
      <c r="D1388" s="2" t="n">
        <v>43039</v>
      </c>
      <c r="E1388" t="inlineStr">
        <is>
          <t>2020-10-06</t>
        </is>
      </c>
      <c r="F1388" t="n">
        <v>36</v>
      </c>
      <c r="G1388" t="inlineStr">
        <is>
          <t xml:space="preserve">MCMAHON JOE JR ET AL </t>
        </is>
      </c>
      <c r="H1388" t="inlineStr">
        <is>
          <t>TITAN EXPL</t>
        </is>
      </c>
      <c r="I1388" t="inlineStr"/>
      <c r="J1388" t="inlineStr"/>
      <c r="K1388" t="n">
        <v>320</v>
      </c>
      <c r="L1388" t="n">
        <v>34</v>
      </c>
      <c r="M1388" t="n">
        <v>39</v>
      </c>
      <c r="N1388" t="inlineStr">
        <is>
          <t xml:space="preserve">N         </t>
        </is>
      </c>
      <c r="O1388" t="n">
        <v>73</v>
      </c>
      <c r="P1388" t="inlineStr">
        <is>
          <t xml:space="preserve">W         </t>
        </is>
      </c>
      <c r="Q1388" t="inlineStr">
        <is>
          <t>1625/0728</t>
        </is>
      </c>
      <c r="R1388" t="inlineStr">
        <is>
          <t>1064092</t>
        </is>
      </c>
      <c r="S1388" t="inlineStr">
        <is>
          <t>CONVERSE (WY)</t>
        </is>
      </c>
      <c r="T1388" t="n">
        <v>43.3092936</v>
      </c>
      <c r="U1388" t="inlineStr">
        <is>
          <t>POWDER RIVER</t>
        </is>
      </c>
      <c r="V1388" t="n">
        <v>-105.61092317</v>
      </c>
      <c r="W1388" t="inlineStr">
        <is>
          <t>POINT (450455.0951501526 4795343.442250932)</t>
        </is>
      </c>
      <c r="X1388" t="n">
        <v>0.9845115958088956</v>
      </c>
      <c r="Y1388" t="inlineStr">
        <is>
          <t>NE</t>
        </is>
      </c>
      <c r="Z1388" t="n">
        <v>2017</v>
      </c>
      <c r="AA1388" t="n">
        <v>57</v>
      </c>
    </row>
    <row r="1389">
      <c r="A1389" s="1" t="n">
        <v>38144</v>
      </c>
      <c r="B1389" t="inlineStr">
        <is>
          <t>WY</t>
        </is>
      </c>
      <c r="C1389" s="2" t="n">
        <v>43014</v>
      </c>
      <c r="D1389" s="2" t="n">
        <v>43039</v>
      </c>
      <c r="E1389" t="inlineStr">
        <is>
          <t>2020-10-06</t>
        </is>
      </c>
      <c r="F1389" t="n">
        <v>36</v>
      </c>
      <c r="G1389" t="inlineStr">
        <is>
          <t xml:space="preserve">MCMAHON JOE JR ET AL </t>
        </is>
      </c>
      <c r="H1389" t="inlineStr">
        <is>
          <t>TITAN EXPL</t>
        </is>
      </c>
      <c r="I1389" t="inlineStr"/>
      <c r="J1389" t="inlineStr"/>
      <c r="K1389" t="n">
        <v>320</v>
      </c>
      <c r="L1389" t="n">
        <v>34</v>
      </c>
      <c r="M1389" t="n">
        <v>39</v>
      </c>
      <c r="N1389" t="inlineStr">
        <is>
          <t xml:space="preserve">N         </t>
        </is>
      </c>
      <c r="O1389" t="n">
        <v>73</v>
      </c>
      <c r="P1389" t="inlineStr">
        <is>
          <t xml:space="preserve">W         </t>
        </is>
      </c>
      <c r="Q1389" t="inlineStr">
        <is>
          <t>1625/0728</t>
        </is>
      </c>
      <c r="R1389" t="inlineStr">
        <is>
          <t>1064092</t>
        </is>
      </c>
      <c r="S1389" t="inlineStr">
        <is>
          <t>CONVERSE (WY)</t>
        </is>
      </c>
      <c r="T1389" t="n">
        <v>43.3092936</v>
      </c>
      <c r="U1389" t="inlineStr">
        <is>
          <t>POWDER RIVER</t>
        </is>
      </c>
      <c r="V1389" t="n">
        <v>-105.61092317</v>
      </c>
      <c r="W1389" t="inlineStr">
        <is>
          <t>POINT (450455.0951501526 4795343.442250932)</t>
        </is>
      </c>
      <c r="X1389" t="n">
        <v>0.9845115958088956</v>
      </c>
      <c r="Y1389" t="inlineStr">
        <is>
          <t>NE</t>
        </is>
      </c>
      <c r="Z1389" t="n">
        <v>2017</v>
      </c>
      <c r="AA1389" t="n">
        <v>57</v>
      </c>
    </row>
    <row r="1390">
      <c r="A1390" s="1" t="n">
        <v>38145</v>
      </c>
      <c r="B1390" t="inlineStr">
        <is>
          <t>WY</t>
        </is>
      </c>
      <c r="C1390" s="2" t="n">
        <v>43014</v>
      </c>
      <c r="D1390" s="2" t="n">
        <v>43039</v>
      </c>
      <c r="E1390" t="inlineStr">
        <is>
          <t>2020-10-06</t>
        </is>
      </c>
      <c r="F1390" t="n">
        <v>36</v>
      </c>
      <c r="G1390" t="inlineStr">
        <is>
          <t xml:space="preserve">MCMAHON JOE JR ET AL </t>
        </is>
      </c>
      <c r="H1390" t="inlineStr">
        <is>
          <t>TITAN EXPL</t>
        </is>
      </c>
      <c r="I1390" t="inlineStr"/>
      <c r="J1390" t="inlineStr"/>
      <c r="K1390" t="n">
        <v>320</v>
      </c>
      <c r="L1390" t="n">
        <v>34</v>
      </c>
      <c r="M1390" t="n">
        <v>39</v>
      </c>
      <c r="N1390" t="inlineStr">
        <is>
          <t xml:space="preserve">N         </t>
        </is>
      </c>
      <c r="O1390" t="n">
        <v>73</v>
      </c>
      <c r="P1390" t="inlineStr">
        <is>
          <t xml:space="preserve">W         </t>
        </is>
      </c>
      <c r="Q1390" t="inlineStr">
        <is>
          <t>1625/0728</t>
        </is>
      </c>
      <c r="R1390" t="inlineStr">
        <is>
          <t>1064092</t>
        </is>
      </c>
      <c r="S1390" t="inlineStr">
        <is>
          <t>CONVERSE (WY)</t>
        </is>
      </c>
      <c r="T1390" t="n">
        <v>43.3092936</v>
      </c>
      <c r="U1390" t="inlineStr">
        <is>
          <t>POWDER RIVER</t>
        </is>
      </c>
      <c r="V1390" t="n">
        <v>-105.61092317</v>
      </c>
      <c r="W1390" t="inlineStr">
        <is>
          <t>POINT (450455.0951501526 4795343.442250932)</t>
        </is>
      </c>
      <c r="X1390" t="n">
        <v>0.9845115958088956</v>
      </c>
      <c r="Y1390" t="inlineStr">
        <is>
          <t>NE</t>
        </is>
      </c>
      <c r="Z1390" t="n">
        <v>2017</v>
      </c>
      <c r="AA1390" t="n">
        <v>57</v>
      </c>
    </row>
    <row r="1391">
      <c r="A1391" s="1" t="n">
        <v>38146</v>
      </c>
      <c r="B1391" t="inlineStr">
        <is>
          <t>WY</t>
        </is>
      </c>
      <c r="C1391" s="2" t="n">
        <v>43014</v>
      </c>
      <c r="D1391" s="2" t="n">
        <v>43039</v>
      </c>
      <c r="E1391" t="inlineStr">
        <is>
          <t>2020-10-06</t>
        </is>
      </c>
      <c r="F1391" t="n">
        <v>36</v>
      </c>
      <c r="G1391" t="inlineStr">
        <is>
          <t xml:space="preserve">MCMAHON JOE JR ET AL </t>
        </is>
      </c>
      <c r="H1391" t="inlineStr">
        <is>
          <t>TITAN EXPL</t>
        </is>
      </c>
      <c r="I1391" t="inlineStr"/>
      <c r="J1391" t="inlineStr"/>
      <c r="K1391" t="n">
        <v>320</v>
      </c>
      <c r="L1391" t="n">
        <v>34</v>
      </c>
      <c r="M1391" t="n">
        <v>39</v>
      </c>
      <c r="N1391" t="inlineStr">
        <is>
          <t xml:space="preserve">N         </t>
        </is>
      </c>
      <c r="O1391" t="n">
        <v>73</v>
      </c>
      <c r="P1391" t="inlineStr">
        <is>
          <t xml:space="preserve">W         </t>
        </is>
      </c>
      <c r="Q1391" t="inlineStr">
        <is>
          <t>1625/0728</t>
        </is>
      </c>
      <c r="R1391" t="inlineStr">
        <is>
          <t>1064092</t>
        </is>
      </c>
      <c r="S1391" t="inlineStr">
        <is>
          <t>CONVERSE (WY)</t>
        </is>
      </c>
      <c r="T1391" t="n">
        <v>43.3092936</v>
      </c>
      <c r="U1391" t="inlineStr">
        <is>
          <t>POWDER RIVER</t>
        </is>
      </c>
      <c r="V1391" t="n">
        <v>-105.61092317</v>
      </c>
      <c r="W1391" t="inlineStr">
        <is>
          <t>POINT (450455.0951501526 4795343.442250932)</t>
        </is>
      </c>
      <c r="X1391" t="n">
        <v>0.9845115958088956</v>
      </c>
      <c r="Y1391" t="inlineStr">
        <is>
          <t>NE</t>
        </is>
      </c>
      <c r="Z1391" t="n">
        <v>2017</v>
      </c>
      <c r="AA1391" t="n">
        <v>57</v>
      </c>
    </row>
    <row r="1392">
      <c r="A1392" s="1" t="n">
        <v>38147</v>
      </c>
      <c r="B1392" t="inlineStr">
        <is>
          <t>WY</t>
        </is>
      </c>
      <c r="C1392" s="2" t="n">
        <v>43014</v>
      </c>
      <c r="D1392" s="2" t="n">
        <v>43039</v>
      </c>
      <c r="E1392" t="inlineStr">
        <is>
          <t>2020-10-06</t>
        </is>
      </c>
      <c r="F1392" t="n">
        <v>36</v>
      </c>
      <c r="G1392" t="inlineStr">
        <is>
          <t xml:space="preserve">MCMAHON JOE JR ET AL </t>
        </is>
      </c>
      <c r="H1392" t="inlineStr">
        <is>
          <t>TITAN EXPL</t>
        </is>
      </c>
      <c r="I1392" t="inlineStr"/>
      <c r="J1392" t="inlineStr"/>
      <c r="K1392" t="n">
        <v>320</v>
      </c>
      <c r="L1392" t="n">
        <v>34</v>
      </c>
      <c r="M1392" t="n">
        <v>39</v>
      </c>
      <c r="N1392" t="inlineStr">
        <is>
          <t xml:space="preserve">N         </t>
        </is>
      </c>
      <c r="O1392" t="n">
        <v>73</v>
      </c>
      <c r="P1392" t="inlineStr">
        <is>
          <t xml:space="preserve">W         </t>
        </is>
      </c>
      <c r="Q1392" t="inlineStr">
        <is>
          <t>1625/0728</t>
        </is>
      </c>
      <c r="R1392" t="inlineStr">
        <is>
          <t>1064092</t>
        </is>
      </c>
      <c r="S1392" t="inlineStr">
        <is>
          <t>CONVERSE (WY)</t>
        </is>
      </c>
      <c r="T1392" t="n">
        <v>43.3092936</v>
      </c>
      <c r="U1392" t="inlineStr">
        <is>
          <t>POWDER RIVER</t>
        </is>
      </c>
      <c r="V1392" t="n">
        <v>-105.61092317</v>
      </c>
      <c r="W1392" t="inlineStr">
        <is>
          <t>POINT (450455.0951501526 4795343.442250932)</t>
        </is>
      </c>
      <c r="X1392" t="n">
        <v>0.9845115958088956</v>
      </c>
      <c r="Y1392" t="inlineStr">
        <is>
          <t>NE</t>
        </is>
      </c>
      <c r="Z1392" t="n">
        <v>2017</v>
      </c>
      <c r="AA1392" t="n">
        <v>57</v>
      </c>
    </row>
    <row r="1393">
      <c r="A1393" s="1" t="n">
        <v>38148</v>
      </c>
      <c r="B1393" t="inlineStr">
        <is>
          <t>WY</t>
        </is>
      </c>
      <c r="C1393" s="2" t="n">
        <v>43014</v>
      </c>
      <c r="D1393" s="2" t="n">
        <v>43039</v>
      </c>
      <c r="E1393" t="inlineStr">
        <is>
          <t>2020-10-06</t>
        </is>
      </c>
      <c r="F1393" t="n">
        <v>36</v>
      </c>
      <c r="G1393" t="inlineStr">
        <is>
          <t xml:space="preserve">MCMAHON JOE JR ET AL </t>
        </is>
      </c>
      <c r="H1393" t="inlineStr">
        <is>
          <t>TITAN EXPL</t>
        </is>
      </c>
      <c r="I1393" t="inlineStr"/>
      <c r="J1393" t="inlineStr"/>
      <c r="K1393" t="n">
        <v>320</v>
      </c>
      <c r="L1393" t="n">
        <v>34</v>
      </c>
      <c r="M1393" t="n">
        <v>39</v>
      </c>
      <c r="N1393" t="inlineStr">
        <is>
          <t xml:space="preserve">N         </t>
        </is>
      </c>
      <c r="O1393" t="n">
        <v>73</v>
      </c>
      <c r="P1393" t="inlineStr">
        <is>
          <t xml:space="preserve">W         </t>
        </is>
      </c>
      <c r="Q1393" t="inlineStr">
        <is>
          <t>1625/0728</t>
        </is>
      </c>
      <c r="R1393" t="inlineStr">
        <is>
          <t>1064092</t>
        </is>
      </c>
      <c r="S1393" t="inlineStr">
        <is>
          <t>CONVERSE (WY)</t>
        </is>
      </c>
      <c r="T1393" t="n">
        <v>43.3092936</v>
      </c>
      <c r="U1393" t="inlineStr">
        <is>
          <t>POWDER RIVER</t>
        </is>
      </c>
      <c r="V1393" t="n">
        <v>-105.61092317</v>
      </c>
      <c r="W1393" t="inlineStr">
        <is>
          <t>POINT (450455.0951501526 4795343.442250932)</t>
        </is>
      </c>
      <c r="X1393" t="n">
        <v>0.9845115958088956</v>
      </c>
      <c r="Y1393" t="inlineStr">
        <is>
          <t>NE</t>
        </is>
      </c>
      <c r="Z1393" t="n">
        <v>2017</v>
      </c>
      <c r="AA1393" t="n">
        <v>57</v>
      </c>
    </row>
    <row r="1394">
      <c r="A1394" s="1" t="n">
        <v>38149</v>
      </c>
      <c r="B1394" t="inlineStr">
        <is>
          <t>WY</t>
        </is>
      </c>
      <c r="C1394" s="2" t="n">
        <v>43014</v>
      </c>
      <c r="D1394" s="2" t="n">
        <v>43039</v>
      </c>
      <c r="E1394" t="inlineStr">
        <is>
          <t>2020-10-06</t>
        </is>
      </c>
      <c r="F1394" t="n">
        <v>36</v>
      </c>
      <c r="G1394" t="inlineStr">
        <is>
          <t xml:space="preserve">MCMAHON JOE JR ET AL </t>
        </is>
      </c>
      <c r="H1394" t="inlineStr">
        <is>
          <t>TITAN EXPL</t>
        </is>
      </c>
      <c r="I1394" t="inlineStr"/>
      <c r="J1394" t="inlineStr"/>
      <c r="K1394" t="n">
        <v>320</v>
      </c>
      <c r="L1394" t="n">
        <v>34</v>
      </c>
      <c r="M1394" t="n">
        <v>39</v>
      </c>
      <c r="N1394" t="inlineStr">
        <is>
          <t xml:space="preserve">N         </t>
        </is>
      </c>
      <c r="O1394" t="n">
        <v>73</v>
      </c>
      <c r="P1394" t="inlineStr">
        <is>
          <t xml:space="preserve">W         </t>
        </is>
      </c>
      <c r="Q1394" t="inlineStr">
        <is>
          <t>1625/0728</t>
        </is>
      </c>
      <c r="R1394" t="inlineStr">
        <is>
          <t>1064092</t>
        </is>
      </c>
      <c r="S1394" t="inlineStr">
        <is>
          <t>CONVERSE (WY)</t>
        </is>
      </c>
      <c r="T1394" t="n">
        <v>43.3092936</v>
      </c>
      <c r="U1394" t="inlineStr">
        <is>
          <t>POWDER RIVER</t>
        </is>
      </c>
      <c r="V1394" t="n">
        <v>-105.61092317</v>
      </c>
      <c r="W1394" t="inlineStr">
        <is>
          <t>POINT (450455.0951501526 4795343.442250932)</t>
        </is>
      </c>
      <c r="X1394" t="n">
        <v>0.9845115958088956</v>
      </c>
      <c r="Y1394" t="inlineStr">
        <is>
          <t>NE</t>
        </is>
      </c>
      <c r="Z1394" t="n">
        <v>2017</v>
      </c>
      <c r="AA1394" t="n">
        <v>57</v>
      </c>
    </row>
    <row r="1395">
      <c r="A1395" s="1" t="n">
        <v>38150</v>
      </c>
      <c r="B1395" t="inlineStr">
        <is>
          <t>WY</t>
        </is>
      </c>
      <c r="C1395" s="2" t="n">
        <v>43014</v>
      </c>
      <c r="D1395" s="2" t="n">
        <v>43039</v>
      </c>
      <c r="E1395" t="inlineStr">
        <is>
          <t>2020-10-06</t>
        </is>
      </c>
      <c r="F1395" t="n">
        <v>36</v>
      </c>
      <c r="G1395" t="inlineStr">
        <is>
          <t xml:space="preserve">3 GIRLS LLC </t>
        </is>
      </c>
      <c r="H1395" t="inlineStr">
        <is>
          <t>TITAN EXPL</t>
        </is>
      </c>
      <c r="I1395" t="inlineStr"/>
      <c r="J1395" t="inlineStr"/>
      <c r="K1395" t="n">
        <v>320</v>
      </c>
      <c r="L1395" t="n">
        <v>34</v>
      </c>
      <c r="M1395" t="n">
        <v>39</v>
      </c>
      <c r="N1395" t="inlineStr">
        <is>
          <t xml:space="preserve">N         </t>
        </is>
      </c>
      <c r="O1395" t="n">
        <v>73</v>
      </c>
      <c r="P1395" t="inlineStr">
        <is>
          <t xml:space="preserve">W         </t>
        </is>
      </c>
      <c r="Q1395" t="inlineStr">
        <is>
          <t>1625/0730</t>
        </is>
      </c>
      <c r="R1395" t="inlineStr">
        <is>
          <t>1064093</t>
        </is>
      </c>
      <c r="S1395" t="inlineStr">
        <is>
          <t>CONVERSE (WY)</t>
        </is>
      </c>
      <c r="T1395" t="n">
        <v>43.3092936</v>
      </c>
      <c r="U1395" t="inlineStr">
        <is>
          <t>POWDER RIVER</t>
        </is>
      </c>
      <c r="V1395" t="n">
        <v>-105.61092317</v>
      </c>
      <c r="W1395" t="inlineStr">
        <is>
          <t>POINT (450455.0951501526 4795343.442250932)</t>
        </is>
      </c>
      <c r="X1395" t="n">
        <v>0.9845115958088956</v>
      </c>
      <c r="Y1395" t="inlineStr">
        <is>
          <t>NE</t>
        </is>
      </c>
      <c r="Z1395" t="n">
        <v>2017</v>
      </c>
      <c r="AA1395" t="n">
        <v>57</v>
      </c>
    </row>
    <row r="1396">
      <c r="A1396" s="1" t="n">
        <v>38151</v>
      </c>
      <c r="B1396" t="inlineStr">
        <is>
          <t>WY</t>
        </is>
      </c>
      <c r="C1396" s="2" t="n">
        <v>43014</v>
      </c>
      <c r="D1396" s="2" t="n">
        <v>43039</v>
      </c>
      <c r="E1396" t="inlineStr">
        <is>
          <t>2020-10-06</t>
        </is>
      </c>
      <c r="F1396" t="n">
        <v>36</v>
      </c>
      <c r="G1396" t="inlineStr">
        <is>
          <t xml:space="preserve">3 GIRLS LLC </t>
        </is>
      </c>
      <c r="H1396" t="inlineStr">
        <is>
          <t>TITAN EXPL</t>
        </is>
      </c>
      <c r="I1396" t="inlineStr"/>
      <c r="J1396" t="inlineStr"/>
      <c r="K1396" t="n">
        <v>320</v>
      </c>
      <c r="L1396" t="n">
        <v>34</v>
      </c>
      <c r="M1396" t="n">
        <v>39</v>
      </c>
      <c r="N1396" t="inlineStr">
        <is>
          <t xml:space="preserve">N         </t>
        </is>
      </c>
      <c r="O1396" t="n">
        <v>73</v>
      </c>
      <c r="P1396" t="inlineStr">
        <is>
          <t xml:space="preserve">W         </t>
        </is>
      </c>
      <c r="Q1396" t="inlineStr">
        <is>
          <t>1625/0730</t>
        </is>
      </c>
      <c r="R1396" t="inlineStr">
        <is>
          <t>1064093</t>
        </is>
      </c>
      <c r="S1396" t="inlineStr">
        <is>
          <t>CONVERSE (WY)</t>
        </is>
      </c>
      <c r="T1396" t="n">
        <v>43.3092936</v>
      </c>
      <c r="U1396" t="inlineStr">
        <is>
          <t>POWDER RIVER</t>
        </is>
      </c>
      <c r="V1396" t="n">
        <v>-105.61092317</v>
      </c>
      <c r="W1396" t="inlineStr">
        <is>
          <t>POINT (450455.0951501526 4795343.442250932)</t>
        </is>
      </c>
      <c r="X1396" t="n">
        <v>0.9845115958088956</v>
      </c>
      <c r="Y1396" t="inlineStr">
        <is>
          <t>NE</t>
        </is>
      </c>
      <c r="Z1396" t="n">
        <v>2017</v>
      </c>
      <c r="AA1396" t="n">
        <v>57</v>
      </c>
    </row>
    <row r="1397">
      <c r="A1397" s="1" t="n">
        <v>38152</v>
      </c>
      <c r="B1397" t="inlineStr">
        <is>
          <t>WY</t>
        </is>
      </c>
      <c r="C1397" s="2" t="n">
        <v>43014</v>
      </c>
      <c r="D1397" s="2" t="n">
        <v>43039</v>
      </c>
      <c r="E1397" t="inlineStr">
        <is>
          <t>2020-10-06</t>
        </is>
      </c>
      <c r="F1397" t="n">
        <v>36</v>
      </c>
      <c r="G1397" t="inlineStr">
        <is>
          <t xml:space="preserve">3 GIRLS LLC </t>
        </is>
      </c>
      <c r="H1397" t="inlineStr">
        <is>
          <t>TITAN EXPL</t>
        </is>
      </c>
      <c r="I1397" t="inlineStr"/>
      <c r="J1397" t="inlineStr"/>
      <c r="K1397" t="n">
        <v>320</v>
      </c>
      <c r="L1397" t="n">
        <v>34</v>
      </c>
      <c r="M1397" t="n">
        <v>39</v>
      </c>
      <c r="N1397" t="inlineStr">
        <is>
          <t xml:space="preserve">N         </t>
        </is>
      </c>
      <c r="O1397" t="n">
        <v>73</v>
      </c>
      <c r="P1397" t="inlineStr">
        <is>
          <t xml:space="preserve">W         </t>
        </is>
      </c>
      <c r="Q1397" t="inlineStr">
        <is>
          <t>1625/0730</t>
        </is>
      </c>
      <c r="R1397" t="inlineStr">
        <is>
          <t>1064093</t>
        </is>
      </c>
      <c r="S1397" t="inlineStr">
        <is>
          <t>CONVERSE (WY)</t>
        </is>
      </c>
      <c r="T1397" t="n">
        <v>43.3092936</v>
      </c>
      <c r="U1397" t="inlineStr">
        <is>
          <t>POWDER RIVER</t>
        </is>
      </c>
      <c r="V1397" t="n">
        <v>-105.61092317</v>
      </c>
      <c r="W1397" t="inlineStr">
        <is>
          <t>POINT (450455.0951501526 4795343.442250932)</t>
        </is>
      </c>
      <c r="X1397" t="n">
        <v>0.9845115958088956</v>
      </c>
      <c r="Y1397" t="inlineStr">
        <is>
          <t>NE</t>
        </is>
      </c>
      <c r="Z1397" t="n">
        <v>2017</v>
      </c>
      <c r="AA1397" t="n">
        <v>57</v>
      </c>
    </row>
    <row r="1398">
      <c r="A1398" s="1" t="n">
        <v>38158</v>
      </c>
      <c r="B1398" t="inlineStr">
        <is>
          <t>WY</t>
        </is>
      </c>
      <c r="C1398" s="2" t="n">
        <v>43014</v>
      </c>
      <c r="D1398" s="2" t="n">
        <v>43039</v>
      </c>
      <c r="E1398" t="inlineStr">
        <is>
          <t>2020-10-06</t>
        </is>
      </c>
      <c r="F1398" t="n">
        <v>36</v>
      </c>
      <c r="G1398" t="inlineStr">
        <is>
          <t xml:space="preserve">3 GIRLS LLC </t>
        </is>
      </c>
      <c r="H1398" t="inlineStr">
        <is>
          <t>TITAN EXPL</t>
        </is>
      </c>
      <c r="I1398" t="inlineStr"/>
      <c r="J1398" t="inlineStr"/>
      <c r="K1398" t="n">
        <v>320</v>
      </c>
      <c r="L1398" t="n">
        <v>34</v>
      </c>
      <c r="M1398" t="n">
        <v>39</v>
      </c>
      <c r="N1398" t="inlineStr">
        <is>
          <t xml:space="preserve">N         </t>
        </is>
      </c>
      <c r="O1398" t="n">
        <v>73</v>
      </c>
      <c r="P1398" t="inlineStr">
        <is>
          <t xml:space="preserve">W         </t>
        </is>
      </c>
      <c r="Q1398" t="inlineStr">
        <is>
          <t>1625/0730</t>
        </is>
      </c>
      <c r="R1398" t="inlineStr">
        <is>
          <t>1064093</t>
        </is>
      </c>
      <c r="S1398" t="inlineStr">
        <is>
          <t>CONVERSE (WY)</t>
        </is>
      </c>
      <c r="T1398" t="n">
        <v>43.3092936</v>
      </c>
      <c r="U1398" t="inlineStr">
        <is>
          <t>POWDER RIVER</t>
        </is>
      </c>
      <c r="V1398" t="n">
        <v>-105.61092317</v>
      </c>
      <c r="W1398" t="inlineStr">
        <is>
          <t>POINT (450455.0951501526 4795343.442250932)</t>
        </is>
      </c>
      <c r="X1398" t="n">
        <v>0.9845115958088956</v>
      </c>
      <c r="Y1398" t="inlineStr">
        <is>
          <t>NE</t>
        </is>
      </c>
      <c r="Z1398" t="n">
        <v>2017</v>
      </c>
      <c r="AA1398" t="n">
        <v>57</v>
      </c>
    </row>
    <row r="1399">
      <c r="A1399" s="1" t="n">
        <v>38159</v>
      </c>
      <c r="B1399" t="inlineStr">
        <is>
          <t>WY</t>
        </is>
      </c>
      <c r="C1399" s="2" t="n">
        <v>43014</v>
      </c>
      <c r="D1399" s="2" t="n">
        <v>43039</v>
      </c>
      <c r="E1399" t="inlineStr">
        <is>
          <t>2020-10-06</t>
        </is>
      </c>
      <c r="F1399" t="n">
        <v>36</v>
      </c>
      <c r="G1399" t="inlineStr">
        <is>
          <t xml:space="preserve">3 GIRLS LLC </t>
        </is>
      </c>
      <c r="H1399" t="inlineStr">
        <is>
          <t>TITAN EXPL</t>
        </is>
      </c>
      <c r="I1399" t="inlineStr"/>
      <c r="J1399" t="inlineStr"/>
      <c r="K1399" t="n">
        <v>320</v>
      </c>
      <c r="L1399" t="n">
        <v>34</v>
      </c>
      <c r="M1399" t="n">
        <v>39</v>
      </c>
      <c r="N1399" t="inlineStr">
        <is>
          <t xml:space="preserve">N         </t>
        </is>
      </c>
      <c r="O1399" t="n">
        <v>73</v>
      </c>
      <c r="P1399" t="inlineStr">
        <is>
          <t xml:space="preserve">W         </t>
        </is>
      </c>
      <c r="Q1399" t="inlineStr">
        <is>
          <t>1625/0730</t>
        </is>
      </c>
      <c r="R1399" t="inlineStr">
        <is>
          <t>1064093</t>
        </is>
      </c>
      <c r="S1399" t="inlineStr">
        <is>
          <t>CONVERSE (WY)</t>
        </is>
      </c>
      <c r="T1399" t="n">
        <v>43.3092936</v>
      </c>
      <c r="U1399" t="inlineStr">
        <is>
          <t>POWDER RIVER</t>
        </is>
      </c>
      <c r="V1399" t="n">
        <v>-105.61092317</v>
      </c>
      <c r="W1399" t="inlineStr">
        <is>
          <t>POINT (450455.0951501526 4795343.442250932)</t>
        </is>
      </c>
      <c r="X1399" t="n">
        <v>0.9845115958088956</v>
      </c>
      <c r="Y1399" t="inlineStr">
        <is>
          <t>NE</t>
        </is>
      </c>
      <c r="Z1399" t="n">
        <v>2017</v>
      </c>
      <c r="AA1399" t="n">
        <v>57</v>
      </c>
    </row>
    <row r="1400">
      <c r="A1400" s="1" t="n">
        <v>38160</v>
      </c>
      <c r="B1400" t="inlineStr">
        <is>
          <t>WY</t>
        </is>
      </c>
      <c r="C1400" s="2" t="n">
        <v>43014</v>
      </c>
      <c r="D1400" s="2" t="n">
        <v>43039</v>
      </c>
      <c r="E1400" t="inlineStr">
        <is>
          <t>2020-10-06</t>
        </is>
      </c>
      <c r="F1400" t="n">
        <v>36</v>
      </c>
      <c r="G1400" t="inlineStr">
        <is>
          <t xml:space="preserve">3 GIRLS LLC </t>
        </is>
      </c>
      <c r="H1400" t="inlineStr">
        <is>
          <t>TITAN EXPL</t>
        </is>
      </c>
      <c r="I1400" t="inlineStr"/>
      <c r="J1400" t="inlineStr"/>
      <c r="K1400" t="n">
        <v>320</v>
      </c>
      <c r="L1400" t="n">
        <v>34</v>
      </c>
      <c r="M1400" t="n">
        <v>39</v>
      </c>
      <c r="N1400" t="inlineStr">
        <is>
          <t xml:space="preserve">N         </t>
        </is>
      </c>
      <c r="O1400" t="n">
        <v>73</v>
      </c>
      <c r="P1400" t="inlineStr">
        <is>
          <t xml:space="preserve">W         </t>
        </is>
      </c>
      <c r="Q1400" t="inlineStr">
        <is>
          <t>1625/0730</t>
        </is>
      </c>
      <c r="R1400" t="inlineStr">
        <is>
          <t>1064093</t>
        </is>
      </c>
      <c r="S1400" t="inlineStr">
        <is>
          <t>CONVERSE (WY)</t>
        </is>
      </c>
      <c r="T1400" t="n">
        <v>43.3092936</v>
      </c>
      <c r="U1400" t="inlineStr">
        <is>
          <t>POWDER RIVER</t>
        </is>
      </c>
      <c r="V1400" t="n">
        <v>-105.61092317</v>
      </c>
      <c r="W1400" t="inlineStr">
        <is>
          <t>POINT (450455.0951501526 4795343.442250932)</t>
        </is>
      </c>
      <c r="X1400" t="n">
        <v>0.9845115958088956</v>
      </c>
      <c r="Y1400" t="inlineStr">
        <is>
          <t>NE</t>
        </is>
      </c>
      <c r="Z1400" t="n">
        <v>2017</v>
      </c>
      <c r="AA1400" t="n">
        <v>57</v>
      </c>
    </row>
    <row r="1401">
      <c r="A1401" s="1" t="n">
        <v>38161</v>
      </c>
      <c r="B1401" t="inlineStr">
        <is>
          <t>WY</t>
        </is>
      </c>
      <c r="C1401" s="2" t="n">
        <v>43014</v>
      </c>
      <c r="D1401" s="2" t="n">
        <v>43039</v>
      </c>
      <c r="E1401" t="inlineStr">
        <is>
          <t>2020-10-06</t>
        </is>
      </c>
      <c r="F1401" t="n">
        <v>36</v>
      </c>
      <c r="G1401" t="inlineStr">
        <is>
          <t xml:space="preserve">3 GIRLS LLC </t>
        </is>
      </c>
      <c r="H1401" t="inlineStr">
        <is>
          <t>TITAN EXPL</t>
        </is>
      </c>
      <c r="I1401" t="inlineStr"/>
      <c r="J1401" t="inlineStr"/>
      <c r="K1401" t="n">
        <v>320</v>
      </c>
      <c r="L1401" t="n">
        <v>34</v>
      </c>
      <c r="M1401" t="n">
        <v>39</v>
      </c>
      <c r="N1401" t="inlineStr">
        <is>
          <t xml:space="preserve">N         </t>
        </is>
      </c>
      <c r="O1401" t="n">
        <v>73</v>
      </c>
      <c r="P1401" t="inlineStr">
        <is>
          <t xml:space="preserve">W         </t>
        </is>
      </c>
      <c r="Q1401" t="inlineStr">
        <is>
          <t>1625/0730</t>
        </is>
      </c>
      <c r="R1401" t="inlineStr">
        <is>
          <t>1064093</t>
        </is>
      </c>
      <c r="S1401" t="inlineStr">
        <is>
          <t>CONVERSE (WY)</t>
        </is>
      </c>
      <c r="T1401" t="n">
        <v>43.3092936</v>
      </c>
      <c r="U1401" t="inlineStr">
        <is>
          <t>POWDER RIVER</t>
        </is>
      </c>
      <c r="V1401" t="n">
        <v>-105.61092317</v>
      </c>
      <c r="W1401" t="inlineStr">
        <is>
          <t>POINT (450455.0951501526 4795343.442250932)</t>
        </is>
      </c>
      <c r="X1401" t="n">
        <v>0.9845115958088956</v>
      </c>
      <c r="Y1401" t="inlineStr">
        <is>
          <t>NE</t>
        </is>
      </c>
      <c r="Z1401" t="n">
        <v>2017</v>
      </c>
      <c r="AA1401" t="n">
        <v>57</v>
      </c>
    </row>
    <row r="1402">
      <c r="A1402" s="1" t="n">
        <v>38162</v>
      </c>
      <c r="B1402" t="inlineStr">
        <is>
          <t>WY</t>
        </is>
      </c>
      <c r="C1402" s="2" t="n">
        <v>43014</v>
      </c>
      <c r="D1402" s="2" t="n">
        <v>43039</v>
      </c>
      <c r="E1402" t="inlineStr">
        <is>
          <t>2020-10-06</t>
        </is>
      </c>
      <c r="F1402" t="n">
        <v>36</v>
      </c>
      <c r="G1402" t="inlineStr">
        <is>
          <t xml:space="preserve">4 GRLZ INVESTMENTS LLC </t>
        </is>
      </c>
      <c r="H1402" t="inlineStr">
        <is>
          <t>TITAN EXPL</t>
        </is>
      </c>
      <c r="I1402" t="inlineStr"/>
      <c r="J1402" t="inlineStr"/>
      <c r="K1402" t="n">
        <v>720</v>
      </c>
      <c r="L1402" t="n">
        <v>17</v>
      </c>
      <c r="M1402" t="n">
        <v>38</v>
      </c>
      <c r="N1402" t="inlineStr">
        <is>
          <t xml:space="preserve">N         </t>
        </is>
      </c>
      <c r="O1402" t="n">
        <v>73</v>
      </c>
      <c r="P1402" t="inlineStr">
        <is>
          <t xml:space="preserve">W         </t>
        </is>
      </c>
      <c r="Q1402" t="inlineStr">
        <is>
          <t>1625/0732</t>
        </is>
      </c>
      <c r="R1402" t="inlineStr">
        <is>
          <t>1064094</t>
        </is>
      </c>
      <c r="S1402" t="inlineStr">
        <is>
          <t>CONVERSE (WY)</t>
        </is>
      </c>
      <c r="T1402" t="n">
        <v>43.26592416</v>
      </c>
      <c r="U1402" t="inlineStr">
        <is>
          <t>POWDER RIVER</t>
        </is>
      </c>
      <c r="V1402" t="n">
        <v>-105.65094833</v>
      </c>
      <c r="W1402" t="inlineStr">
        <is>
          <t>POINT (447171.5888673947 4790551.596985089)</t>
        </is>
      </c>
      <c r="X1402" t="n">
        <v>2.646291590073674</v>
      </c>
      <c r="Y1402" t="inlineStr">
        <is>
          <t>SW</t>
        </is>
      </c>
      <c r="Z1402" t="n">
        <v>2017</v>
      </c>
      <c r="AA1402" t="n">
        <v>57</v>
      </c>
    </row>
    <row r="1403">
      <c r="A1403" s="1" t="n">
        <v>38163</v>
      </c>
      <c r="B1403" t="inlineStr">
        <is>
          <t>WY</t>
        </is>
      </c>
      <c r="C1403" s="2" t="n">
        <v>43014</v>
      </c>
      <c r="D1403" s="2" t="n">
        <v>43039</v>
      </c>
      <c r="E1403" t="inlineStr">
        <is>
          <t>2020-10-06</t>
        </is>
      </c>
      <c r="F1403" t="n">
        <v>36</v>
      </c>
      <c r="G1403" t="inlineStr">
        <is>
          <t xml:space="preserve">4 GRLZ INVESTMENTS LLC </t>
        </is>
      </c>
      <c r="H1403" t="inlineStr">
        <is>
          <t>TITAN EXPL</t>
        </is>
      </c>
      <c r="I1403" t="inlineStr"/>
      <c r="J1403" t="inlineStr"/>
      <c r="K1403" t="n">
        <v>720</v>
      </c>
      <c r="L1403" t="n">
        <v>8</v>
      </c>
      <c r="M1403" t="n">
        <v>38</v>
      </c>
      <c r="N1403" t="inlineStr">
        <is>
          <t xml:space="preserve">N         </t>
        </is>
      </c>
      <c r="O1403" t="n">
        <v>73</v>
      </c>
      <c r="P1403" t="inlineStr">
        <is>
          <t xml:space="preserve">W         </t>
        </is>
      </c>
      <c r="Q1403" t="inlineStr">
        <is>
          <t>1625/0732</t>
        </is>
      </c>
      <c r="R1403" t="inlineStr">
        <is>
          <t>1064094</t>
        </is>
      </c>
      <c r="S1403" t="inlineStr">
        <is>
          <t>CONVERSE (WY)</t>
        </is>
      </c>
      <c r="T1403" t="n">
        <v>43.28039719</v>
      </c>
      <c r="U1403" t="inlineStr">
        <is>
          <t>POWDER RIVER</t>
        </is>
      </c>
      <c r="V1403" t="n">
        <v>-105.65082634</v>
      </c>
      <c r="W1403" t="inlineStr">
        <is>
          <t>POINT (447194.0046267076 4792158.808724617)</t>
        </is>
      </c>
      <c r="X1403" t="n">
        <v>1.949618955095225</v>
      </c>
      <c r="Y1403" t="inlineStr">
        <is>
          <t>SW</t>
        </is>
      </c>
      <c r="Z1403" t="n">
        <v>2017</v>
      </c>
      <c r="AA1403" t="n">
        <v>57</v>
      </c>
    </row>
    <row r="1404">
      <c r="A1404" s="1" t="n">
        <v>38164</v>
      </c>
      <c r="B1404" t="inlineStr">
        <is>
          <t>WY</t>
        </is>
      </c>
      <c r="C1404" s="2" t="n">
        <v>43014</v>
      </c>
      <c r="D1404" s="2" t="n">
        <v>43039</v>
      </c>
      <c r="E1404" t="inlineStr">
        <is>
          <t>2020-10-06</t>
        </is>
      </c>
      <c r="F1404" t="n">
        <v>36</v>
      </c>
      <c r="G1404" t="inlineStr">
        <is>
          <t xml:space="preserve">4 GRLZ INVESTMENTS LLC </t>
        </is>
      </c>
      <c r="H1404" t="inlineStr">
        <is>
          <t>TITAN EXPL</t>
        </is>
      </c>
      <c r="I1404" t="inlineStr"/>
      <c r="J1404" t="inlineStr"/>
      <c r="K1404" t="n">
        <v>720</v>
      </c>
      <c r="L1404" t="n">
        <v>17</v>
      </c>
      <c r="M1404" t="n">
        <v>38</v>
      </c>
      <c r="N1404" t="inlineStr">
        <is>
          <t xml:space="preserve">N         </t>
        </is>
      </c>
      <c r="O1404" t="n">
        <v>73</v>
      </c>
      <c r="P1404" t="inlineStr">
        <is>
          <t xml:space="preserve">W         </t>
        </is>
      </c>
      <c r="Q1404" t="inlineStr">
        <is>
          <t>1625/0732</t>
        </is>
      </c>
      <c r="R1404" t="inlineStr">
        <is>
          <t>1064094</t>
        </is>
      </c>
      <c r="S1404" t="inlineStr">
        <is>
          <t>CONVERSE (WY)</t>
        </is>
      </c>
      <c r="T1404" t="n">
        <v>43.26592416</v>
      </c>
      <c r="U1404" t="inlineStr">
        <is>
          <t>POWDER RIVER</t>
        </is>
      </c>
      <c r="V1404" t="n">
        <v>-105.65094833</v>
      </c>
      <c r="W1404" t="inlineStr">
        <is>
          <t>POINT (447171.5888673947 4790551.596985089)</t>
        </is>
      </c>
      <c r="X1404" t="n">
        <v>2.646291590073674</v>
      </c>
      <c r="Y1404" t="inlineStr">
        <is>
          <t>SW</t>
        </is>
      </c>
      <c r="Z1404" t="n">
        <v>2017</v>
      </c>
      <c r="AA1404" t="n">
        <v>57</v>
      </c>
    </row>
    <row r="1405">
      <c r="A1405" s="1" t="n">
        <v>38165</v>
      </c>
      <c r="B1405" t="inlineStr">
        <is>
          <t>WY</t>
        </is>
      </c>
      <c r="C1405" s="2" t="n">
        <v>43014</v>
      </c>
      <c r="D1405" s="2" t="n">
        <v>43039</v>
      </c>
      <c r="E1405" t="inlineStr">
        <is>
          <t>2020-10-06</t>
        </is>
      </c>
      <c r="F1405" t="n">
        <v>36</v>
      </c>
      <c r="G1405" t="inlineStr">
        <is>
          <t xml:space="preserve">4 GRLZ INVESTMENTS LLC </t>
        </is>
      </c>
      <c r="H1405" t="inlineStr">
        <is>
          <t>TITAN EXPL</t>
        </is>
      </c>
      <c r="I1405" t="inlineStr"/>
      <c r="J1405" t="inlineStr"/>
      <c r="K1405" t="n">
        <v>720</v>
      </c>
      <c r="L1405" t="n">
        <v>8</v>
      </c>
      <c r="M1405" t="n">
        <v>38</v>
      </c>
      <c r="N1405" t="inlineStr">
        <is>
          <t xml:space="preserve">N         </t>
        </is>
      </c>
      <c r="O1405" t="n">
        <v>73</v>
      </c>
      <c r="P1405" t="inlineStr">
        <is>
          <t xml:space="preserve">W         </t>
        </is>
      </c>
      <c r="Q1405" t="inlineStr">
        <is>
          <t>1625/0732</t>
        </is>
      </c>
      <c r="R1405" t="inlineStr">
        <is>
          <t>1064094</t>
        </is>
      </c>
      <c r="S1405" t="inlineStr">
        <is>
          <t>CONVERSE (WY)</t>
        </is>
      </c>
      <c r="T1405" t="n">
        <v>43.28039719</v>
      </c>
      <c r="U1405" t="inlineStr">
        <is>
          <t>POWDER RIVER</t>
        </is>
      </c>
      <c r="V1405" t="n">
        <v>-105.65082634</v>
      </c>
      <c r="W1405" t="inlineStr">
        <is>
          <t>POINT (447194.0046267076 4792158.808724617)</t>
        </is>
      </c>
      <c r="X1405" t="n">
        <v>1.949618955095225</v>
      </c>
      <c r="Y1405" t="inlineStr">
        <is>
          <t>SW</t>
        </is>
      </c>
      <c r="Z1405" t="n">
        <v>2017</v>
      </c>
      <c r="AA1405" t="n">
        <v>57</v>
      </c>
    </row>
    <row r="1406">
      <c r="A1406" s="1" t="n">
        <v>38166</v>
      </c>
      <c r="B1406" t="inlineStr">
        <is>
          <t>WY</t>
        </is>
      </c>
      <c r="C1406" s="2" t="n">
        <v>43014</v>
      </c>
      <c r="D1406" s="2" t="n">
        <v>43039</v>
      </c>
      <c r="E1406" t="inlineStr">
        <is>
          <t>2020-10-06</t>
        </is>
      </c>
      <c r="F1406" t="n">
        <v>36</v>
      </c>
      <c r="G1406" t="inlineStr">
        <is>
          <t xml:space="preserve">4 GRLZ INVESTMENTS LLC </t>
        </is>
      </c>
      <c r="H1406" t="inlineStr">
        <is>
          <t>TITAN EXPL</t>
        </is>
      </c>
      <c r="I1406" t="inlineStr"/>
      <c r="J1406" t="inlineStr"/>
      <c r="K1406" t="n">
        <v>720</v>
      </c>
      <c r="L1406" t="n">
        <v>7</v>
      </c>
      <c r="M1406" t="n">
        <v>38</v>
      </c>
      <c r="N1406" t="inlineStr">
        <is>
          <t xml:space="preserve">N         </t>
        </is>
      </c>
      <c r="O1406" t="n">
        <v>73</v>
      </c>
      <c r="P1406" t="inlineStr">
        <is>
          <t xml:space="preserve">W         </t>
        </is>
      </c>
      <c r="Q1406" t="inlineStr">
        <is>
          <t>1625/0732</t>
        </is>
      </c>
      <c r="R1406" t="inlineStr">
        <is>
          <t>1064094</t>
        </is>
      </c>
      <c r="S1406" t="inlineStr">
        <is>
          <t>CONVERSE (WY)</t>
        </is>
      </c>
      <c r="T1406" t="n">
        <v>43.28038196</v>
      </c>
      <c r="U1406" t="inlineStr">
        <is>
          <t>POWDER RIVER</t>
        </is>
      </c>
      <c r="V1406" t="n">
        <v>-105.670572</v>
      </c>
      <c r="W1406" t="inlineStr">
        <is>
          <t>POINT (445591.8860581371 4792169.783466569)</t>
        </is>
      </c>
      <c r="X1406" t="n">
        <v>2.829805498367231</v>
      </c>
      <c r="Y1406" t="inlineStr">
        <is>
          <t>SW</t>
        </is>
      </c>
      <c r="Z1406" t="n">
        <v>2017</v>
      </c>
      <c r="AA1406" t="n">
        <v>57</v>
      </c>
    </row>
    <row r="1407">
      <c r="A1407" s="1" t="n">
        <v>38167</v>
      </c>
      <c r="B1407" t="inlineStr">
        <is>
          <t>WY</t>
        </is>
      </c>
      <c r="C1407" s="2" t="n">
        <v>43014</v>
      </c>
      <c r="D1407" s="2" t="n">
        <v>43039</v>
      </c>
      <c r="E1407" t="inlineStr">
        <is>
          <t>2020-10-06</t>
        </is>
      </c>
      <c r="F1407" t="n">
        <v>36</v>
      </c>
      <c r="G1407" t="inlineStr">
        <is>
          <t xml:space="preserve">4 GRLZ INVESTMENTS LLC </t>
        </is>
      </c>
      <c r="H1407" t="inlineStr">
        <is>
          <t>TITAN EXPL</t>
        </is>
      </c>
      <c r="I1407" t="inlineStr"/>
      <c r="J1407" t="inlineStr"/>
      <c r="K1407" t="n">
        <v>720</v>
      </c>
      <c r="L1407" t="n">
        <v>8</v>
      </c>
      <c r="M1407" t="n">
        <v>38</v>
      </c>
      <c r="N1407" t="inlineStr">
        <is>
          <t xml:space="preserve">N         </t>
        </is>
      </c>
      <c r="O1407" t="n">
        <v>73</v>
      </c>
      <c r="P1407" t="inlineStr">
        <is>
          <t xml:space="preserve">W         </t>
        </is>
      </c>
      <c r="Q1407" t="inlineStr">
        <is>
          <t>1625/0732</t>
        </is>
      </c>
      <c r="R1407" t="inlineStr">
        <is>
          <t>1064094</t>
        </is>
      </c>
      <c r="S1407" t="inlineStr">
        <is>
          <t>CONVERSE (WY)</t>
        </is>
      </c>
      <c r="T1407" t="n">
        <v>43.28039719</v>
      </c>
      <c r="U1407" t="inlineStr">
        <is>
          <t>POWDER RIVER</t>
        </is>
      </c>
      <c r="V1407" t="n">
        <v>-105.65082634</v>
      </c>
      <c r="W1407" t="inlineStr">
        <is>
          <t>POINT (447194.0046267076 4792158.808724617)</t>
        </is>
      </c>
      <c r="X1407" t="n">
        <v>1.949618955095225</v>
      </c>
      <c r="Y1407" t="inlineStr">
        <is>
          <t>SW</t>
        </is>
      </c>
      <c r="Z1407" t="n">
        <v>2017</v>
      </c>
      <c r="AA1407" t="n">
        <v>57</v>
      </c>
    </row>
    <row r="1408">
      <c r="A1408" s="1" t="n">
        <v>38168</v>
      </c>
      <c r="B1408" t="inlineStr">
        <is>
          <t>WY</t>
        </is>
      </c>
      <c r="C1408" s="2" t="n">
        <v>43014</v>
      </c>
      <c r="D1408" s="2" t="n">
        <v>43039</v>
      </c>
      <c r="E1408" t="inlineStr">
        <is>
          <t>2020-10-06</t>
        </is>
      </c>
      <c r="F1408" t="n">
        <v>36</v>
      </c>
      <c r="G1408" t="inlineStr">
        <is>
          <t xml:space="preserve">4 GRLZ INVESTMENTS LLC </t>
        </is>
      </c>
      <c r="H1408" t="inlineStr">
        <is>
          <t>TITAN EXPL</t>
        </is>
      </c>
      <c r="I1408" t="inlineStr"/>
      <c r="J1408" t="inlineStr"/>
      <c r="K1408" t="n">
        <v>720</v>
      </c>
      <c r="L1408" t="n">
        <v>17</v>
      </c>
      <c r="M1408" t="n">
        <v>38</v>
      </c>
      <c r="N1408" t="inlineStr">
        <is>
          <t xml:space="preserve">N         </t>
        </is>
      </c>
      <c r="O1408" t="n">
        <v>73</v>
      </c>
      <c r="P1408" t="inlineStr">
        <is>
          <t xml:space="preserve">W         </t>
        </is>
      </c>
      <c r="Q1408" t="inlineStr">
        <is>
          <t>1625/0732</t>
        </is>
      </c>
      <c r="R1408" t="inlineStr">
        <is>
          <t>1064094</t>
        </is>
      </c>
      <c r="S1408" t="inlineStr">
        <is>
          <t>CONVERSE (WY)</t>
        </is>
      </c>
      <c r="T1408" t="n">
        <v>43.26592416</v>
      </c>
      <c r="U1408" t="inlineStr">
        <is>
          <t>POWDER RIVER</t>
        </is>
      </c>
      <c r="V1408" t="n">
        <v>-105.65094833</v>
      </c>
      <c r="W1408" t="inlineStr">
        <is>
          <t>POINT (447171.5888673947 4790551.596985089)</t>
        </is>
      </c>
      <c r="X1408" t="n">
        <v>2.646291590073674</v>
      </c>
      <c r="Y1408" t="inlineStr">
        <is>
          <t>SW</t>
        </is>
      </c>
      <c r="Z1408" t="n">
        <v>2017</v>
      </c>
      <c r="AA1408" t="n">
        <v>57</v>
      </c>
    </row>
    <row r="1409">
      <c r="A1409" s="1" t="n">
        <v>38169</v>
      </c>
      <c r="B1409" t="inlineStr">
        <is>
          <t>WY</t>
        </is>
      </c>
      <c r="C1409" s="2" t="n">
        <v>43014</v>
      </c>
      <c r="D1409" s="2" t="n">
        <v>43039</v>
      </c>
      <c r="E1409" t="inlineStr">
        <is>
          <t>2020-10-06</t>
        </is>
      </c>
      <c r="F1409" t="n">
        <v>36</v>
      </c>
      <c r="G1409" t="inlineStr">
        <is>
          <t xml:space="preserve">4 GRLZ INVESTMENTS LLC </t>
        </is>
      </c>
      <c r="H1409" t="inlineStr">
        <is>
          <t>TITAN EXPL</t>
        </is>
      </c>
      <c r="I1409" t="inlineStr"/>
      <c r="J1409" t="inlineStr"/>
      <c r="K1409" t="n">
        <v>720</v>
      </c>
      <c r="L1409" t="n">
        <v>8</v>
      </c>
      <c r="M1409" t="n">
        <v>38</v>
      </c>
      <c r="N1409" t="inlineStr">
        <is>
          <t xml:space="preserve">N         </t>
        </is>
      </c>
      <c r="O1409" t="n">
        <v>73</v>
      </c>
      <c r="P1409" t="inlineStr">
        <is>
          <t xml:space="preserve">W         </t>
        </is>
      </c>
      <c r="Q1409" t="inlineStr">
        <is>
          <t>1625/0732</t>
        </is>
      </c>
      <c r="R1409" t="inlineStr">
        <is>
          <t>1064094</t>
        </is>
      </c>
      <c r="S1409" t="inlineStr">
        <is>
          <t>CONVERSE (WY)</t>
        </is>
      </c>
      <c r="T1409" t="n">
        <v>43.28039719</v>
      </c>
      <c r="U1409" t="inlineStr">
        <is>
          <t>POWDER RIVER</t>
        </is>
      </c>
      <c r="V1409" t="n">
        <v>-105.65082634</v>
      </c>
      <c r="W1409" t="inlineStr">
        <is>
          <t>POINT (447194.0046267076 4792158.808724617)</t>
        </is>
      </c>
      <c r="X1409" t="n">
        <v>1.949618955095225</v>
      </c>
      <c r="Y1409" t="inlineStr">
        <is>
          <t>SW</t>
        </is>
      </c>
      <c r="Z1409" t="n">
        <v>2017</v>
      </c>
      <c r="AA1409" t="n">
        <v>57</v>
      </c>
    </row>
    <row r="1410">
      <c r="A1410" s="1" t="n">
        <v>38170</v>
      </c>
      <c r="B1410" t="inlineStr">
        <is>
          <t>WY</t>
        </is>
      </c>
      <c r="C1410" s="2" t="n">
        <v>43014</v>
      </c>
      <c r="D1410" s="2" t="n">
        <v>43039</v>
      </c>
      <c r="E1410" t="inlineStr">
        <is>
          <t>2020-10-06</t>
        </is>
      </c>
      <c r="F1410" t="n">
        <v>36</v>
      </c>
      <c r="G1410" t="inlineStr">
        <is>
          <t xml:space="preserve">4 GRLZ INVESTMENTS LLC </t>
        </is>
      </c>
      <c r="H1410" t="inlineStr">
        <is>
          <t>TITAN EXPL</t>
        </is>
      </c>
      <c r="I1410" t="inlineStr"/>
      <c r="J1410" t="inlineStr"/>
      <c r="K1410" t="n">
        <v>720</v>
      </c>
      <c r="L1410" t="n">
        <v>7</v>
      </c>
      <c r="M1410" t="n">
        <v>38</v>
      </c>
      <c r="N1410" t="inlineStr">
        <is>
          <t xml:space="preserve">N         </t>
        </is>
      </c>
      <c r="O1410" t="n">
        <v>73</v>
      </c>
      <c r="P1410" t="inlineStr">
        <is>
          <t xml:space="preserve">W         </t>
        </is>
      </c>
      <c r="Q1410" t="inlineStr">
        <is>
          <t>1625/0732</t>
        </is>
      </c>
      <c r="R1410" t="inlineStr">
        <is>
          <t>1064094</t>
        </is>
      </c>
      <c r="S1410" t="inlineStr">
        <is>
          <t>CONVERSE (WY)</t>
        </is>
      </c>
      <c r="T1410" t="n">
        <v>43.28038196</v>
      </c>
      <c r="U1410" t="inlineStr">
        <is>
          <t>POWDER RIVER</t>
        </is>
      </c>
      <c r="V1410" t="n">
        <v>-105.670572</v>
      </c>
      <c r="W1410" t="inlineStr">
        <is>
          <t>POINT (445591.8860581371 4792169.783466569)</t>
        </is>
      </c>
      <c r="X1410" t="n">
        <v>2.829805498367231</v>
      </c>
      <c r="Y1410" t="inlineStr">
        <is>
          <t>SW</t>
        </is>
      </c>
      <c r="Z1410" t="n">
        <v>2017</v>
      </c>
      <c r="AA1410" t="n">
        <v>57</v>
      </c>
    </row>
    <row r="1411">
      <c r="A1411" s="1" t="n">
        <v>38610</v>
      </c>
      <c r="B1411" t="inlineStr">
        <is>
          <t>WY</t>
        </is>
      </c>
      <c r="C1411" s="2" t="n">
        <v>42982</v>
      </c>
      <c r="D1411" s="2" t="n">
        <v>43012</v>
      </c>
      <c r="E1411" t="inlineStr">
        <is>
          <t>2020-09-04</t>
        </is>
      </c>
      <c r="F1411" t="n">
        <v>36</v>
      </c>
      <c r="G1411" t="inlineStr">
        <is>
          <t xml:space="preserve">L-K-E INVESTMENTS A TEXAS GENERAL PARTNERSHIP </t>
        </is>
      </c>
      <c r="H1411" t="inlineStr">
        <is>
          <t>TITAN EXPL</t>
        </is>
      </c>
      <c r="I1411" t="inlineStr"/>
      <c r="J1411" t="inlineStr"/>
      <c r="K1411" t="n">
        <v>634.63000488</v>
      </c>
      <c r="L1411" t="n">
        <v>8</v>
      </c>
      <c r="M1411" t="n">
        <v>38</v>
      </c>
      <c r="N1411" t="inlineStr">
        <is>
          <t xml:space="preserve">N         </t>
        </is>
      </c>
      <c r="O1411" t="n">
        <v>73</v>
      </c>
      <c r="P1411" t="inlineStr">
        <is>
          <t xml:space="preserve">W         </t>
        </is>
      </c>
      <c r="Q1411" t="inlineStr">
        <is>
          <t>1623/0508</t>
        </is>
      </c>
      <c r="R1411" t="inlineStr">
        <is>
          <t>1063381</t>
        </is>
      </c>
      <c r="S1411" t="inlineStr">
        <is>
          <t>CONVERSE (WY)</t>
        </is>
      </c>
      <c r="T1411" t="n">
        <v>43.28039719</v>
      </c>
      <c r="U1411" t="inlineStr">
        <is>
          <t>POWDER RIVER</t>
        </is>
      </c>
      <c r="V1411" t="n">
        <v>-105.65082634</v>
      </c>
      <c r="W1411" t="inlineStr">
        <is>
          <t>POINT (447194.0046267076 4792158.808724617)</t>
        </is>
      </c>
      <c r="X1411" t="n">
        <v>1.949618955095225</v>
      </c>
      <c r="Y1411" t="inlineStr">
        <is>
          <t>SW</t>
        </is>
      </c>
      <c r="Z1411" t="n">
        <v>2017</v>
      </c>
      <c r="AA1411" t="n">
        <v>57</v>
      </c>
    </row>
    <row r="1412">
      <c r="A1412" s="1" t="n">
        <v>38611</v>
      </c>
      <c r="B1412" t="inlineStr">
        <is>
          <t>WY</t>
        </is>
      </c>
      <c r="C1412" s="2" t="n">
        <v>42982</v>
      </c>
      <c r="D1412" s="2" t="n">
        <v>43012</v>
      </c>
      <c r="E1412" t="inlineStr">
        <is>
          <t>2020-09-04</t>
        </is>
      </c>
      <c r="F1412" t="n">
        <v>36</v>
      </c>
      <c r="G1412" t="inlineStr">
        <is>
          <t xml:space="preserve">L-K-E INVESTMENTS A TEXAS GENERAL PARTNERSHIP </t>
        </is>
      </c>
      <c r="H1412" t="inlineStr">
        <is>
          <t>TITAN EXPL</t>
        </is>
      </c>
      <c r="I1412" t="inlineStr"/>
      <c r="J1412" t="inlineStr"/>
      <c r="K1412" t="n">
        <v>634.63000488</v>
      </c>
      <c r="L1412" t="n">
        <v>4</v>
      </c>
      <c r="M1412" t="n">
        <v>38</v>
      </c>
      <c r="N1412" t="inlineStr">
        <is>
          <t xml:space="preserve">N         </t>
        </is>
      </c>
      <c r="O1412" t="n">
        <v>73</v>
      </c>
      <c r="P1412" t="inlineStr">
        <is>
          <t xml:space="preserve">W         </t>
        </is>
      </c>
      <c r="Q1412" t="inlineStr">
        <is>
          <t>1623/0508</t>
        </is>
      </c>
      <c r="R1412" t="inlineStr">
        <is>
          <t>1063381</t>
        </is>
      </c>
      <c r="S1412" t="inlineStr">
        <is>
          <t>CONVERSE (WY)</t>
        </is>
      </c>
      <c r="T1412" t="n">
        <v>43.29485875</v>
      </c>
      <c r="U1412" t="inlineStr">
        <is>
          <t>POWDER RIVER</t>
        </is>
      </c>
      <c r="V1412" t="n">
        <v>-105.63093579</v>
      </c>
      <c r="W1412" t="inlineStr">
        <is>
          <t>POINT (448819.9918178781 4793752.451114548)</t>
        </is>
      </c>
      <c r="X1412" t="n">
        <v>0.6188418751062295</v>
      </c>
      <c r="Y1412" t="inlineStr">
        <is>
          <t>W</t>
        </is>
      </c>
      <c r="Z1412" t="n">
        <v>2017</v>
      </c>
      <c r="AA1412" t="n">
        <v>57</v>
      </c>
    </row>
    <row r="1413">
      <c r="A1413" s="1" t="n">
        <v>38612</v>
      </c>
      <c r="B1413" t="inlineStr">
        <is>
          <t>WY</t>
        </is>
      </c>
      <c r="C1413" s="2" t="n">
        <v>42982</v>
      </c>
      <c r="D1413" s="2" t="n">
        <v>43012</v>
      </c>
      <c r="E1413" t="inlineStr">
        <is>
          <t>2020-09-04</t>
        </is>
      </c>
      <c r="F1413" t="n">
        <v>36</v>
      </c>
      <c r="G1413" t="inlineStr">
        <is>
          <t xml:space="preserve">L-K-E INVESTMENTS A TEXAS GENERAL PARTNERSHIP </t>
        </is>
      </c>
      <c r="H1413" t="inlineStr">
        <is>
          <t>TITAN EXPL</t>
        </is>
      </c>
      <c r="I1413" t="inlineStr"/>
      <c r="J1413" t="inlineStr"/>
      <c r="K1413" t="n">
        <v>634.63000488</v>
      </c>
      <c r="L1413" t="n">
        <v>9</v>
      </c>
      <c r="M1413" t="n">
        <v>38</v>
      </c>
      <c r="N1413" t="inlineStr">
        <is>
          <t xml:space="preserve">N         </t>
        </is>
      </c>
      <c r="O1413" t="n">
        <v>73</v>
      </c>
      <c r="P1413" t="inlineStr">
        <is>
          <t xml:space="preserve">W         </t>
        </is>
      </c>
      <c r="Q1413" t="inlineStr">
        <is>
          <t>1623/0508</t>
        </is>
      </c>
      <c r="R1413" t="inlineStr">
        <is>
          <t>1063381</t>
        </is>
      </c>
      <c r="S1413" t="inlineStr">
        <is>
          <t>CONVERSE (WY)</t>
        </is>
      </c>
      <c r="T1413" t="n">
        <v>43.28045819</v>
      </c>
      <c r="U1413" t="inlineStr">
        <is>
          <t>POWDER RIVER</t>
        </is>
      </c>
      <c r="V1413" t="n">
        <v>-105.63100438</v>
      </c>
      <c r="W1413" t="inlineStr">
        <is>
          <t>POINT (448802.3511420086 4792153.248759488)</t>
        </is>
      </c>
      <c r="X1413" t="n">
        <v>1.250706619272181</v>
      </c>
      <c r="Y1413" t="inlineStr">
        <is>
          <t>SW</t>
        </is>
      </c>
      <c r="Z1413" t="n">
        <v>2017</v>
      </c>
      <c r="AA1413" t="n">
        <v>57</v>
      </c>
    </row>
    <row r="1414">
      <c r="A1414" s="1" t="n">
        <v>38678</v>
      </c>
      <c r="B1414" t="inlineStr">
        <is>
          <t>WY</t>
        </is>
      </c>
      <c r="C1414" s="2" t="n">
        <v>42934</v>
      </c>
      <c r="D1414" s="2" t="n">
        <v>43010</v>
      </c>
      <c r="E1414" t="inlineStr">
        <is>
          <t>2020-07-18</t>
        </is>
      </c>
      <c r="F1414" t="n">
        <v>36</v>
      </c>
      <c r="G1414" t="inlineStr">
        <is>
          <t xml:space="preserve">MANNING MINERALS LIMITED PARTNERSHIP </t>
        </is>
      </c>
      <c r="H1414" t="inlineStr">
        <is>
          <t>TITAN EXPL</t>
        </is>
      </c>
      <c r="I1414" t="inlineStr"/>
      <c r="J1414" t="inlineStr"/>
      <c r="K1414" t="n">
        <v>0</v>
      </c>
      <c r="L1414" t="n">
        <v>34</v>
      </c>
      <c r="M1414" t="n">
        <v>39</v>
      </c>
      <c r="N1414" t="inlineStr">
        <is>
          <t xml:space="preserve">N         </t>
        </is>
      </c>
      <c r="O1414" t="n">
        <v>73</v>
      </c>
      <c r="P1414" t="inlineStr">
        <is>
          <t xml:space="preserve">W         </t>
        </is>
      </c>
      <c r="Q1414" t="inlineStr">
        <is>
          <t>1623/0103</t>
        </is>
      </c>
      <c r="R1414" t="inlineStr">
        <is>
          <t>1063250</t>
        </is>
      </c>
      <c r="S1414" t="inlineStr">
        <is>
          <t>CONVERSE (WY)</t>
        </is>
      </c>
      <c r="T1414" t="n">
        <v>43.3092936</v>
      </c>
      <c r="U1414" t="inlineStr">
        <is>
          <t>POWDER RIVER</t>
        </is>
      </c>
      <c r="V1414" t="n">
        <v>-105.61092317</v>
      </c>
      <c r="W1414" t="inlineStr">
        <is>
          <t>POINT (450455.0951501526 4795343.442250932)</t>
        </is>
      </c>
      <c r="X1414" t="n">
        <v>0.9845115958088956</v>
      </c>
      <c r="Y1414" t="inlineStr">
        <is>
          <t>NE</t>
        </is>
      </c>
      <c r="Z1414" t="n">
        <v>2017</v>
      </c>
      <c r="AA1414" t="n">
        <v>57</v>
      </c>
    </row>
    <row r="1415">
      <c r="A1415" s="1" t="n">
        <v>39275</v>
      </c>
      <c r="B1415" t="inlineStr">
        <is>
          <t>WY</t>
        </is>
      </c>
      <c r="C1415" s="2" t="n">
        <v>42982</v>
      </c>
      <c r="D1415" s="2" t="n">
        <v>42996</v>
      </c>
      <c r="E1415" t="inlineStr">
        <is>
          <t>2020-09-04</t>
        </is>
      </c>
      <c r="F1415" t="n">
        <v>36</v>
      </c>
      <c r="G1415" t="inlineStr">
        <is>
          <t xml:space="preserve">4 GRLZ INVESTMENTS LLC </t>
        </is>
      </c>
      <c r="H1415" t="inlineStr">
        <is>
          <t>TITAN EXPL</t>
        </is>
      </c>
      <c r="I1415" t="inlineStr"/>
      <c r="J1415" t="inlineStr"/>
      <c r="K1415" t="n">
        <v>634.63000488</v>
      </c>
      <c r="L1415" t="n">
        <v>3</v>
      </c>
      <c r="M1415" t="n">
        <v>38</v>
      </c>
      <c r="N1415" t="inlineStr">
        <is>
          <t xml:space="preserve">N         </t>
        </is>
      </c>
      <c r="O1415" t="n">
        <v>73</v>
      </c>
      <c r="P1415" t="inlineStr">
        <is>
          <t xml:space="preserve">W         </t>
        </is>
      </c>
      <c r="Q1415" t="inlineStr">
        <is>
          <t>1621/0424</t>
        </is>
      </c>
      <c r="R1415" t="inlineStr">
        <is>
          <t>1062831</t>
        </is>
      </c>
      <c r="S1415" t="inlineStr">
        <is>
          <t>CONVERSE (WY)</t>
        </is>
      </c>
      <c r="T1415" t="n">
        <v>43.29487016</v>
      </c>
      <c r="U1415" t="inlineStr">
        <is>
          <t>POWDER RIVER</t>
        </is>
      </c>
      <c r="V1415" t="n">
        <v>-105.61080864</v>
      </c>
      <c r="W1415" t="inlineStr">
        <is>
          <t>POINT (450452.6713965459 4793741.585392624)</t>
        </is>
      </c>
      <c r="X1415" t="n">
        <v>0.413989186104199</v>
      </c>
      <c r="Y1415" t="inlineStr">
        <is>
          <t>SE</t>
        </is>
      </c>
      <c r="Z1415" t="n">
        <v>2017</v>
      </c>
      <c r="AA1415" t="n">
        <v>57</v>
      </c>
    </row>
    <row r="1416">
      <c r="A1416" s="1" t="n">
        <v>39276</v>
      </c>
      <c r="B1416" t="inlineStr">
        <is>
          <t>WY</t>
        </is>
      </c>
      <c r="C1416" s="2" t="n">
        <v>42982</v>
      </c>
      <c r="D1416" s="2" t="n">
        <v>42996</v>
      </c>
      <c r="E1416" t="inlineStr">
        <is>
          <t>2020-09-04</t>
        </is>
      </c>
      <c r="F1416" t="n">
        <v>36</v>
      </c>
      <c r="G1416" t="inlineStr">
        <is>
          <t xml:space="preserve">4 GRLZ INVESTMENTS LLC </t>
        </is>
      </c>
      <c r="H1416" t="inlineStr">
        <is>
          <t>TITAN EXPL</t>
        </is>
      </c>
      <c r="I1416" t="inlineStr"/>
      <c r="J1416" t="inlineStr"/>
      <c r="K1416" t="n">
        <v>634.63000488</v>
      </c>
      <c r="L1416" t="n">
        <v>4</v>
      </c>
      <c r="M1416" t="n">
        <v>38</v>
      </c>
      <c r="N1416" t="inlineStr">
        <is>
          <t xml:space="preserve">N         </t>
        </is>
      </c>
      <c r="O1416" t="n">
        <v>73</v>
      </c>
      <c r="P1416" t="inlineStr">
        <is>
          <t xml:space="preserve">W         </t>
        </is>
      </c>
      <c r="Q1416" t="inlineStr">
        <is>
          <t>1621/0424</t>
        </is>
      </c>
      <c r="R1416" t="inlineStr">
        <is>
          <t>1062831</t>
        </is>
      </c>
      <c r="S1416" t="inlineStr">
        <is>
          <t>CONVERSE (WY)</t>
        </is>
      </c>
      <c r="T1416" t="n">
        <v>43.29485875</v>
      </c>
      <c r="U1416" t="inlineStr">
        <is>
          <t>POWDER RIVER</t>
        </is>
      </c>
      <c r="V1416" t="n">
        <v>-105.63093579</v>
      </c>
      <c r="W1416" t="inlineStr">
        <is>
          <t>POINT (448819.9918178781 4793752.451114548)</t>
        </is>
      </c>
      <c r="X1416" t="n">
        <v>0.6188418751062295</v>
      </c>
      <c r="Y1416" t="inlineStr">
        <is>
          <t>W</t>
        </is>
      </c>
      <c r="Z1416" t="n">
        <v>2017</v>
      </c>
      <c r="AA1416" t="n">
        <v>57</v>
      </c>
    </row>
    <row r="1417">
      <c r="A1417" s="1" t="n">
        <v>39277</v>
      </c>
      <c r="B1417" t="inlineStr">
        <is>
          <t>WY</t>
        </is>
      </c>
      <c r="C1417" s="2" t="n">
        <v>42982</v>
      </c>
      <c r="D1417" s="2" t="n">
        <v>42996</v>
      </c>
      <c r="E1417" t="inlineStr">
        <is>
          <t>2020-09-04</t>
        </is>
      </c>
      <c r="F1417" t="n">
        <v>36</v>
      </c>
      <c r="G1417" t="inlineStr">
        <is>
          <t xml:space="preserve">4 GRLZ INVESTMENTS LLC </t>
        </is>
      </c>
      <c r="H1417" t="inlineStr">
        <is>
          <t>TITAN EXPL</t>
        </is>
      </c>
      <c r="I1417" t="inlineStr"/>
      <c r="J1417" t="inlineStr"/>
      <c r="K1417" t="n">
        <v>634.63000488</v>
      </c>
      <c r="L1417" t="n">
        <v>9</v>
      </c>
      <c r="M1417" t="n">
        <v>38</v>
      </c>
      <c r="N1417" t="inlineStr">
        <is>
          <t xml:space="preserve">N         </t>
        </is>
      </c>
      <c r="O1417" t="n">
        <v>73</v>
      </c>
      <c r="P1417" t="inlineStr">
        <is>
          <t xml:space="preserve">W         </t>
        </is>
      </c>
      <c r="Q1417" t="inlineStr">
        <is>
          <t>1621/0424</t>
        </is>
      </c>
      <c r="R1417" t="inlineStr">
        <is>
          <t>1062831</t>
        </is>
      </c>
      <c r="S1417" t="inlineStr">
        <is>
          <t>CONVERSE (WY)</t>
        </is>
      </c>
      <c r="T1417" t="n">
        <v>43.28045819</v>
      </c>
      <c r="U1417" t="inlineStr">
        <is>
          <t>POWDER RIVER</t>
        </is>
      </c>
      <c r="V1417" t="n">
        <v>-105.63100438</v>
      </c>
      <c r="W1417" t="inlineStr">
        <is>
          <t>POINT (448802.3511420086 4792153.248759488)</t>
        </is>
      </c>
      <c r="X1417" t="n">
        <v>1.250706619272181</v>
      </c>
      <c r="Y1417" t="inlineStr">
        <is>
          <t>SW</t>
        </is>
      </c>
      <c r="Z1417" t="n">
        <v>2017</v>
      </c>
      <c r="AA1417" t="n">
        <v>57</v>
      </c>
    </row>
    <row r="1418">
      <c r="A1418" s="1" t="n">
        <v>39281</v>
      </c>
      <c r="B1418" t="inlineStr">
        <is>
          <t>WY</t>
        </is>
      </c>
      <c r="C1418" s="2" t="n">
        <v>42982</v>
      </c>
      <c r="D1418" s="2" t="n">
        <v>42996</v>
      </c>
      <c r="E1418" t="inlineStr">
        <is>
          <t>2020-09-04</t>
        </is>
      </c>
      <c r="F1418" t="n">
        <v>36</v>
      </c>
      <c r="G1418" t="inlineStr">
        <is>
          <t xml:space="preserve">3 GIRLS LLC </t>
        </is>
      </c>
      <c r="H1418" t="inlineStr">
        <is>
          <t>TITAN EXPL</t>
        </is>
      </c>
      <c r="I1418" t="inlineStr"/>
      <c r="J1418" t="inlineStr"/>
      <c r="K1418" t="n">
        <v>634.63000488</v>
      </c>
      <c r="L1418" t="n">
        <v>3</v>
      </c>
      <c r="M1418" t="n">
        <v>38</v>
      </c>
      <c r="N1418" t="inlineStr">
        <is>
          <t xml:space="preserve">N         </t>
        </is>
      </c>
      <c r="O1418" t="n">
        <v>73</v>
      </c>
      <c r="P1418" t="inlineStr">
        <is>
          <t xml:space="preserve">W         </t>
        </is>
      </c>
      <c r="Q1418" t="inlineStr">
        <is>
          <t>1621/0422</t>
        </is>
      </c>
      <c r="R1418" t="inlineStr">
        <is>
          <t>1062829</t>
        </is>
      </c>
      <c r="S1418" t="inlineStr">
        <is>
          <t>CONVERSE (WY)</t>
        </is>
      </c>
      <c r="T1418" t="n">
        <v>43.29487016</v>
      </c>
      <c r="U1418" t="inlineStr">
        <is>
          <t>POWDER RIVER</t>
        </is>
      </c>
      <c r="V1418" t="n">
        <v>-105.61080864</v>
      </c>
      <c r="W1418" t="inlineStr">
        <is>
          <t>POINT (450452.6713965459 4793741.585392624)</t>
        </is>
      </c>
      <c r="X1418" t="n">
        <v>0.413989186104199</v>
      </c>
      <c r="Y1418" t="inlineStr">
        <is>
          <t>SE</t>
        </is>
      </c>
      <c r="Z1418" t="n">
        <v>2017</v>
      </c>
      <c r="AA1418" t="n">
        <v>57</v>
      </c>
    </row>
    <row r="1419">
      <c r="A1419" s="1" t="n">
        <v>39282</v>
      </c>
      <c r="B1419" t="inlineStr">
        <is>
          <t>WY</t>
        </is>
      </c>
      <c r="C1419" s="2" t="n">
        <v>42982</v>
      </c>
      <c r="D1419" s="2" t="n">
        <v>42996</v>
      </c>
      <c r="E1419" t="inlineStr">
        <is>
          <t>2020-09-04</t>
        </is>
      </c>
      <c r="F1419" t="n">
        <v>36</v>
      </c>
      <c r="G1419" t="inlineStr">
        <is>
          <t xml:space="preserve">3 GIRLS LLC </t>
        </is>
      </c>
      <c r="H1419" t="inlineStr">
        <is>
          <t>TITAN EXPL</t>
        </is>
      </c>
      <c r="I1419" t="inlineStr"/>
      <c r="J1419" t="inlineStr"/>
      <c r="K1419" t="n">
        <v>634.63000488</v>
      </c>
      <c r="L1419" t="n">
        <v>4</v>
      </c>
      <c r="M1419" t="n">
        <v>38</v>
      </c>
      <c r="N1419" t="inlineStr">
        <is>
          <t xml:space="preserve">N         </t>
        </is>
      </c>
      <c r="O1419" t="n">
        <v>73</v>
      </c>
      <c r="P1419" t="inlineStr">
        <is>
          <t xml:space="preserve">W         </t>
        </is>
      </c>
      <c r="Q1419" t="inlineStr">
        <is>
          <t>1621/0422</t>
        </is>
      </c>
      <c r="R1419" t="inlineStr">
        <is>
          <t>1062829</t>
        </is>
      </c>
      <c r="S1419" t="inlineStr">
        <is>
          <t>CONVERSE (WY)</t>
        </is>
      </c>
      <c r="T1419" t="n">
        <v>43.29485875</v>
      </c>
      <c r="U1419" t="inlineStr">
        <is>
          <t>POWDER RIVER</t>
        </is>
      </c>
      <c r="V1419" t="n">
        <v>-105.63093579</v>
      </c>
      <c r="W1419" t="inlineStr">
        <is>
          <t>POINT (448819.9918178781 4793752.451114548)</t>
        </is>
      </c>
      <c r="X1419" t="n">
        <v>0.6188418751062295</v>
      </c>
      <c r="Y1419" t="inlineStr">
        <is>
          <t>W</t>
        </is>
      </c>
      <c r="Z1419" t="n">
        <v>2017</v>
      </c>
      <c r="AA1419" t="n">
        <v>57</v>
      </c>
    </row>
    <row r="1420">
      <c r="A1420" s="1" t="n">
        <v>39283</v>
      </c>
      <c r="B1420" t="inlineStr">
        <is>
          <t>WY</t>
        </is>
      </c>
      <c r="C1420" s="2" t="n">
        <v>42982</v>
      </c>
      <c r="D1420" s="2" t="n">
        <v>42996</v>
      </c>
      <c r="E1420" t="inlineStr">
        <is>
          <t>2020-09-04</t>
        </is>
      </c>
      <c r="F1420" t="n">
        <v>36</v>
      </c>
      <c r="G1420" t="inlineStr">
        <is>
          <t xml:space="preserve">3 GIRLS LLC </t>
        </is>
      </c>
      <c r="H1420" t="inlineStr">
        <is>
          <t>TITAN EXPL</t>
        </is>
      </c>
      <c r="I1420" t="inlineStr"/>
      <c r="J1420" t="inlineStr"/>
      <c r="K1420" t="n">
        <v>634.63000488</v>
      </c>
      <c r="L1420" t="n">
        <v>9</v>
      </c>
      <c r="M1420" t="n">
        <v>38</v>
      </c>
      <c r="N1420" t="inlineStr">
        <is>
          <t xml:space="preserve">N         </t>
        </is>
      </c>
      <c r="O1420" t="n">
        <v>73</v>
      </c>
      <c r="P1420" t="inlineStr">
        <is>
          <t xml:space="preserve">W         </t>
        </is>
      </c>
      <c r="Q1420" t="inlineStr">
        <is>
          <t>1621/0422</t>
        </is>
      </c>
      <c r="R1420" t="inlineStr">
        <is>
          <t>1062829</t>
        </is>
      </c>
      <c r="S1420" t="inlineStr">
        <is>
          <t>CONVERSE (WY)</t>
        </is>
      </c>
      <c r="T1420" t="n">
        <v>43.28045819</v>
      </c>
      <c r="U1420" t="inlineStr">
        <is>
          <t>POWDER RIVER</t>
        </is>
      </c>
      <c r="V1420" t="n">
        <v>-105.63100438</v>
      </c>
      <c r="W1420" t="inlineStr">
        <is>
          <t>POINT (448802.3511420086 4792153.248759488)</t>
        </is>
      </c>
      <c r="X1420" t="n">
        <v>1.250706619272181</v>
      </c>
      <c r="Y1420" t="inlineStr">
        <is>
          <t>SW</t>
        </is>
      </c>
      <c r="Z1420" t="n">
        <v>2017</v>
      </c>
      <c r="AA1420" t="n">
        <v>57</v>
      </c>
    </row>
    <row r="1421">
      <c r="A1421" s="1" t="n">
        <v>43374</v>
      </c>
      <c r="B1421" t="inlineStr">
        <is>
          <t>WY</t>
        </is>
      </c>
      <c r="C1421" t="inlineStr"/>
      <c r="D1421" s="2" t="n">
        <v>42676</v>
      </c>
      <c r="E1421" t="inlineStr">
        <is>
          <t>2021-11-02</t>
        </is>
      </c>
      <c r="F1421" t="n">
        <v>60</v>
      </c>
      <c r="G1421" t="inlineStr">
        <is>
          <t xml:space="preserve">STATET OF WYOMING </t>
        </is>
      </c>
      <c r="H1421" t="inlineStr">
        <is>
          <t>HOOVER &amp; STACY</t>
        </is>
      </c>
      <c r="I1421" t="n">
        <v>0.1667</v>
      </c>
      <c r="J1421" t="n">
        <v>750</v>
      </c>
      <c r="K1421" t="n">
        <v>640</v>
      </c>
      <c r="L1421" t="n">
        <v>36</v>
      </c>
      <c r="M1421" t="n">
        <v>39</v>
      </c>
      <c r="N1421" t="inlineStr">
        <is>
          <t xml:space="preserve">N         </t>
        </is>
      </c>
      <c r="O1421" t="n">
        <v>73</v>
      </c>
      <c r="P1421" t="inlineStr">
        <is>
          <t xml:space="preserve">W         </t>
        </is>
      </c>
      <c r="Q1421" t="inlineStr">
        <is>
          <t>NA/NA</t>
        </is>
      </c>
      <c r="R1421" t="inlineStr">
        <is>
          <t>16-00299</t>
        </is>
      </c>
      <c r="S1421" t="inlineStr">
        <is>
          <t>CONVERSE (WY)</t>
        </is>
      </c>
      <c r="T1421" t="n">
        <v>43.3092363</v>
      </c>
      <c r="U1421" t="inlineStr">
        <is>
          <t>POWDER RIVER</t>
        </is>
      </c>
      <c r="V1421" t="n">
        <v>-105.57089775</v>
      </c>
      <c r="W1421" t="inlineStr">
        <is>
          <t>POINT (453701.0568101879 4795314.114815679)</t>
        </is>
      </c>
      <c r="X1421" t="n">
        <v>2.575669996238936</v>
      </c>
      <c r="Y1421" t="inlineStr">
        <is>
          <t>NE</t>
        </is>
      </c>
      <c r="Z1421" t="n">
        <v>2016</v>
      </c>
      <c r="AA1421" t="n">
        <v>57</v>
      </c>
    </row>
    <row r="1422">
      <c r="A1422" s="1" t="n">
        <v>49767</v>
      </c>
      <c r="B1422" t="inlineStr">
        <is>
          <t>WY</t>
        </is>
      </c>
      <c r="C1422" t="inlineStr"/>
      <c r="D1422" s="2" t="n">
        <v>41856</v>
      </c>
      <c r="E1422" t="inlineStr">
        <is>
          <t>2024-08-05</t>
        </is>
      </c>
      <c r="F1422" t="n">
        <v>120</v>
      </c>
      <c r="G1422" t="inlineStr">
        <is>
          <t xml:space="preserve">BLM </t>
        </is>
      </c>
      <c r="H1422" t="inlineStr">
        <is>
          <t>PACER ENERGY</t>
        </is>
      </c>
      <c r="I1422" t="n">
        <v>0.125</v>
      </c>
      <c r="J1422" t="n">
        <v>2600</v>
      </c>
      <c r="K1422" t="n">
        <v>240</v>
      </c>
      <c r="L1422" t="n">
        <v>27</v>
      </c>
      <c r="M1422" t="n">
        <v>39</v>
      </c>
      <c r="N1422" t="inlineStr">
        <is>
          <t xml:space="preserve">N         </t>
        </is>
      </c>
      <c r="O1422" t="n">
        <v>73</v>
      </c>
      <c r="P1422" t="inlineStr">
        <is>
          <t xml:space="preserve">W         </t>
        </is>
      </c>
      <c r="Q1422" t="inlineStr">
        <is>
          <t>WY-1408-030/NA</t>
        </is>
      </c>
      <c r="R1422" t="inlineStr">
        <is>
          <t>WYW183610</t>
        </is>
      </c>
      <c r="S1422" t="inlineStr">
        <is>
          <t>CONVERSE (WY)</t>
        </is>
      </c>
      <c r="T1422" t="n">
        <v>43.32373611</v>
      </c>
      <c r="U1422" t="inlineStr">
        <is>
          <t>POWDER RIVER</t>
        </is>
      </c>
      <c r="V1422" t="n">
        <v>-105.61095377</v>
      </c>
      <c r="W1422" t="inlineStr">
        <is>
          <t>POINT (450464.34694615 4796947.371161564)</t>
        </is>
      </c>
      <c r="X1422" t="n">
        <v>1.938278118303409</v>
      </c>
      <c r="Y1422" t="inlineStr">
        <is>
          <t>NE</t>
        </is>
      </c>
      <c r="Z1422" t="n">
        <v>2014</v>
      </c>
      <c r="AA1422" t="n">
        <v>57</v>
      </c>
    </row>
    <row r="1423">
      <c r="A1423" s="1" t="n">
        <v>50117</v>
      </c>
      <c r="B1423" t="inlineStr">
        <is>
          <t>WY</t>
        </is>
      </c>
      <c r="C1423" t="inlineStr"/>
      <c r="D1423" s="2" t="n">
        <v>41681</v>
      </c>
      <c r="E1423" t="inlineStr">
        <is>
          <t>2024-02-11</t>
        </is>
      </c>
      <c r="F1423" t="n">
        <v>120</v>
      </c>
      <c r="G1423" t="inlineStr">
        <is>
          <t xml:space="preserve">BLM </t>
        </is>
      </c>
      <c r="H1423" t="inlineStr">
        <is>
          <t>PACER ENERGY</t>
        </is>
      </c>
      <c r="I1423" t="n">
        <v>0.125</v>
      </c>
      <c r="J1423" t="n">
        <v>1600</v>
      </c>
      <c r="K1423" t="n">
        <v>520</v>
      </c>
      <c r="L1423" t="n">
        <v>26</v>
      </c>
      <c r="M1423" t="n">
        <v>39</v>
      </c>
      <c r="N1423" t="inlineStr">
        <is>
          <t xml:space="preserve">N         </t>
        </is>
      </c>
      <c r="O1423" t="n">
        <v>73</v>
      </c>
      <c r="P1423" t="inlineStr">
        <is>
          <t xml:space="preserve">W         </t>
        </is>
      </c>
      <c r="Q1423" t="inlineStr">
        <is>
          <t>WY-1402-068/NA</t>
        </is>
      </c>
      <c r="R1423" t="inlineStr">
        <is>
          <t>WYW182809</t>
        </is>
      </c>
      <c r="S1423" t="inlineStr">
        <is>
          <t>CONVERSE (WY)</t>
        </is>
      </c>
      <c r="T1423" t="n">
        <v>43.323717</v>
      </c>
      <c r="U1423" t="inlineStr">
        <is>
          <t>POWDER RIVER</t>
        </is>
      </c>
      <c r="V1423" t="n">
        <v>-105.59090291</v>
      </c>
      <c r="W1423" t="inlineStr">
        <is>
          <t>POINT (452090.0434859616 4796933.549611036)</t>
        </is>
      </c>
      <c r="X1423" t="n">
        <v>2.360596731036207</v>
      </c>
      <c r="Y1423" t="inlineStr">
        <is>
          <t>NE</t>
        </is>
      </c>
      <c r="Z1423" t="n">
        <v>2014</v>
      </c>
      <c r="AA1423" t="n">
        <v>57</v>
      </c>
    </row>
    <row r="1424">
      <c r="A1424" s="1" t="n">
        <v>50120</v>
      </c>
      <c r="B1424" t="inlineStr">
        <is>
          <t>WY</t>
        </is>
      </c>
      <c r="C1424" t="inlineStr"/>
      <c r="D1424" s="2" t="n">
        <v>41681</v>
      </c>
      <c r="E1424" t="inlineStr">
        <is>
          <t>2024-02-11</t>
        </is>
      </c>
      <c r="F1424" t="n">
        <v>120</v>
      </c>
      <c r="G1424" t="inlineStr">
        <is>
          <t xml:space="preserve">BLM </t>
        </is>
      </c>
      <c r="H1424" t="inlineStr">
        <is>
          <t>PACER ENERGY</t>
        </is>
      </c>
      <c r="I1424" t="n">
        <v>0.125</v>
      </c>
      <c r="J1424" t="n">
        <v>900</v>
      </c>
      <c r="K1424" t="n">
        <v>400</v>
      </c>
      <c r="L1424" t="n">
        <v>35</v>
      </c>
      <c r="M1424" t="n">
        <v>39</v>
      </c>
      <c r="N1424" t="inlineStr">
        <is>
          <t xml:space="preserve">N         </t>
        </is>
      </c>
      <c r="O1424" t="n">
        <v>73</v>
      </c>
      <c r="P1424" t="inlineStr">
        <is>
          <t xml:space="preserve">W         </t>
        </is>
      </c>
      <c r="Q1424" t="inlineStr">
        <is>
          <t>WY-1402-070/NA</t>
        </is>
      </c>
      <c r="R1424" t="inlineStr">
        <is>
          <t>WYW182811</t>
        </is>
      </c>
      <c r="S1424" t="inlineStr">
        <is>
          <t>CONVERSE (WY)</t>
        </is>
      </c>
      <c r="T1424" t="n">
        <v>43.30933552</v>
      </c>
      <c r="U1424" t="inlineStr">
        <is>
          <t>POWDER RIVER</t>
        </is>
      </c>
      <c r="V1424" t="n">
        <v>-105.59095624</v>
      </c>
      <c r="W1424" t="inlineStr">
        <is>
          <t>POINT (452074.4181487579 4795336.447479386)</t>
        </is>
      </c>
      <c r="X1424" t="n">
        <v>1.669323411995906</v>
      </c>
      <c r="Y1424" t="inlineStr">
        <is>
          <t>NE</t>
        </is>
      </c>
      <c r="Z1424" t="n">
        <v>2014</v>
      </c>
      <c r="AA1424" t="n">
        <v>57</v>
      </c>
    </row>
    <row r="1425">
      <c r="A1425" s="1" t="n">
        <v>50121</v>
      </c>
      <c r="B1425" t="inlineStr">
        <is>
          <t>WY</t>
        </is>
      </c>
      <c r="C1425" t="inlineStr"/>
      <c r="D1425" s="2" t="n">
        <v>41681</v>
      </c>
      <c r="E1425" t="inlineStr">
        <is>
          <t>2024-02-11</t>
        </is>
      </c>
      <c r="F1425" t="n">
        <v>120</v>
      </c>
      <c r="G1425" t="inlineStr">
        <is>
          <t xml:space="preserve">BLM </t>
        </is>
      </c>
      <c r="H1425" t="inlineStr">
        <is>
          <t>PACER ENERGY</t>
        </is>
      </c>
      <c r="I1425" t="n">
        <v>0.125</v>
      </c>
      <c r="J1425" t="n">
        <v>1025</v>
      </c>
      <c r="K1425" t="n">
        <v>160</v>
      </c>
      <c r="L1425" t="n">
        <v>27</v>
      </c>
      <c r="M1425" t="n">
        <v>39</v>
      </c>
      <c r="N1425" t="inlineStr">
        <is>
          <t xml:space="preserve">N         </t>
        </is>
      </c>
      <c r="O1425" t="n">
        <v>73</v>
      </c>
      <c r="P1425" t="inlineStr">
        <is>
          <t xml:space="preserve">W         </t>
        </is>
      </c>
      <c r="Q1425" t="inlineStr">
        <is>
          <t>WY-1402-071/NA</t>
        </is>
      </c>
      <c r="R1425" t="inlineStr">
        <is>
          <t>WYW182812</t>
        </is>
      </c>
      <c r="S1425" t="inlineStr">
        <is>
          <t>CONVERSE (WY)</t>
        </is>
      </c>
      <c r="T1425" t="n">
        <v>43.32373611</v>
      </c>
      <c r="U1425" t="inlineStr">
        <is>
          <t>POWDER RIVER</t>
        </is>
      </c>
      <c r="V1425" t="n">
        <v>-105.61095377</v>
      </c>
      <c r="W1425" t="inlineStr">
        <is>
          <t>POINT (450464.34694615 4796947.371161564)</t>
        </is>
      </c>
      <c r="X1425" t="n">
        <v>1.938278118303409</v>
      </c>
      <c r="Y1425" t="inlineStr">
        <is>
          <t>NE</t>
        </is>
      </c>
      <c r="Z1425" t="n">
        <v>2014</v>
      </c>
      <c r="AA1425" t="n">
        <v>57</v>
      </c>
    </row>
    <row r="1426">
      <c r="A1426" s="1" t="n">
        <v>50122</v>
      </c>
      <c r="B1426" t="inlineStr">
        <is>
          <t>WY</t>
        </is>
      </c>
      <c r="C1426" t="inlineStr"/>
      <c r="D1426" s="2" t="n">
        <v>41681</v>
      </c>
      <c r="E1426" t="inlineStr">
        <is>
          <t>2024-02-11</t>
        </is>
      </c>
      <c r="F1426" t="n">
        <v>120</v>
      </c>
      <c r="G1426" t="inlineStr">
        <is>
          <t xml:space="preserve">BLM </t>
        </is>
      </c>
      <c r="H1426" t="inlineStr">
        <is>
          <t>PACER ENERGY</t>
        </is>
      </c>
      <c r="I1426" t="n">
        <v>0.125</v>
      </c>
      <c r="J1426" t="n">
        <v>1025</v>
      </c>
      <c r="K1426" t="n">
        <v>160</v>
      </c>
      <c r="L1426" t="n">
        <v>34</v>
      </c>
      <c r="M1426" t="n">
        <v>39</v>
      </c>
      <c r="N1426" t="inlineStr">
        <is>
          <t xml:space="preserve">N         </t>
        </is>
      </c>
      <c r="O1426" t="n">
        <v>73</v>
      </c>
      <c r="P1426" t="inlineStr">
        <is>
          <t xml:space="preserve">W         </t>
        </is>
      </c>
      <c r="Q1426" t="inlineStr">
        <is>
          <t>WY-1402-071/NA</t>
        </is>
      </c>
      <c r="R1426" t="inlineStr">
        <is>
          <t>WYW182812</t>
        </is>
      </c>
      <c r="S1426" t="inlineStr">
        <is>
          <t>CONVERSE (WY)</t>
        </is>
      </c>
      <c r="T1426" t="n">
        <v>43.3092936</v>
      </c>
      <c r="U1426" t="inlineStr">
        <is>
          <t>POWDER RIVER</t>
        </is>
      </c>
      <c r="V1426" t="n">
        <v>-105.61092317</v>
      </c>
      <c r="W1426" t="inlineStr">
        <is>
          <t>POINT (450455.0951501526 4795343.442250932)</t>
        </is>
      </c>
      <c r="X1426" t="n">
        <v>0.9845115958088956</v>
      </c>
      <c r="Y1426" t="inlineStr">
        <is>
          <t>NE</t>
        </is>
      </c>
      <c r="Z1426" t="n">
        <v>2014</v>
      </c>
      <c r="AA1426" t="n">
        <v>57</v>
      </c>
    </row>
    <row r="1427">
      <c r="A1427" s="1" t="n">
        <v>50872</v>
      </c>
      <c r="B1427" t="inlineStr">
        <is>
          <t>WY</t>
        </is>
      </c>
      <c r="C1427" t="inlineStr"/>
      <c r="D1427" s="2" t="n">
        <v>41492</v>
      </c>
      <c r="E1427" t="inlineStr">
        <is>
          <t>2023-08-06</t>
        </is>
      </c>
      <c r="F1427" t="n">
        <v>120</v>
      </c>
      <c r="G1427" t="inlineStr">
        <is>
          <t xml:space="preserve">BLM </t>
        </is>
      </c>
      <c r="H1427" t="inlineStr">
        <is>
          <t>PETRO GULF</t>
        </is>
      </c>
      <c r="I1427" t="n">
        <v>0.125</v>
      </c>
      <c r="J1427" t="n">
        <v>170</v>
      </c>
      <c r="K1427" t="n">
        <v>320</v>
      </c>
      <c r="L1427" t="n">
        <v>21</v>
      </c>
      <c r="M1427" t="n">
        <v>39</v>
      </c>
      <c r="N1427" t="inlineStr">
        <is>
          <t xml:space="preserve">N         </t>
        </is>
      </c>
      <c r="O1427" t="n">
        <v>73</v>
      </c>
      <c r="P1427" t="inlineStr">
        <is>
          <t xml:space="preserve">W         </t>
        </is>
      </c>
      <c r="Q1427" t="inlineStr">
        <is>
          <t>WY-1308-071/NA</t>
        </is>
      </c>
      <c r="R1427" t="inlineStr">
        <is>
          <t>WYW182262</t>
        </is>
      </c>
      <c r="S1427" t="inlineStr">
        <is>
          <t>CONVERSE (WY)</t>
        </is>
      </c>
      <c r="T1427" t="n">
        <v>43.33811381</v>
      </c>
      <c r="U1427" t="inlineStr">
        <is>
          <t>POWDER RIVER</t>
        </is>
      </c>
      <c r="V1427" t="n">
        <v>-105.63071478</v>
      </c>
      <c r="W1427" t="inlineStr">
        <is>
          <t>POINT (448874.1977407794 4798556.000947919)</t>
        </is>
      </c>
      <c r="X1427" t="n">
        <v>2.951310249206062</v>
      </c>
      <c r="Y1427" t="inlineStr">
        <is>
          <t>NW</t>
        </is>
      </c>
      <c r="Z1427" t="n">
        <v>2013</v>
      </c>
      <c r="AA1427" t="n">
        <v>57</v>
      </c>
    </row>
    <row r="1428">
      <c r="A1428" s="1" t="n">
        <v>50875</v>
      </c>
      <c r="B1428" t="inlineStr">
        <is>
          <t>WY</t>
        </is>
      </c>
      <c r="C1428" t="inlineStr"/>
      <c r="D1428" s="2" t="n">
        <v>41492</v>
      </c>
      <c r="E1428" t="inlineStr">
        <is>
          <t>2023-08-06</t>
        </is>
      </c>
      <c r="F1428" t="n">
        <v>120</v>
      </c>
      <c r="G1428" t="inlineStr">
        <is>
          <t xml:space="preserve">BLM </t>
        </is>
      </c>
      <c r="H1428" t="inlineStr">
        <is>
          <t>PETRO GULF</t>
        </is>
      </c>
      <c r="I1428" t="n">
        <v>0.125</v>
      </c>
      <c r="J1428" t="n">
        <v>55</v>
      </c>
      <c r="K1428" t="n">
        <v>80</v>
      </c>
      <c r="L1428" t="n">
        <v>27</v>
      </c>
      <c r="M1428" t="n">
        <v>39</v>
      </c>
      <c r="N1428" t="inlineStr">
        <is>
          <t xml:space="preserve">N         </t>
        </is>
      </c>
      <c r="O1428" t="n">
        <v>73</v>
      </c>
      <c r="P1428" t="inlineStr">
        <is>
          <t xml:space="preserve">W         </t>
        </is>
      </c>
      <c r="Q1428" t="inlineStr">
        <is>
          <t>WY-1308-073/NA</t>
        </is>
      </c>
      <c r="R1428" t="inlineStr">
        <is>
          <t>WYW182264</t>
        </is>
      </c>
      <c r="S1428" t="inlineStr">
        <is>
          <t>CONVERSE (WY)</t>
        </is>
      </c>
      <c r="T1428" t="n">
        <v>43.32373611</v>
      </c>
      <c r="U1428" t="inlineStr">
        <is>
          <t>POWDER RIVER</t>
        </is>
      </c>
      <c r="V1428" t="n">
        <v>-105.61095377</v>
      </c>
      <c r="W1428" t="inlineStr">
        <is>
          <t>POINT (450464.34694615 4796947.371161564)</t>
        </is>
      </c>
      <c r="X1428" t="n">
        <v>1.938278118303409</v>
      </c>
      <c r="Y1428" t="inlineStr">
        <is>
          <t>NE</t>
        </is>
      </c>
      <c r="Z1428" t="n">
        <v>2013</v>
      </c>
      <c r="AA1428" t="n">
        <v>57</v>
      </c>
    </row>
    <row r="1429">
      <c r="A1429" s="1" t="n">
        <v>50876</v>
      </c>
      <c r="B1429" t="inlineStr">
        <is>
          <t>WY</t>
        </is>
      </c>
      <c r="C1429" t="inlineStr"/>
      <c r="D1429" s="2" t="n">
        <v>41492</v>
      </c>
      <c r="E1429" t="inlineStr">
        <is>
          <t>2023-08-06</t>
        </is>
      </c>
      <c r="F1429" t="n">
        <v>120</v>
      </c>
      <c r="G1429" t="inlineStr">
        <is>
          <t xml:space="preserve">BLM </t>
        </is>
      </c>
      <c r="H1429" t="inlineStr">
        <is>
          <t>PETRO GULF</t>
        </is>
      </c>
      <c r="I1429" t="n">
        <v>0.125</v>
      </c>
      <c r="J1429" t="n">
        <v>45</v>
      </c>
      <c r="K1429" t="n">
        <v>40</v>
      </c>
      <c r="L1429" t="n">
        <v>33</v>
      </c>
      <c r="M1429" t="n">
        <v>39</v>
      </c>
      <c r="N1429" t="inlineStr">
        <is>
          <t xml:space="preserve">N         </t>
        </is>
      </c>
      <c r="O1429" t="n">
        <v>73</v>
      </c>
      <c r="P1429" t="inlineStr">
        <is>
          <t xml:space="preserve">W         </t>
        </is>
      </c>
      <c r="Q1429" t="inlineStr">
        <is>
          <t>WY-1308-074/NA</t>
        </is>
      </c>
      <c r="R1429" t="inlineStr">
        <is>
          <t>WYW182265</t>
        </is>
      </c>
      <c r="S1429" t="inlineStr">
        <is>
          <t>CONVERSE (WY)</t>
        </is>
      </c>
      <c r="T1429" t="n">
        <v>43.30919827</v>
      </c>
      <c r="U1429" t="inlineStr">
        <is>
          <t>POWDER RIVER</t>
        </is>
      </c>
      <c r="V1429" t="n">
        <v>-105.63080617</v>
      </c>
      <c r="W1429" t="inlineStr">
        <is>
          <t>POINT (448842.5313767162 4795344.841302471)</t>
        </is>
      </c>
      <c r="X1429" t="n">
        <v>1.079587357928087</v>
      </c>
      <c r="Y1429" t="inlineStr">
        <is>
          <t>NW</t>
        </is>
      </c>
      <c r="Z1429" t="n">
        <v>2013</v>
      </c>
      <c r="AA1429" t="n">
        <v>57</v>
      </c>
    </row>
    <row r="1430">
      <c r="A1430" s="1" t="n">
        <v>50877</v>
      </c>
      <c r="B1430" t="inlineStr">
        <is>
          <t>WY</t>
        </is>
      </c>
      <c r="C1430" t="inlineStr"/>
      <c r="D1430" s="2" t="n">
        <v>41492</v>
      </c>
      <c r="E1430" t="inlineStr">
        <is>
          <t>2023-08-06</t>
        </is>
      </c>
      <c r="F1430" t="n">
        <v>120</v>
      </c>
      <c r="G1430" t="inlineStr">
        <is>
          <t xml:space="preserve">BLM </t>
        </is>
      </c>
      <c r="H1430" t="inlineStr">
        <is>
          <t>PETRO GULF</t>
        </is>
      </c>
      <c r="I1430" t="n">
        <v>0.125</v>
      </c>
      <c r="J1430" t="n">
        <v>300</v>
      </c>
      <c r="K1430" t="n">
        <v>120</v>
      </c>
      <c r="L1430" t="n">
        <v>35</v>
      </c>
      <c r="M1430" t="n">
        <v>39</v>
      </c>
      <c r="N1430" t="inlineStr">
        <is>
          <t xml:space="preserve">N         </t>
        </is>
      </c>
      <c r="O1430" t="n">
        <v>73</v>
      </c>
      <c r="P1430" t="inlineStr">
        <is>
          <t xml:space="preserve">W         </t>
        </is>
      </c>
      <c r="Q1430" t="inlineStr">
        <is>
          <t>WY-1308-075/NA</t>
        </is>
      </c>
      <c r="R1430" t="inlineStr">
        <is>
          <t>WYW182266</t>
        </is>
      </c>
      <c r="S1430" t="inlineStr">
        <is>
          <t>CONVERSE (WY)</t>
        </is>
      </c>
      <c r="T1430" t="n">
        <v>43.30933552</v>
      </c>
      <c r="U1430" t="inlineStr">
        <is>
          <t>POWDER RIVER</t>
        </is>
      </c>
      <c r="V1430" t="n">
        <v>-105.59095624</v>
      </c>
      <c r="W1430" t="inlineStr">
        <is>
          <t>POINT (452074.4181487579 4795336.447479386)</t>
        </is>
      </c>
      <c r="X1430" t="n">
        <v>1.669323411995906</v>
      </c>
      <c r="Y1430" t="inlineStr">
        <is>
          <t>NE</t>
        </is>
      </c>
      <c r="Z1430" t="n">
        <v>2013</v>
      </c>
      <c r="AA1430" t="n">
        <v>57</v>
      </c>
    </row>
    <row r="1431">
      <c r="A1431" s="1" t="n">
        <v>53003</v>
      </c>
      <c r="B1431" t="inlineStr">
        <is>
          <t>WY</t>
        </is>
      </c>
      <c r="C1431" t="inlineStr"/>
      <c r="D1431" s="2" t="n">
        <v>40309</v>
      </c>
      <c r="E1431" t="inlineStr">
        <is>
          <t>2020-05-11</t>
        </is>
      </c>
      <c r="F1431" t="n">
        <v>120</v>
      </c>
      <c r="G1431" t="inlineStr">
        <is>
          <t>BLM</t>
        </is>
      </c>
      <c r="H1431" t="inlineStr">
        <is>
          <t>SOUTHWESTERN PROD</t>
        </is>
      </c>
      <c r="I1431" t="n">
        <v>0.125</v>
      </c>
      <c r="J1431" t="n">
        <v>700</v>
      </c>
      <c r="K1431" t="n">
        <v>73.97</v>
      </c>
      <c r="L1431" t="n">
        <v>7</v>
      </c>
      <c r="M1431" t="n">
        <v>38</v>
      </c>
      <c r="N1431" t="inlineStr">
        <is>
          <t xml:space="preserve">N         </t>
        </is>
      </c>
      <c r="O1431" t="n">
        <v>73</v>
      </c>
      <c r="P1431" t="inlineStr">
        <is>
          <t xml:space="preserve">W         </t>
        </is>
      </c>
      <c r="Q1431" t="inlineStr">
        <is>
          <t>WY-1005-032/</t>
        </is>
      </c>
      <c r="R1431" t="inlineStr">
        <is>
          <t>WYW179142</t>
        </is>
      </c>
      <c r="S1431" t="inlineStr">
        <is>
          <t>CONVERSE (WY)</t>
        </is>
      </c>
      <c r="T1431" t="n">
        <v>43.28038196</v>
      </c>
      <c r="U1431" t="inlineStr">
        <is>
          <t>POWDER RIVER</t>
        </is>
      </c>
      <c r="V1431" t="n">
        <v>-105.670572</v>
      </c>
      <c r="W1431" t="inlineStr">
        <is>
          <t>POINT (445591.8860581371 4792169.783466569)</t>
        </is>
      </c>
      <c r="X1431" t="n">
        <v>2.829805498367231</v>
      </c>
      <c r="Y1431" t="inlineStr">
        <is>
          <t>SW</t>
        </is>
      </c>
      <c r="Z1431" t="n">
        <v>2010</v>
      </c>
      <c r="AA1431" t="n">
        <v>57</v>
      </c>
    </row>
    <row r="1432">
      <c r="A1432" s="1" t="n">
        <v>1271</v>
      </c>
      <c r="B1432" t="inlineStr">
        <is>
          <t>WY</t>
        </is>
      </c>
      <c r="C1432" t="inlineStr"/>
      <c r="D1432" s="2" t="n">
        <v>43810</v>
      </c>
      <c r="E1432" t="inlineStr">
        <is>
          <t>2029-12-11</t>
        </is>
      </c>
      <c r="F1432" t="n">
        <v>120</v>
      </c>
      <c r="G1432" t="inlineStr">
        <is>
          <t xml:space="preserve">BUREAU OF LAND MANAGEMENT </t>
        </is>
      </c>
      <c r="H1432" t="inlineStr">
        <is>
          <t>2323 SS</t>
        </is>
      </c>
      <c r="I1432" t="n">
        <v>0.125</v>
      </c>
      <c r="J1432" t="n">
        <v>302</v>
      </c>
      <c r="K1432" t="n">
        <v>800</v>
      </c>
      <c r="L1432" t="n">
        <v>27</v>
      </c>
      <c r="M1432" t="n">
        <v>39</v>
      </c>
      <c r="N1432" t="inlineStr">
        <is>
          <t xml:space="preserve">N         </t>
        </is>
      </c>
      <c r="O1432" t="n">
        <v>73</v>
      </c>
      <c r="P1432" t="inlineStr">
        <is>
          <t xml:space="preserve">W         </t>
        </is>
      </c>
      <c r="Q1432" t="inlineStr">
        <is>
          <t>WY-194Q-032/NA</t>
        </is>
      </c>
      <c r="R1432" t="inlineStr">
        <is>
          <t>WYW189590</t>
        </is>
      </c>
      <c r="S1432" t="inlineStr">
        <is>
          <t>CONVERSE (WY)</t>
        </is>
      </c>
      <c r="T1432" t="n">
        <v>43.32373611</v>
      </c>
      <c r="U1432" t="inlineStr">
        <is>
          <t>POWDER RIVER</t>
        </is>
      </c>
      <c r="V1432" t="n">
        <v>-105.61095377</v>
      </c>
      <c r="W1432" t="inlineStr">
        <is>
          <t>POINT (450464.34694615 4796947.371161564)</t>
        </is>
      </c>
      <c r="X1432" t="n">
        <v>2.145202319914221</v>
      </c>
      <c r="Y1432" t="inlineStr">
        <is>
          <t>NE</t>
        </is>
      </c>
      <c r="Z1432" t="n">
        <v>2019</v>
      </c>
      <c r="AA1432" t="n">
        <v>59</v>
      </c>
    </row>
    <row r="1433">
      <c r="A1433" s="1" t="n">
        <v>1272</v>
      </c>
      <c r="B1433" t="inlineStr">
        <is>
          <t>WY</t>
        </is>
      </c>
      <c r="C1433" t="inlineStr"/>
      <c r="D1433" s="2" t="n">
        <v>43810</v>
      </c>
      <c r="E1433" t="inlineStr">
        <is>
          <t>2029-12-11</t>
        </is>
      </c>
      <c r="F1433" t="n">
        <v>120</v>
      </c>
      <c r="G1433" t="inlineStr">
        <is>
          <t xml:space="preserve">BUREAU OF LAND MANAGEMENT </t>
        </is>
      </c>
      <c r="H1433" t="inlineStr">
        <is>
          <t>2323 SS</t>
        </is>
      </c>
      <c r="I1433" t="n">
        <v>0.125</v>
      </c>
      <c r="J1433" t="n">
        <v>302</v>
      </c>
      <c r="K1433" t="n">
        <v>800</v>
      </c>
      <c r="L1433" t="n">
        <v>28</v>
      </c>
      <c r="M1433" t="n">
        <v>39</v>
      </c>
      <c r="N1433" t="inlineStr">
        <is>
          <t xml:space="preserve">N         </t>
        </is>
      </c>
      <c r="O1433" t="n">
        <v>73</v>
      </c>
      <c r="P1433" t="inlineStr">
        <is>
          <t xml:space="preserve">W         </t>
        </is>
      </c>
      <c r="Q1433" t="inlineStr">
        <is>
          <t>WY-194Q-032/NA</t>
        </is>
      </c>
      <c r="R1433" t="inlineStr">
        <is>
          <t>WYW189590</t>
        </is>
      </c>
      <c r="S1433" t="inlineStr">
        <is>
          <t>CONVERSE (WY)</t>
        </is>
      </c>
      <c r="T1433" t="n">
        <v>43.32367893</v>
      </c>
      <c r="U1433" t="inlineStr">
        <is>
          <t>POWDER RIVER</t>
        </is>
      </c>
      <c r="V1433" t="n">
        <v>-105.63070707</v>
      </c>
      <c r="W1433" t="inlineStr">
        <is>
          <t>POINT (448862.7130521297 4796952.928455259)</t>
        </is>
      </c>
      <c r="X1433" t="n">
        <v>1.88506854795702</v>
      </c>
      <c r="Y1433" t="inlineStr">
        <is>
          <t>N</t>
        </is>
      </c>
      <c r="Z1433" t="n">
        <v>2019</v>
      </c>
      <c r="AA1433" t="n">
        <v>59</v>
      </c>
    </row>
    <row r="1434">
      <c r="A1434" s="1" t="n">
        <v>1273</v>
      </c>
      <c r="B1434" t="inlineStr">
        <is>
          <t>WY</t>
        </is>
      </c>
      <c r="C1434" t="inlineStr"/>
      <c r="D1434" s="2" t="n">
        <v>43810</v>
      </c>
      <c r="E1434" t="inlineStr">
        <is>
          <t>2029-12-11</t>
        </is>
      </c>
      <c r="F1434" t="n">
        <v>120</v>
      </c>
      <c r="G1434" t="inlineStr">
        <is>
          <t xml:space="preserve">BUREAU OF LAND MANAGEMENT </t>
        </is>
      </c>
      <c r="H1434" t="inlineStr">
        <is>
          <t>2323 SS</t>
        </is>
      </c>
      <c r="I1434" t="n">
        <v>0.125</v>
      </c>
      <c r="J1434" t="n">
        <v>302</v>
      </c>
      <c r="K1434" t="n">
        <v>800</v>
      </c>
      <c r="L1434" t="n">
        <v>33</v>
      </c>
      <c r="M1434" t="n">
        <v>39</v>
      </c>
      <c r="N1434" t="inlineStr">
        <is>
          <t xml:space="preserve">N         </t>
        </is>
      </c>
      <c r="O1434" t="n">
        <v>73</v>
      </c>
      <c r="P1434" t="inlineStr">
        <is>
          <t xml:space="preserve">W         </t>
        </is>
      </c>
      <c r="Q1434" t="inlineStr">
        <is>
          <t>WY-194Q-032/NA</t>
        </is>
      </c>
      <c r="R1434" t="inlineStr">
        <is>
          <t>WYW189590</t>
        </is>
      </c>
      <c r="S1434" t="inlineStr">
        <is>
          <t>CONVERSE (WY)</t>
        </is>
      </c>
      <c r="T1434" t="n">
        <v>43.30919827</v>
      </c>
      <c r="U1434" t="inlineStr">
        <is>
          <t>POWDER RIVER</t>
        </is>
      </c>
      <c r="V1434" t="n">
        <v>-105.63080617</v>
      </c>
      <c r="W1434" t="inlineStr">
        <is>
          <t>POINT (448842.5313767162 4795344.841302471)</t>
        </is>
      </c>
      <c r="X1434" t="n">
        <v>0.8858114358870148</v>
      </c>
      <c r="Y1434" t="inlineStr">
        <is>
          <t>N</t>
        </is>
      </c>
      <c r="Z1434" t="n">
        <v>2019</v>
      </c>
      <c r="AA1434" t="n">
        <v>59</v>
      </c>
    </row>
    <row r="1435">
      <c r="A1435" s="1" t="n">
        <v>1274</v>
      </c>
      <c r="B1435" t="inlineStr">
        <is>
          <t>WY</t>
        </is>
      </c>
      <c r="C1435" t="inlineStr"/>
      <c r="D1435" s="2" t="n">
        <v>43810</v>
      </c>
      <c r="E1435" t="inlineStr">
        <is>
          <t>2029-12-11</t>
        </is>
      </c>
      <c r="F1435" t="n">
        <v>120</v>
      </c>
      <c r="G1435" t="inlineStr">
        <is>
          <t xml:space="preserve">BUREAU OF LAND MANAGEMENT </t>
        </is>
      </c>
      <c r="H1435" t="inlineStr">
        <is>
          <t>2323 SS</t>
        </is>
      </c>
      <c r="I1435" t="n">
        <v>0.125</v>
      </c>
      <c r="J1435" t="n">
        <v>302</v>
      </c>
      <c r="K1435" t="n">
        <v>800</v>
      </c>
      <c r="L1435" t="n">
        <v>28</v>
      </c>
      <c r="M1435" t="n">
        <v>39</v>
      </c>
      <c r="N1435" t="inlineStr">
        <is>
          <t xml:space="preserve">N         </t>
        </is>
      </c>
      <c r="O1435" t="n">
        <v>73</v>
      </c>
      <c r="P1435" t="inlineStr">
        <is>
          <t xml:space="preserve">W         </t>
        </is>
      </c>
      <c r="Q1435" t="inlineStr">
        <is>
          <t>WY-194Q-032/NA</t>
        </is>
      </c>
      <c r="R1435" t="inlineStr">
        <is>
          <t>WYW189590</t>
        </is>
      </c>
      <c r="S1435" t="inlineStr">
        <is>
          <t>CONVERSE (WY)</t>
        </is>
      </c>
      <c r="T1435" t="n">
        <v>43.32367893</v>
      </c>
      <c r="U1435" t="inlineStr">
        <is>
          <t>POWDER RIVER</t>
        </is>
      </c>
      <c r="V1435" t="n">
        <v>-105.63070707</v>
      </c>
      <c r="W1435" t="inlineStr">
        <is>
          <t>POINT (448862.7130521297 4796952.928455259)</t>
        </is>
      </c>
      <c r="X1435" t="n">
        <v>1.88506854795702</v>
      </c>
      <c r="Y1435" t="inlineStr">
        <is>
          <t>N</t>
        </is>
      </c>
      <c r="Z1435" t="n">
        <v>2019</v>
      </c>
      <c r="AA1435" t="n">
        <v>59</v>
      </c>
    </row>
    <row r="1436">
      <c r="A1436" s="1" t="n">
        <v>1275</v>
      </c>
      <c r="B1436" t="inlineStr">
        <is>
          <t>WY</t>
        </is>
      </c>
      <c r="C1436" t="inlineStr"/>
      <c r="D1436" s="2" t="n">
        <v>43810</v>
      </c>
      <c r="E1436" t="inlineStr">
        <is>
          <t>2029-12-11</t>
        </is>
      </c>
      <c r="F1436" t="n">
        <v>120</v>
      </c>
      <c r="G1436" t="inlineStr">
        <is>
          <t xml:space="preserve">BUREAU OF LAND MANAGEMENT </t>
        </is>
      </c>
      <c r="H1436" t="inlineStr">
        <is>
          <t>2323 SS</t>
        </is>
      </c>
      <c r="I1436" t="n">
        <v>0.125</v>
      </c>
      <c r="J1436" t="n">
        <v>302</v>
      </c>
      <c r="K1436" t="n">
        <v>800</v>
      </c>
      <c r="L1436" t="n">
        <v>27</v>
      </c>
      <c r="M1436" t="n">
        <v>39</v>
      </c>
      <c r="N1436" t="inlineStr">
        <is>
          <t xml:space="preserve">N         </t>
        </is>
      </c>
      <c r="O1436" t="n">
        <v>73</v>
      </c>
      <c r="P1436" t="inlineStr">
        <is>
          <t xml:space="preserve">W         </t>
        </is>
      </c>
      <c r="Q1436" t="inlineStr">
        <is>
          <t>WY-194Q-032/NA</t>
        </is>
      </c>
      <c r="R1436" t="inlineStr">
        <is>
          <t>WYW189590</t>
        </is>
      </c>
      <c r="S1436" t="inlineStr">
        <is>
          <t>CONVERSE (WY)</t>
        </is>
      </c>
      <c r="T1436" t="n">
        <v>43.32373611</v>
      </c>
      <c r="U1436" t="inlineStr">
        <is>
          <t>POWDER RIVER</t>
        </is>
      </c>
      <c r="V1436" t="n">
        <v>-105.61095377</v>
      </c>
      <c r="W1436" t="inlineStr">
        <is>
          <t>POINT (450464.34694615 4796947.371161564)</t>
        </is>
      </c>
      <c r="X1436" t="n">
        <v>2.145202319914221</v>
      </c>
      <c r="Y1436" t="inlineStr">
        <is>
          <t>NE</t>
        </is>
      </c>
      <c r="Z1436" t="n">
        <v>2019</v>
      </c>
      <c r="AA1436" t="n">
        <v>59</v>
      </c>
    </row>
    <row r="1437">
      <c r="A1437" s="1" t="n">
        <v>1519</v>
      </c>
      <c r="B1437" t="inlineStr">
        <is>
          <t>WY</t>
        </is>
      </c>
      <c r="C1437" t="inlineStr"/>
      <c r="D1437" s="2" t="n">
        <v>43810</v>
      </c>
      <c r="E1437" t="inlineStr">
        <is>
          <t>2029-12-11</t>
        </is>
      </c>
      <c r="F1437" t="n">
        <v>120</v>
      </c>
      <c r="G1437" t="inlineStr">
        <is>
          <t xml:space="preserve">BUREAU OF LAND MANAGEMENT </t>
        </is>
      </c>
      <c r="H1437" t="inlineStr">
        <is>
          <t>SAMSON RESOURCES</t>
        </is>
      </c>
      <c r="I1437" t="n">
        <v>0.125</v>
      </c>
      <c r="J1437" t="n">
        <v>1526</v>
      </c>
      <c r="K1437" t="n">
        <v>240</v>
      </c>
      <c r="L1437" t="n">
        <v>11</v>
      </c>
      <c r="M1437" t="n">
        <v>38</v>
      </c>
      <c r="N1437" t="inlineStr">
        <is>
          <t xml:space="preserve">N         </t>
        </is>
      </c>
      <c r="O1437" t="n">
        <v>73</v>
      </c>
      <c r="P1437" t="inlineStr">
        <is>
          <t xml:space="preserve">W         </t>
        </is>
      </c>
      <c r="Q1437" t="inlineStr">
        <is>
          <t>WY-194Q-027/NA</t>
        </is>
      </c>
      <c r="R1437" t="inlineStr">
        <is>
          <t>WYW189585</t>
        </is>
      </c>
      <c r="S1437" t="inlineStr">
        <is>
          <t>CONVERSE (WY)</t>
        </is>
      </c>
      <c r="T1437" t="n">
        <v>43.28033988</v>
      </c>
      <c r="U1437" t="inlineStr">
        <is>
          <t>POWDER RIVER</t>
        </is>
      </c>
      <c r="V1437" t="n">
        <v>-105.59118497</v>
      </c>
      <c r="W1437" t="inlineStr">
        <is>
          <t>POINT (452033.0833085862 4792116.485166308)</t>
        </is>
      </c>
      <c r="X1437" t="n">
        <v>2.297412330991582</v>
      </c>
      <c r="Y1437" t="inlineStr">
        <is>
          <t>SE</t>
        </is>
      </c>
      <c r="Z1437" t="n">
        <v>2019</v>
      </c>
      <c r="AA1437" t="n">
        <v>59</v>
      </c>
    </row>
    <row r="1438">
      <c r="A1438" s="1" t="n">
        <v>1668</v>
      </c>
      <c r="B1438" t="inlineStr">
        <is>
          <t>WY</t>
        </is>
      </c>
      <c r="C1438" t="inlineStr"/>
      <c r="D1438" s="2" t="n">
        <v>43810</v>
      </c>
      <c r="E1438" t="inlineStr">
        <is>
          <t>2029-12-11</t>
        </is>
      </c>
      <c r="F1438" t="n">
        <v>120</v>
      </c>
      <c r="G1438" t="inlineStr">
        <is>
          <t xml:space="preserve">BUREAU OF LAND MANAGEMENT </t>
        </is>
      </c>
      <c r="H1438" t="inlineStr">
        <is>
          <t>MAURICE W BROWN</t>
        </is>
      </c>
      <c r="I1438" t="n">
        <v>0.125</v>
      </c>
      <c r="J1438" t="n">
        <v>1252</v>
      </c>
      <c r="K1438" t="n">
        <v>520</v>
      </c>
      <c r="L1438" t="n">
        <v>33</v>
      </c>
      <c r="M1438" t="n">
        <v>39</v>
      </c>
      <c r="N1438" t="inlineStr">
        <is>
          <t xml:space="preserve">N         </t>
        </is>
      </c>
      <c r="O1438" t="n">
        <v>73</v>
      </c>
      <c r="P1438" t="inlineStr">
        <is>
          <t xml:space="preserve">W         </t>
        </is>
      </c>
      <c r="Q1438" t="inlineStr">
        <is>
          <t>WY-194Q-158/NA</t>
        </is>
      </c>
      <c r="R1438" t="inlineStr">
        <is>
          <t>WYW189680</t>
        </is>
      </c>
      <c r="S1438" t="inlineStr">
        <is>
          <t>CONVERSE (WY)</t>
        </is>
      </c>
      <c r="T1438" t="n">
        <v>43.30919827</v>
      </c>
      <c r="U1438" t="inlineStr">
        <is>
          <t>POWDER RIVER</t>
        </is>
      </c>
      <c r="V1438" t="n">
        <v>-105.63080617</v>
      </c>
      <c r="W1438" t="inlineStr">
        <is>
          <t>POINT (448842.5313767162 4795344.841302471)</t>
        </is>
      </c>
      <c r="X1438" t="n">
        <v>0.8858114358870148</v>
      </c>
      <c r="Y1438" t="inlineStr">
        <is>
          <t>N</t>
        </is>
      </c>
      <c r="Z1438" t="n">
        <v>2019</v>
      </c>
      <c r="AA1438" t="n">
        <v>59</v>
      </c>
    </row>
    <row r="1439">
      <c r="A1439" s="1" t="n">
        <v>3545</v>
      </c>
      <c r="B1439" t="inlineStr">
        <is>
          <t>WY</t>
        </is>
      </c>
      <c r="C1439" t="inlineStr"/>
      <c r="D1439" s="2" t="n">
        <v>43726</v>
      </c>
      <c r="E1439" t="inlineStr">
        <is>
          <t>2029-09-18</t>
        </is>
      </c>
      <c r="F1439" t="n">
        <v>120</v>
      </c>
      <c r="G1439" t="inlineStr">
        <is>
          <t xml:space="preserve">BUREAU OF LAND MANAGEMENT </t>
        </is>
      </c>
      <c r="H1439" t="inlineStr">
        <is>
          <t>COLORADO ENERGY MINERALS</t>
        </is>
      </c>
      <c r="I1439" t="n">
        <v>0.125</v>
      </c>
      <c r="J1439" t="n">
        <v>2011</v>
      </c>
      <c r="K1439" t="n">
        <v>40</v>
      </c>
      <c r="L1439" t="n">
        <v>29</v>
      </c>
      <c r="M1439" t="n">
        <v>39</v>
      </c>
      <c r="N1439" t="inlineStr">
        <is>
          <t xml:space="preserve">N         </t>
        </is>
      </c>
      <c r="O1439" t="n">
        <v>73</v>
      </c>
      <c r="P1439" t="inlineStr">
        <is>
          <t xml:space="preserve">W         </t>
        </is>
      </c>
      <c r="Q1439" t="inlineStr">
        <is>
          <t>WY-193Q-028/NA</t>
        </is>
      </c>
      <c r="R1439" t="inlineStr">
        <is>
          <t>WYW189192</t>
        </is>
      </c>
      <c r="S1439" t="inlineStr">
        <is>
          <t>CONVERSE (WY)</t>
        </is>
      </c>
      <c r="T1439" t="n">
        <v>43.32355308</v>
      </c>
      <c r="U1439" t="inlineStr">
        <is>
          <t>POWDER RIVER</t>
        </is>
      </c>
      <c r="V1439" t="n">
        <v>-105.65068163</v>
      </c>
      <c r="W1439" t="inlineStr">
        <is>
          <t>POINT (447243.0766916796 4796951.378262573)</t>
        </is>
      </c>
      <c r="X1439" t="n">
        <v>2.119180142252948</v>
      </c>
      <c r="Y1439" t="inlineStr">
        <is>
          <t>NW</t>
        </is>
      </c>
      <c r="Z1439" t="n">
        <v>2019</v>
      </c>
      <c r="AA1439" t="n">
        <v>59</v>
      </c>
    </row>
    <row r="1440">
      <c r="A1440" s="1" t="n">
        <v>5857</v>
      </c>
      <c r="B1440" t="inlineStr">
        <is>
          <t>WY</t>
        </is>
      </c>
      <c r="C1440" s="2" t="n">
        <v>43252</v>
      </c>
      <c r="D1440" s="2" t="n">
        <v>43699</v>
      </c>
      <c r="E1440" t="inlineStr">
        <is>
          <t>2028-06-01</t>
        </is>
      </c>
      <c r="F1440" t="n">
        <v>120</v>
      </c>
      <c r="G1440" t="inlineStr">
        <is>
          <t xml:space="preserve">UNITED STATES OF AMERICA ET AL </t>
        </is>
      </c>
      <c r="H1440" t="inlineStr">
        <is>
          <t>CONTEX ENERGY</t>
        </is>
      </c>
      <c r="I1440" t="n">
        <v>0.125</v>
      </c>
      <c r="J1440" t="inlineStr"/>
      <c r="K1440" t="n">
        <v>78.9300003</v>
      </c>
      <c r="L1440" t="n">
        <v>3</v>
      </c>
      <c r="M1440" t="n">
        <v>38</v>
      </c>
      <c r="N1440" t="inlineStr">
        <is>
          <t xml:space="preserve">N         </t>
        </is>
      </c>
      <c r="O1440" t="n">
        <v>73</v>
      </c>
      <c r="P1440" t="inlineStr">
        <is>
          <t xml:space="preserve">W         </t>
        </is>
      </c>
      <c r="Q1440">
        <f>"01681/0867"</f>
        <v/>
      </c>
      <c r="R1440" t="inlineStr">
        <is>
          <t>1086388</t>
        </is>
      </c>
      <c r="S1440" t="inlineStr">
        <is>
          <t>CONVERSE (WY)</t>
        </is>
      </c>
      <c r="T1440" t="n">
        <v>43.29487016</v>
      </c>
      <c r="U1440" t="inlineStr">
        <is>
          <t>POWDER RIVER</t>
        </is>
      </c>
      <c r="V1440" t="n">
        <v>-105.61080864</v>
      </c>
      <c r="W1440" t="inlineStr">
        <is>
          <t>POINT (450452.6713965459 4793741.585392624)</t>
        </is>
      </c>
      <c r="X1440" t="n">
        <v>1.029581027328833</v>
      </c>
      <c r="Y1440" t="inlineStr">
        <is>
          <t>E</t>
        </is>
      </c>
      <c r="Z1440" t="n">
        <v>2019</v>
      </c>
      <c r="AA1440" t="n">
        <v>59</v>
      </c>
    </row>
    <row r="1441">
      <c r="A1441" s="1" t="n">
        <v>5858</v>
      </c>
      <c r="B1441" t="inlineStr">
        <is>
          <t>WY</t>
        </is>
      </c>
      <c r="C1441" s="2" t="n">
        <v>43252</v>
      </c>
      <c r="D1441" s="2" t="n">
        <v>43699</v>
      </c>
      <c r="E1441" t="inlineStr">
        <is>
          <t>2028-06-01</t>
        </is>
      </c>
      <c r="F1441" t="n">
        <v>120</v>
      </c>
      <c r="G1441" t="inlineStr">
        <is>
          <t xml:space="preserve">UNITED STATES OF AMERICA ET AL </t>
        </is>
      </c>
      <c r="H1441" t="inlineStr">
        <is>
          <t>CONTEX ENERGY</t>
        </is>
      </c>
      <c r="I1441" t="n">
        <v>0.125</v>
      </c>
      <c r="J1441" t="inlineStr"/>
      <c r="K1441" t="n">
        <v>78.9300003</v>
      </c>
      <c r="L1441" t="n">
        <v>3</v>
      </c>
      <c r="M1441" t="n">
        <v>38</v>
      </c>
      <c r="N1441" t="inlineStr">
        <is>
          <t xml:space="preserve">N         </t>
        </is>
      </c>
      <c r="O1441" t="n">
        <v>73</v>
      </c>
      <c r="P1441" t="inlineStr">
        <is>
          <t xml:space="preserve">W         </t>
        </is>
      </c>
      <c r="Q1441">
        <f>"01681/0867"</f>
        <v/>
      </c>
      <c r="R1441" t="inlineStr">
        <is>
          <t>1086388</t>
        </is>
      </c>
      <c r="S1441" t="inlineStr">
        <is>
          <t>CONVERSE (WY)</t>
        </is>
      </c>
      <c r="T1441" t="n">
        <v>43.29487016</v>
      </c>
      <c r="U1441" t="inlineStr">
        <is>
          <t>POWDER RIVER</t>
        </is>
      </c>
      <c r="V1441" t="n">
        <v>-105.61080864</v>
      </c>
      <c r="W1441" t="inlineStr">
        <is>
          <t>POINT (450452.6713965459 4793741.585392624)</t>
        </is>
      </c>
      <c r="X1441" t="n">
        <v>1.029581027328833</v>
      </c>
      <c r="Y1441" t="inlineStr">
        <is>
          <t>E</t>
        </is>
      </c>
      <c r="Z1441" t="n">
        <v>2019</v>
      </c>
      <c r="AA1441" t="n">
        <v>59</v>
      </c>
    </row>
    <row r="1442">
      <c r="A1442" s="1" t="n">
        <v>9979</v>
      </c>
      <c r="B1442" t="inlineStr">
        <is>
          <t>WY</t>
        </is>
      </c>
      <c r="C1442" s="2" t="n">
        <v>43574</v>
      </c>
      <c r="D1442" s="2" t="n">
        <v>43622</v>
      </c>
      <c r="E1442" t="inlineStr">
        <is>
          <t>2023-04-19</t>
        </is>
      </c>
      <c r="F1442" t="n">
        <v>48</v>
      </c>
      <c r="G1442" t="inlineStr">
        <is>
          <t xml:space="preserve">GRAMMAR R PATRICK ATTORNEY ET AL </t>
        </is>
      </c>
      <c r="H1442" t="inlineStr">
        <is>
          <t>SAMSON RESOURCES</t>
        </is>
      </c>
      <c r="I1442" t="inlineStr"/>
      <c r="J1442" t="inlineStr"/>
      <c r="K1442" t="n">
        <v>120</v>
      </c>
      <c r="L1442" t="n">
        <v>9</v>
      </c>
      <c r="M1442" t="n">
        <v>38</v>
      </c>
      <c r="N1442" t="inlineStr">
        <is>
          <t xml:space="preserve">N         </t>
        </is>
      </c>
      <c r="O1442" t="n">
        <v>73</v>
      </c>
      <c r="P1442" t="inlineStr">
        <is>
          <t xml:space="preserve">W         </t>
        </is>
      </c>
      <c r="Q1442" t="inlineStr">
        <is>
          <t>1675/0543</t>
        </is>
      </c>
      <c r="R1442" t="inlineStr">
        <is>
          <t>1082785</t>
        </is>
      </c>
      <c r="S1442" t="inlineStr">
        <is>
          <t>CONVERSE (WY)</t>
        </is>
      </c>
      <c r="T1442" t="n">
        <v>43.28045819</v>
      </c>
      <c r="U1442" t="inlineStr">
        <is>
          <t>POWDER RIVER</t>
        </is>
      </c>
      <c r="V1442" t="n">
        <v>-105.63100438</v>
      </c>
      <c r="W1442" t="inlineStr">
        <is>
          <t>POINT (448802.3511420086 4792153.248759488)</t>
        </is>
      </c>
      <c r="X1442" t="n">
        <v>1.097660344600965</v>
      </c>
      <c r="Y1442" t="inlineStr">
        <is>
          <t>S</t>
        </is>
      </c>
      <c r="Z1442" t="n">
        <v>2019</v>
      </c>
      <c r="AA1442" t="n">
        <v>59</v>
      </c>
    </row>
    <row r="1443">
      <c r="A1443" s="1" t="n">
        <v>9980</v>
      </c>
      <c r="B1443" t="inlineStr">
        <is>
          <t>WY</t>
        </is>
      </c>
      <c r="C1443" s="2" t="n">
        <v>43574</v>
      </c>
      <c r="D1443" s="2" t="n">
        <v>43622</v>
      </c>
      <c r="E1443" t="inlineStr">
        <is>
          <t>2023-04-19</t>
        </is>
      </c>
      <c r="F1443" t="n">
        <v>48</v>
      </c>
      <c r="G1443" t="inlineStr">
        <is>
          <t xml:space="preserve">GRAMMAR R PATRICK ATTORNEY ET AL </t>
        </is>
      </c>
      <c r="H1443" t="inlineStr">
        <is>
          <t>SAMSON RESOURCES</t>
        </is>
      </c>
      <c r="I1443" t="inlineStr"/>
      <c r="J1443" t="inlineStr"/>
      <c r="K1443" t="n">
        <v>120</v>
      </c>
      <c r="L1443" t="n">
        <v>9</v>
      </c>
      <c r="M1443" t="n">
        <v>38</v>
      </c>
      <c r="N1443" t="inlineStr">
        <is>
          <t xml:space="preserve">N         </t>
        </is>
      </c>
      <c r="O1443" t="n">
        <v>73</v>
      </c>
      <c r="P1443" t="inlineStr">
        <is>
          <t xml:space="preserve">W         </t>
        </is>
      </c>
      <c r="Q1443" t="inlineStr">
        <is>
          <t>1675/0543</t>
        </is>
      </c>
      <c r="R1443" t="inlineStr">
        <is>
          <t>1082785</t>
        </is>
      </c>
      <c r="S1443" t="inlineStr">
        <is>
          <t>CONVERSE (WY)</t>
        </is>
      </c>
      <c r="T1443" t="n">
        <v>43.28045819</v>
      </c>
      <c r="U1443" t="inlineStr">
        <is>
          <t>POWDER RIVER</t>
        </is>
      </c>
      <c r="V1443" t="n">
        <v>-105.63100438</v>
      </c>
      <c r="W1443" t="inlineStr">
        <is>
          <t>POINT (448802.3511420086 4792153.248759488)</t>
        </is>
      </c>
      <c r="X1443" t="n">
        <v>1.097660344600965</v>
      </c>
      <c r="Y1443" t="inlineStr">
        <is>
          <t>S</t>
        </is>
      </c>
      <c r="Z1443" t="n">
        <v>2019</v>
      </c>
      <c r="AA1443" t="n">
        <v>59</v>
      </c>
    </row>
    <row r="1444">
      <c r="A1444" s="1" t="n">
        <v>13100</v>
      </c>
      <c r="B1444" t="inlineStr">
        <is>
          <t>WY</t>
        </is>
      </c>
      <c r="C1444" t="inlineStr"/>
      <c r="D1444" s="2" t="n">
        <v>43543</v>
      </c>
      <c r="E1444" t="inlineStr">
        <is>
          <t>2029-03-19</t>
        </is>
      </c>
      <c r="F1444" t="n">
        <v>120</v>
      </c>
      <c r="G1444" t="inlineStr">
        <is>
          <t xml:space="preserve">BUREAU OF LAND MANAGEMENT </t>
        </is>
      </c>
      <c r="H1444" t="inlineStr">
        <is>
          <t>TITAN EXPL</t>
        </is>
      </c>
      <c r="I1444" t="n">
        <v>0.125</v>
      </c>
      <c r="J1444" t="n">
        <v>5751</v>
      </c>
      <c r="K1444" t="n">
        <v>280</v>
      </c>
      <c r="L1444" t="n">
        <v>33</v>
      </c>
      <c r="M1444" t="n">
        <v>39</v>
      </c>
      <c r="N1444" t="inlineStr">
        <is>
          <t xml:space="preserve">N         </t>
        </is>
      </c>
      <c r="O1444" t="n">
        <v>73</v>
      </c>
      <c r="P1444" t="inlineStr">
        <is>
          <t xml:space="preserve">W         </t>
        </is>
      </c>
      <c r="Q1444" t="inlineStr">
        <is>
          <t>WY-191Q-027/NA</t>
        </is>
      </c>
      <c r="R1444" t="inlineStr">
        <is>
          <t>WYW188752</t>
        </is>
      </c>
      <c r="S1444" t="inlineStr">
        <is>
          <t>CONVERSE (WY)</t>
        </is>
      </c>
      <c r="T1444" t="n">
        <v>43.30919827</v>
      </c>
      <c r="U1444" t="inlineStr">
        <is>
          <t>POWDER RIVER</t>
        </is>
      </c>
      <c r="V1444" t="n">
        <v>-105.63080617</v>
      </c>
      <c r="W1444" t="inlineStr">
        <is>
          <t>POINT (448842.5313767162 4795344.841302471)</t>
        </is>
      </c>
      <c r="X1444" t="n">
        <v>0.8858114358870148</v>
      </c>
      <c r="Y1444" t="inlineStr">
        <is>
          <t>N</t>
        </is>
      </c>
      <c r="Z1444" t="n">
        <v>2019</v>
      </c>
      <c r="AA1444" t="n">
        <v>59</v>
      </c>
    </row>
    <row r="1445">
      <c r="A1445" s="1" t="n">
        <v>13101</v>
      </c>
      <c r="B1445" t="inlineStr">
        <is>
          <t>WY</t>
        </is>
      </c>
      <c r="C1445" t="inlineStr"/>
      <c r="D1445" s="2" t="n">
        <v>43543</v>
      </c>
      <c r="E1445" t="inlineStr">
        <is>
          <t>2029-03-19</t>
        </is>
      </c>
      <c r="F1445" t="n">
        <v>120</v>
      </c>
      <c r="G1445" t="inlineStr">
        <is>
          <t xml:space="preserve">BUREAU OF LAND MANAGEMENT </t>
        </is>
      </c>
      <c r="H1445" t="inlineStr">
        <is>
          <t>TITAN EXPL</t>
        </is>
      </c>
      <c r="I1445" t="n">
        <v>0.125</v>
      </c>
      <c r="J1445" t="n">
        <v>5751</v>
      </c>
      <c r="K1445" t="n">
        <v>280</v>
      </c>
      <c r="L1445" t="n">
        <v>34</v>
      </c>
      <c r="M1445" t="n">
        <v>39</v>
      </c>
      <c r="N1445" t="inlineStr">
        <is>
          <t xml:space="preserve">N         </t>
        </is>
      </c>
      <c r="O1445" t="n">
        <v>73</v>
      </c>
      <c r="P1445" t="inlineStr">
        <is>
          <t xml:space="preserve">W         </t>
        </is>
      </c>
      <c r="Q1445" t="inlineStr">
        <is>
          <t>WY-191Q-027/NA</t>
        </is>
      </c>
      <c r="R1445" t="inlineStr">
        <is>
          <t>WYW188752</t>
        </is>
      </c>
      <c r="S1445" t="inlineStr">
        <is>
          <t>CONVERSE (WY)</t>
        </is>
      </c>
      <c r="T1445" t="n">
        <v>43.3092936</v>
      </c>
      <c r="U1445" t="inlineStr">
        <is>
          <t>POWDER RIVER</t>
        </is>
      </c>
      <c r="V1445" t="n">
        <v>-105.61092317</v>
      </c>
      <c r="W1445" t="inlineStr">
        <is>
          <t>POINT (450455.0951501526 4795343.442250932)</t>
        </is>
      </c>
      <c r="X1445" t="n">
        <v>1.354051228067373</v>
      </c>
      <c r="Y1445" t="inlineStr">
        <is>
          <t>NE</t>
        </is>
      </c>
      <c r="Z1445" t="n">
        <v>2019</v>
      </c>
      <c r="AA1445" t="n">
        <v>59</v>
      </c>
    </row>
    <row r="1446">
      <c r="A1446" s="1" t="n">
        <v>13102</v>
      </c>
      <c r="B1446" t="inlineStr">
        <is>
          <t>WY</t>
        </is>
      </c>
      <c r="C1446" t="inlineStr"/>
      <c r="D1446" s="2" t="n">
        <v>43543</v>
      </c>
      <c r="E1446" t="inlineStr">
        <is>
          <t>2029-03-19</t>
        </is>
      </c>
      <c r="F1446" t="n">
        <v>120</v>
      </c>
      <c r="G1446" t="inlineStr">
        <is>
          <t xml:space="preserve">BUREAU OF LAND MANAGEMENT </t>
        </is>
      </c>
      <c r="H1446" t="inlineStr">
        <is>
          <t>TITAN EXPL</t>
        </is>
      </c>
      <c r="I1446" t="n">
        <v>0.125</v>
      </c>
      <c r="J1446" t="n">
        <v>5751</v>
      </c>
      <c r="K1446" t="n">
        <v>280</v>
      </c>
      <c r="L1446" t="n">
        <v>33</v>
      </c>
      <c r="M1446" t="n">
        <v>39</v>
      </c>
      <c r="N1446" t="inlineStr">
        <is>
          <t xml:space="preserve">N         </t>
        </is>
      </c>
      <c r="O1446" t="n">
        <v>73</v>
      </c>
      <c r="P1446" t="inlineStr">
        <is>
          <t xml:space="preserve">W         </t>
        </is>
      </c>
      <c r="Q1446" t="inlineStr">
        <is>
          <t>WY-191Q-027/NA</t>
        </is>
      </c>
      <c r="R1446" t="inlineStr">
        <is>
          <t>WYW188752</t>
        </is>
      </c>
      <c r="S1446" t="inlineStr">
        <is>
          <t>CONVERSE (WY)</t>
        </is>
      </c>
      <c r="T1446" t="n">
        <v>43.30919827</v>
      </c>
      <c r="U1446" t="inlineStr">
        <is>
          <t>POWDER RIVER</t>
        </is>
      </c>
      <c r="V1446" t="n">
        <v>-105.63080617</v>
      </c>
      <c r="W1446" t="inlineStr">
        <is>
          <t>POINT (448842.5313767162 4795344.841302471)</t>
        </is>
      </c>
      <c r="X1446" t="n">
        <v>0.8858114358870148</v>
      </c>
      <c r="Y1446" t="inlineStr">
        <is>
          <t>N</t>
        </is>
      </c>
      <c r="Z1446" t="n">
        <v>2019</v>
      </c>
      <c r="AA1446" t="n">
        <v>59</v>
      </c>
    </row>
    <row r="1447">
      <c r="A1447" s="1" t="n">
        <v>13349</v>
      </c>
      <c r="B1447" t="inlineStr">
        <is>
          <t>WY</t>
        </is>
      </c>
      <c r="C1447" s="2" t="n">
        <v>43438</v>
      </c>
      <c r="D1447" s="2" t="n">
        <v>43530</v>
      </c>
      <c r="E1447" t="inlineStr">
        <is>
          <t>2022-12-04</t>
        </is>
      </c>
      <c r="F1447" t="n">
        <v>48</v>
      </c>
      <c r="G1447" t="inlineStr">
        <is>
          <t xml:space="preserve">SOFTRES LLC ET AL </t>
        </is>
      </c>
      <c r="H1447" t="inlineStr">
        <is>
          <t>SAMSON RESOURCES</t>
        </is>
      </c>
      <c r="I1447" t="n">
        <v>0.2</v>
      </c>
      <c r="J1447" t="inlineStr"/>
      <c r="K1447" t="n">
        <v>634.63000488</v>
      </c>
      <c r="L1447" t="n">
        <v>3</v>
      </c>
      <c r="M1447" t="n">
        <v>38</v>
      </c>
      <c r="N1447" t="inlineStr">
        <is>
          <t xml:space="preserve">N         </t>
        </is>
      </c>
      <c r="O1447" t="n">
        <v>73</v>
      </c>
      <c r="P1447" t="inlineStr">
        <is>
          <t xml:space="preserve">W         </t>
        </is>
      </c>
      <c r="Q1447" t="inlineStr">
        <is>
          <t>1665/0115</t>
        </is>
      </c>
      <c r="R1447" t="inlineStr">
        <is>
          <t>1079864</t>
        </is>
      </c>
      <c r="S1447" t="inlineStr">
        <is>
          <t>CONVERSE (WY)</t>
        </is>
      </c>
      <c r="T1447" t="n">
        <v>43.29487016</v>
      </c>
      <c r="U1447" t="inlineStr">
        <is>
          <t>POWDER RIVER</t>
        </is>
      </c>
      <c r="V1447" t="n">
        <v>-105.61080864</v>
      </c>
      <c r="W1447" t="inlineStr">
        <is>
          <t>POINT (450452.6713965459 4793741.585392624)</t>
        </is>
      </c>
      <c r="X1447" t="n">
        <v>1.029581027328833</v>
      </c>
      <c r="Y1447" t="inlineStr">
        <is>
          <t>E</t>
        </is>
      </c>
      <c r="Z1447" t="n">
        <v>2019</v>
      </c>
      <c r="AA1447" t="n">
        <v>59</v>
      </c>
    </row>
    <row r="1448">
      <c r="A1448" s="1" t="n">
        <v>13350</v>
      </c>
      <c r="B1448" t="inlineStr">
        <is>
          <t>WY</t>
        </is>
      </c>
      <c r="C1448" s="2" t="n">
        <v>43438</v>
      </c>
      <c r="D1448" s="2" t="n">
        <v>43530</v>
      </c>
      <c r="E1448" t="inlineStr">
        <is>
          <t>2022-12-04</t>
        </is>
      </c>
      <c r="F1448" t="n">
        <v>48</v>
      </c>
      <c r="G1448" t="inlineStr">
        <is>
          <t xml:space="preserve">SOFTRES LLC ET AL </t>
        </is>
      </c>
      <c r="H1448" t="inlineStr">
        <is>
          <t>SAMSON RESOURCES</t>
        </is>
      </c>
      <c r="I1448" t="n">
        <v>0.2</v>
      </c>
      <c r="J1448" t="inlineStr"/>
      <c r="K1448" t="n">
        <v>634.63000488</v>
      </c>
      <c r="L1448" t="n">
        <v>9</v>
      </c>
      <c r="M1448" t="n">
        <v>38</v>
      </c>
      <c r="N1448" t="inlineStr">
        <is>
          <t xml:space="preserve">N         </t>
        </is>
      </c>
      <c r="O1448" t="n">
        <v>73</v>
      </c>
      <c r="P1448" t="inlineStr">
        <is>
          <t xml:space="preserve">W         </t>
        </is>
      </c>
      <c r="Q1448" t="inlineStr">
        <is>
          <t>1665/0115</t>
        </is>
      </c>
      <c r="R1448" t="inlineStr">
        <is>
          <t>1079864</t>
        </is>
      </c>
      <c r="S1448" t="inlineStr">
        <is>
          <t>CONVERSE (WY)</t>
        </is>
      </c>
      <c r="T1448" t="n">
        <v>43.28045819</v>
      </c>
      <c r="U1448" t="inlineStr">
        <is>
          <t>POWDER RIVER</t>
        </is>
      </c>
      <c r="V1448" t="n">
        <v>-105.63100438</v>
      </c>
      <c r="W1448" t="inlineStr">
        <is>
          <t>POINT (448802.3511420086 4792153.248759488)</t>
        </is>
      </c>
      <c r="X1448" t="n">
        <v>1.097660344600965</v>
      </c>
      <c r="Y1448" t="inlineStr">
        <is>
          <t>S</t>
        </is>
      </c>
      <c r="Z1448" t="n">
        <v>2019</v>
      </c>
      <c r="AA1448" t="n">
        <v>59</v>
      </c>
    </row>
    <row r="1449">
      <c r="A1449" s="1" t="n">
        <v>13351</v>
      </c>
      <c r="B1449" t="inlineStr">
        <is>
          <t>WY</t>
        </is>
      </c>
      <c r="C1449" s="2" t="n">
        <v>43438</v>
      </c>
      <c r="D1449" s="2" t="n">
        <v>43530</v>
      </c>
      <c r="E1449" t="inlineStr">
        <is>
          <t>2022-12-04</t>
        </is>
      </c>
      <c r="F1449" t="n">
        <v>48</v>
      </c>
      <c r="G1449" t="inlineStr">
        <is>
          <t xml:space="preserve">SOFTRES LLC ET AL </t>
        </is>
      </c>
      <c r="H1449" t="inlineStr">
        <is>
          <t>SAMSON RESOURCES</t>
        </is>
      </c>
      <c r="I1449" t="n">
        <v>0.2</v>
      </c>
      <c r="J1449" t="inlineStr"/>
      <c r="K1449" t="n">
        <v>634.63000488</v>
      </c>
      <c r="L1449" t="n">
        <v>3</v>
      </c>
      <c r="M1449" t="n">
        <v>38</v>
      </c>
      <c r="N1449" t="inlineStr">
        <is>
          <t xml:space="preserve">N         </t>
        </is>
      </c>
      <c r="O1449" t="n">
        <v>73</v>
      </c>
      <c r="P1449" t="inlineStr">
        <is>
          <t xml:space="preserve">W         </t>
        </is>
      </c>
      <c r="Q1449" t="inlineStr">
        <is>
          <t>1665/0115</t>
        </is>
      </c>
      <c r="R1449" t="inlineStr">
        <is>
          <t>1079864</t>
        </is>
      </c>
      <c r="S1449" t="inlineStr">
        <is>
          <t>CONVERSE (WY)</t>
        </is>
      </c>
      <c r="T1449" t="n">
        <v>43.29487016</v>
      </c>
      <c r="U1449" t="inlineStr">
        <is>
          <t>POWDER RIVER</t>
        </is>
      </c>
      <c r="V1449" t="n">
        <v>-105.61080864</v>
      </c>
      <c r="W1449" t="inlineStr">
        <is>
          <t>POINT (450452.6713965459 4793741.585392624)</t>
        </is>
      </c>
      <c r="X1449" t="n">
        <v>1.029581027328833</v>
      </c>
      <c r="Y1449" t="inlineStr">
        <is>
          <t>E</t>
        </is>
      </c>
      <c r="Z1449" t="n">
        <v>2019</v>
      </c>
      <c r="AA1449" t="n">
        <v>59</v>
      </c>
    </row>
    <row r="1450">
      <c r="A1450" s="1" t="n">
        <v>13352</v>
      </c>
      <c r="B1450" t="inlineStr">
        <is>
          <t>WY</t>
        </is>
      </c>
      <c r="C1450" s="2" t="n">
        <v>43438</v>
      </c>
      <c r="D1450" s="2" t="n">
        <v>43530</v>
      </c>
      <c r="E1450" t="inlineStr">
        <is>
          <t>2022-12-04</t>
        </is>
      </c>
      <c r="F1450" t="n">
        <v>48</v>
      </c>
      <c r="G1450" t="inlineStr">
        <is>
          <t xml:space="preserve">SOFTRES LLC ET AL </t>
        </is>
      </c>
      <c r="H1450" t="inlineStr">
        <is>
          <t>SAMSON RESOURCES</t>
        </is>
      </c>
      <c r="I1450" t="n">
        <v>0.2</v>
      </c>
      <c r="J1450" t="inlineStr"/>
      <c r="K1450" t="n">
        <v>634.63000488</v>
      </c>
      <c r="L1450" t="n">
        <v>4</v>
      </c>
      <c r="M1450" t="n">
        <v>38</v>
      </c>
      <c r="N1450" t="inlineStr">
        <is>
          <t xml:space="preserve">N         </t>
        </is>
      </c>
      <c r="O1450" t="n">
        <v>73</v>
      </c>
      <c r="P1450" t="inlineStr">
        <is>
          <t xml:space="preserve">W         </t>
        </is>
      </c>
      <c r="Q1450" t="inlineStr">
        <is>
          <t>1665/0115</t>
        </is>
      </c>
      <c r="R1450" t="inlineStr">
        <is>
          <t>1079864</t>
        </is>
      </c>
      <c r="S1450" t="inlineStr">
        <is>
          <t>CONVERSE (WY)</t>
        </is>
      </c>
      <c r="T1450" t="n">
        <v>43.29485875</v>
      </c>
      <c r="U1450" t="inlineStr">
        <is>
          <t>POWDER RIVER</t>
        </is>
      </c>
      <c r="V1450" t="n">
        <v>-105.63093579</v>
      </c>
      <c r="W1450" t="inlineStr">
        <is>
          <t>POINT (448819.9918178781 4793752.451114548)</t>
        </is>
      </c>
      <c r="X1450" t="n">
        <v>0.1043563394724198</v>
      </c>
      <c r="Y1450" t="inlineStr">
        <is>
          <t>S</t>
        </is>
      </c>
      <c r="Z1450" t="n">
        <v>2019</v>
      </c>
      <c r="AA1450" t="n">
        <v>59</v>
      </c>
    </row>
    <row r="1451">
      <c r="A1451" s="1" t="n">
        <v>13353</v>
      </c>
      <c r="B1451" t="inlineStr">
        <is>
          <t>WY</t>
        </is>
      </c>
      <c r="C1451" s="2" t="n">
        <v>43438</v>
      </c>
      <c r="D1451" s="2" t="n">
        <v>43530</v>
      </c>
      <c r="E1451" t="inlineStr">
        <is>
          <t>2022-12-04</t>
        </is>
      </c>
      <c r="F1451" t="n">
        <v>48</v>
      </c>
      <c r="G1451" t="inlineStr">
        <is>
          <t xml:space="preserve">SOFTRES LLC ET AL </t>
        </is>
      </c>
      <c r="H1451" t="inlineStr">
        <is>
          <t>SAMSON RESOURCES</t>
        </is>
      </c>
      <c r="I1451" t="n">
        <v>0.2</v>
      </c>
      <c r="J1451" t="inlineStr"/>
      <c r="K1451" t="n">
        <v>634.63000488</v>
      </c>
      <c r="L1451" t="n">
        <v>4</v>
      </c>
      <c r="M1451" t="n">
        <v>38</v>
      </c>
      <c r="N1451" t="inlineStr">
        <is>
          <t xml:space="preserve">N         </t>
        </is>
      </c>
      <c r="O1451" t="n">
        <v>73</v>
      </c>
      <c r="P1451" t="inlineStr">
        <is>
          <t xml:space="preserve">W         </t>
        </is>
      </c>
      <c r="Q1451" t="inlineStr">
        <is>
          <t>1665/0115</t>
        </is>
      </c>
      <c r="R1451" t="inlineStr">
        <is>
          <t>1079864</t>
        </is>
      </c>
      <c r="S1451" t="inlineStr">
        <is>
          <t>CONVERSE (WY)</t>
        </is>
      </c>
      <c r="T1451" t="n">
        <v>43.29485875</v>
      </c>
      <c r="U1451" t="inlineStr">
        <is>
          <t>POWDER RIVER</t>
        </is>
      </c>
      <c r="V1451" t="n">
        <v>-105.63093579</v>
      </c>
      <c r="W1451" t="inlineStr">
        <is>
          <t>POINT (448819.9918178781 4793752.451114548)</t>
        </is>
      </c>
      <c r="X1451" t="n">
        <v>0.1043563394724198</v>
      </c>
      <c r="Y1451" t="inlineStr">
        <is>
          <t>S</t>
        </is>
      </c>
      <c r="Z1451" t="n">
        <v>2019</v>
      </c>
      <c r="AA1451" t="n">
        <v>59</v>
      </c>
    </row>
    <row r="1452">
      <c r="A1452" s="1" t="n">
        <v>13354</v>
      </c>
      <c r="B1452" t="inlineStr">
        <is>
          <t>WY</t>
        </is>
      </c>
      <c r="C1452" s="2" t="n">
        <v>43438</v>
      </c>
      <c r="D1452" s="2" t="n">
        <v>43530</v>
      </c>
      <c r="E1452" t="inlineStr">
        <is>
          <t>2022-12-04</t>
        </is>
      </c>
      <c r="F1452" t="n">
        <v>48</v>
      </c>
      <c r="G1452" t="inlineStr">
        <is>
          <t xml:space="preserve">SOFTRES LLC ET AL </t>
        </is>
      </c>
      <c r="H1452" t="inlineStr">
        <is>
          <t>SAMSON RESOURCES</t>
        </is>
      </c>
      <c r="I1452" t="n">
        <v>0.2</v>
      </c>
      <c r="J1452" t="inlineStr"/>
      <c r="K1452" t="n">
        <v>634.63000488</v>
      </c>
      <c r="L1452" t="n">
        <v>4</v>
      </c>
      <c r="M1452" t="n">
        <v>38</v>
      </c>
      <c r="N1452" t="inlineStr">
        <is>
          <t xml:space="preserve">N         </t>
        </is>
      </c>
      <c r="O1452" t="n">
        <v>73</v>
      </c>
      <c r="P1452" t="inlineStr">
        <is>
          <t xml:space="preserve">W         </t>
        </is>
      </c>
      <c r="Q1452" t="inlineStr">
        <is>
          <t>1665/0115</t>
        </is>
      </c>
      <c r="R1452" t="inlineStr">
        <is>
          <t>1079864</t>
        </is>
      </c>
      <c r="S1452" t="inlineStr">
        <is>
          <t>CONVERSE (WY)</t>
        </is>
      </c>
      <c r="T1452" t="n">
        <v>43.29485875</v>
      </c>
      <c r="U1452" t="inlineStr">
        <is>
          <t>POWDER RIVER</t>
        </is>
      </c>
      <c r="V1452" t="n">
        <v>-105.63093579</v>
      </c>
      <c r="W1452" t="inlineStr">
        <is>
          <t>POINT (448819.9918178781 4793752.451114548)</t>
        </is>
      </c>
      <c r="X1452" t="n">
        <v>0.1043563394724198</v>
      </c>
      <c r="Y1452" t="inlineStr">
        <is>
          <t>S</t>
        </is>
      </c>
      <c r="Z1452" t="n">
        <v>2019</v>
      </c>
      <c r="AA1452" t="n">
        <v>59</v>
      </c>
    </row>
    <row r="1453">
      <c r="A1453" s="1" t="n">
        <v>13355</v>
      </c>
      <c r="B1453" t="inlineStr">
        <is>
          <t>WY</t>
        </is>
      </c>
      <c r="C1453" s="2" t="n">
        <v>43438</v>
      </c>
      <c r="D1453" s="2" t="n">
        <v>43530</v>
      </c>
      <c r="E1453" t="inlineStr">
        <is>
          <t>2022-12-04</t>
        </is>
      </c>
      <c r="F1453" t="n">
        <v>48</v>
      </c>
      <c r="G1453" t="inlineStr">
        <is>
          <t xml:space="preserve">SOFTRES LLC ET AL </t>
        </is>
      </c>
      <c r="H1453" t="inlineStr">
        <is>
          <t>SAMSON RESOURCES</t>
        </is>
      </c>
      <c r="I1453" t="n">
        <v>0.2</v>
      </c>
      <c r="J1453" t="inlineStr"/>
      <c r="K1453" t="n">
        <v>634.63000488</v>
      </c>
      <c r="L1453" t="n">
        <v>3</v>
      </c>
      <c r="M1453" t="n">
        <v>38</v>
      </c>
      <c r="N1453" t="inlineStr">
        <is>
          <t xml:space="preserve">N         </t>
        </is>
      </c>
      <c r="O1453" t="n">
        <v>73</v>
      </c>
      <c r="P1453" t="inlineStr">
        <is>
          <t xml:space="preserve">W         </t>
        </is>
      </c>
      <c r="Q1453" t="inlineStr">
        <is>
          <t>1665/0115</t>
        </is>
      </c>
      <c r="R1453" t="inlineStr">
        <is>
          <t>1079864</t>
        </is>
      </c>
      <c r="S1453" t="inlineStr">
        <is>
          <t>CONVERSE (WY)</t>
        </is>
      </c>
      <c r="T1453" t="n">
        <v>43.29487016</v>
      </c>
      <c r="U1453" t="inlineStr">
        <is>
          <t>POWDER RIVER</t>
        </is>
      </c>
      <c r="V1453" t="n">
        <v>-105.61080864</v>
      </c>
      <c r="W1453" t="inlineStr">
        <is>
          <t>POINT (450452.6713965459 4793741.585392624)</t>
        </is>
      </c>
      <c r="X1453" t="n">
        <v>1.029581027328833</v>
      </c>
      <c r="Y1453" t="inlineStr">
        <is>
          <t>E</t>
        </is>
      </c>
      <c r="Z1453" t="n">
        <v>2019</v>
      </c>
      <c r="AA1453" t="n">
        <v>59</v>
      </c>
    </row>
    <row r="1454">
      <c r="A1454" s="1" t="n">
        <v>13356</v>
      </c>
      <c r="B1454" t="inlineStr">
        <is>
          <t>WY</t>
        </is>
      </c>
      <c r="C1454" s="2" t="n">
        <v>43438</v>
      </c>
      <c r="D1454" s="2" t="n">
        <v>43530</v>
      </c>
      <c r="E1454" t="inlineStr">
        <is>
          <t>2022-12-04</t>
        </is>
      </c>
      <c r="F1454" t="n">
        <v>48</v>
      </c>
      <c r="G1454" t="inlineStr">
        <is>
          <t xml:space="preserve">SOFTRES LLC ET AL </t>
        </is>
      </c>
      <c r="H1454" t="inlineStr">
        <is>
          <t>SAMSON RESOURCES</t>
        </is>
      </c>
      <c r="I1454" t="n">
        <v>0.2</v>
      </c>
      <c r="J1454" t="inlineStr"/>
      <c r="K1454" t="n">
        <v>634.63000488</v>
      </c>
      <c r="L1454" t="n">
        <v>4</v>
      </c>
      <c r="M1454" t="n">
        <v>38</v>
      </c>
      <c r="N1454" t="inlineStr">
        <is>
          <t xml:space="preserve">N         </t>
        </is>
      </c>
      <c r="O1454" t="n">
        <v>73</v>
      </c>
      <c r="P1454" t="inlineStr">
        <is>
          <t xml:space="preserve">W         </t>
        </is>
      </c>
      <c r="Q1454" t="inlineStr">
        <is>
          <t>1665/0115</t>
        </is>
      </c>
      <c r="R1454" t="inlineStr">
        <is>
          <t>1079864</t>
        </is>
      </c>
      <c r="S1454" t="inlineStr">
        <is>
          <t>CONVERSE (WY)</t>
        </is>
      </c>
      <c r="T1454" t="n">
        <v>43.29485875</v>
      </c>
      <c r="U1454" t="inlineStr">
        <is>
          <t>POWDER RIVER</t>
        </is>
      </c>
      <c r="V1454" t="n">
        <v>-105.63093579</v>
      </c>
      <c r="W1454" t="inlineStr">
        <is>
          <t>POINT (448819.9918178781 4793752.451114548)</t>
        </is>
      </c>
      <c r="X1454" t="n">
        <v>0.1043563394724198</v>
      </c>
      <c r="Y1454" t="inlineStr">
        <is>
          <t>S</t>
        </is>
      </c>
      <c r="Z1454" t="n">
        <v>2019</v>
      </c>
      <c r="AA1454" t="n">
        <v>59</v>
      </c>
    </row>
    <row r="1455">
      <c r="A1455" s="1" t="n">
        <v>13357</v>
      </c>
      <c r="B1455" t="inlineStr">
        <is>
          <t>WY</t>
        </is>
      </c>
      <c r="C1455" s="2" t="n">
        <v>43438</v>
      </c>
      <c r="D1455" s="2" t="n">
        <v>43530</v>
      </c>
      <c r="E1455" t="inlineStr">
        <is>
          <t>2022-12-04</t>
        </is>
      </c>
      <c r="F1455" t="n">
        <v>48</v>
      </c>
      <c r="G1455" t="inlineStr">
        <is>
          <t xml:space="preserve">SOFTRES LLC ET AL </t>
        </is>
      </c>
      <c r="H1455" t="inlineStr">
        <is>
          <t>SAMSON RESOURCES</t>
        </is>
      </c>
      <c r="I1455" t="n">
        <v>0.2</v>
      </c>
      <c r="J1455" t="inlineStr"/>
      <c r="K1455" t="n">
        <v>634.63000488</v>
      </c>
      <c r="L1455" t="n">
        <v>3</v>
      </c>
      <c r="M1455" t="n">
        <v>38</v>
      </c>
      <c r="N1455" t="inlineStr">
        <is>
          <t xml:space="preserve">N         </t>
        </is>
      </c>
      <c r="O1455" t="n">
        <v>73</v>
      </c>
      <c r="P1455" t="inlineStr">
        <is>
          <t xml:space="preserve">W         </t>
        </is>
      </c>
      <c r="Q1455" t="inlineStr">
        <is>
          <t>1665/0115</t>
        </is>
      </c>
      <c r="R1455" t="inlineStr">
        <is>
          <t>1079864</t>
        </is>
      </c>
      <c r="S1455" t="inlineStr">
        <is>
          <t>CONVERSE (WY)</t>
        </is>
      </c>
      <c r="T1455" t="n">
        <v>43.29487016</v>
      </c>
      <c r="U1455" t="inlineStr">
        <is>
          <t>POWDER RIVER</t>
        </is>
      </c>
      <c r="V1455" t="n">
        <v>-105.61080864</v>
      </c>
      <c r="W1455" t="inlineStr">
        <is>
          <t>POINT (450452.6713965459 4793741.585392624)</t>
        </is>
      </c>
      <c r="X1455" t="n">
        <v>1.029581027328833</v>
      </c>
      <c r="Y1455" t="inlineStr">
        <is>
          <t>E</t>
        </is>
      </c>
      <c r="Z1455" t="n">
        <v>2019</v>
      </c>
      <c r="AA1455" t="n">
        <v>59</v>
      </c>
    </row>
    <row r="1456">
      <c r="A1456" s="1" t="n">
        <v>13358</v>
      </c>
      <c r="B1456" t="inlineStr">
        <is>
          <t>WY</t>
        </is>
      </c>
      <c r="C1456" s="2" t="n">
        <v>43438</v>
      </c>
      <c r="D1456" s="2" t="n">
        <v>43530</v>
      </c>
      <c r="E1456" t="inlineStr">
        <is>
          <t>2022-12-04</t>
        </is>
      </c>
      <c r="F1456" t="n">
        <v>48</v>
      </c>
      <c r="G1456" t="inlineStr">
        <is>
          <t xml:space="preserve">SOFTRES LLC ET AL </t>
        </is>
      </c>
      <c r="H1456" t="inlineStr">
        <is>
          <t>SAMSON RESOURCES</t>
        </is>
      </c>
      <c r="I1456" t="n">
        <v>0.2</v>
      </c>
      <c r="J1456" t="inlineStr"/>
      <c r="K1456" t="n">
        <v>634.63000488</v>
      </c>
      <c r="L1456" t="n">
        <v>9</v>
      </c>
      <c r="M1456" t="n">
        <v>38</v>
      </c>
      <c r="N1456" t="inlineStr">
        <is>
          <t xml:space="preserve">N         </t>
        </is>
      </c>
      <c r="O1456" t="n">
        <v>73</v>
      </c>
      <c r="P1456" t="inlineStr">
        <is>
          <t xml:space="preserve">W         </t>
        </is>
      </c>
      <c r="Q1456" t="inlineStr">
        <is>
          <t>1665/0115</t>
        </is>
      </c>
      <c r="R1456" t="inlineStr">
        <is>
          <t>1079864</t>
        </is>
      </c>
      <c r="S1456" t="inlineStr">
        <is>
          <t>CONVERSE (WY)</t>
        </is>
      </c>
      <c r="T1456" t="n">
        <v>43.28045819</v>
      </c>
      <c r="U1456" t="inlineStr">
        <is>
          <t>POWDER RIVER</t>
        </is>
      </c>
      <c r="V1456" t="n">
        <v>-105.63100438</v>
      </c>
      <c r="W1456" t="inlineStr">
        <is>
          <t>POINT (448802.3511420086 4792153.248759488)</t>
        </is>
      </c>
      <c r="X1456" t="n">
        <v>1.097660344600965</v>
      </c>
      <c r="Y1456" t="inlineStr">
        <is>
          <t>S</t>
        </is>
      </c>
      <c r="Z1456" t="n">
        <v>2019</v>
      </c>
      <c r="AA1456" t="n">
        <v>59</v>
      </c>
    </row>
    <row r="1457">
      <c r="A1457" s="1" t="n">
        <v>13359</v>
      </c>
      <c r="B1457" t="inlineStr">
        <is>
          <t>WY</t>
        </is>
      </c>
      <c r="C1457" s="2" t="n">
        <v>43438</v>
      </c>
      <c r="D1457" s="2" t="n">
        <v>43530</v>
      </c>
      <c r="E1457" t="inlineStr">
        <is>
          <t>2022-12-04</t>
        </is>
      </c>
      <c r="F1457" t="n">
        <v>48</v>
      </c>
      <c r="G1457" t="inlineStr">
        <is>
          <t xml:space="preserve">SOFTRES LLC ET AL </t>
        </is>
      </c>
      <c r="H1457" t="inlineStr">
        <is>
          <t>SAMSON RESOURCES</t>
        </is>
      </c>
      <c r="I1457" t="n">
        <v>0.2</v>
      </c>
      <c r="J1457" t="inlineStr"/>
      <c r="K1457" t="n">
        <v>634.63000488</v>
      </c>
      <c r="L1457" t="n">
        <v>3</v>
      </c>
      <c r="M1457" t="n">
        <v>38</v>
      </c>
      <c r="N1457" t="inlineStr">
        <is>
          <t xml:space="preserve">N         </t>
        </is>
      </c>
      <c r="O1457" t="n">
        <v>73</v>
      </c>
      <c r="P1457" t="inlineStr">
        <is>
          <t xml:space="preserve">W         </t>
        </is>
      </c>
      <c r="Q1457" t="inlineStr">
        <is>
          <t>1665/0115</t>
        </is>
      </c>
      <c r="R1457" t="inlineStr">
        <is>
          <t>1079864</t>
        </is>
      </c>
      <c r="S1457" t="inlineStr">
        <is>
          <t>CONVERSE (WY)</t>
        </is>
      </c>
      <c r="T1457" t="n">
        <v>43.29487016</v>
      </c>
      <c r="U1457" t="inlineStr">
        <is>
          <t>POWDER RIVER</t>
        </is>
      </c>
      <c r="V1457" t="n">
        <v>-105.61080864</v>
      </c>
      <c r="W1457" t="inlineStr">
        <is>
          <t>POINT (450452.6713965459 4793741.585392624)</t>
        </is>
      </c>
      <c r="X1457" t="n">
        <v>1.029581027328833</v>
      </c>
      <c r="Y1457" t="inlineStr">
        <is>
          <t>E</t>
        </is>
      </c>
      <c r="Z1457" t="n">
        <v>2019</v>
      </c>
      <c r="AA1457" t="n">
        <v>59</v>
      </c>
    </row>
    <row r="1458">
      <c r="A1458" s="1" t="n">
        <v>13360</v>
      </c>
      <c r="B1458" t="inlineStr">
        <is>
          <t>WY</t>
        </is>
      </c>
      <c r="C1458" s="2" t="n">
        <v>43438</v>
      </c>
      <c r="D1458" s="2" t="n">
        <v>43530</v>
      </c>
      <c r="E1458" t="inlineStr">
        <is>
          <t>2022-12-04</t>
        </is>
      </c>
      <c r="F1458" t="n">
        <v>48</v>
      </c>
      <c r="G1458" t="inlineStr">
        <is>
          <t xml:space="preserve">SOFTRES LLC ET AL </t>
        </is>
      </c>
      <c r="H1458" t="inlineStr">
        <is>
          <t>SAMSON RESOURCES</t>
        </is>
      </c>
      <c r="I1458" t="n">
        <v>0.2</v>
      </c>
      <c r="J1458" t="inlineStr"/>
      <c r="K1458" t="n">
        <v>634.63000488</v>
      </c>
      <c r="L1458" t="n">
        <v>4</v>
      </c>
      <c r="M1458" t="n">
        <v>38</v>
      </c>
      <c r="N1458" t="inlineStr">
        <is>
          <t xml:space="preserve">N         </t>
        </is>
      </c>
      <c r="O1458" t="n">
        <v>73</v>
      </c>
      <c r="P1458" t="inlineStr">
        <is>
          <t xml:space="preserve">W         </t>
        </is>
      </c>
      <c r="Q1458" t="inlineStr">
        <is>
          <t>1665/0115</t>
        </is>
      </c>
      <c r="R1458" t="inlineStr">
        <is>
          <t>1079864</t>
        </is>
      </c>
      <c r="S1458" t="inlineStr">
        <is>
          <t>CONVERSE (WY)</t>
        </is>
      </c>
      <c r="T1458" t="n">
        <v>43.29485875</v>
      </c>
      <c r="U1458" t="inlineStr">
        <is>
          <t>POWDER RIVER</t>
        </is>
      </c>
      <c r="V1458" t="n">
        <v>-105.63093579</v>
      </c>
      <c r="W1458" t="inlineStr">
        <is>
          <t>POINT (448819.9918178781 4793752.451114548)</t>
        </is>
      </c>
      <c r="X1458" t="n">
        <v>0.1043563394724198</v>
      </c>
      <c r="Y1458" t="inlineStr">
        <is>
          <t>S</t>
        </is>
      </c>
      <c r="Z1458" t="n">
        <v>2019</v>
      </c>
      <c r="AA1458" t="n">
        <v>59</v>
      </c>
    </row>
    <row r="1459">
      <c r="A1459" s="1" t="n">
        <v>13361</v>
      </c>
      <c r="B1459" t="inlineStr">
        <is>
          <t>WY</t>
        </is>
      </c>
      <c r="C1459" s="2" t="n">
        <v>43438</v>
      </c>
      <c r="D1459" s="2" t="n">
        <v>43530</v>
      </c>
      <c r="E1459" t="inlineStr">
        <is>
          <t>2022-12-04</t>
        </is>
      </c>
      <c r="F1459" t="n">
        <v>48</v>
      </c>
      <c r="G1459" t="inlineStr">
        <is>
          <t xml:space="preserve">SOFTRES LLC ET AL </t>
        </is>
      </c>
      <c r="H1459" t="inlineStr">
        <is>
          <t>SAMSON RESOURCES</t>
        </is>
      </c>
      <c r="I1459" t="n">
        <v>0.2</v>
      </c>
      <c r="J1459" t="inlineStr"/>
      <c r="K1459" t="n">
        <v>634.63000488</v>
      </c>
      <c r="L1459" t="n">
        <v>4</v>
      </c>
      <c r="M1459" t="n">
        <v>38</v>
      </c>
      <c r="N1459" t="inlineStr">
        <is>
          <t xml:space="preserve">N         </t>
        </is>
      </c>
      <c r="O1459" t="n">
        <v>73</v>
      </c>
      <c r="P1459" t="inlineStr">
        <is>
          <t xml:space="preserve">W         </t>
        </is>
      </c>
      <c r="Q1459" t="inlineStr">
        <is>
          <t>1665/0115</t>
        </is>
      </c>
      <c r="R1459" t="inlineStr">
        <is>
          <t>1079864</t>
        </is>
      </c>
      <c r="S1459" t="inlineStr">
        <is>
          <t>CONVERSE (WY)</t>
        </is>
      </c>
      <c r="T1459" t="n">
        <v>43.29485875</v>
      </c>
      <c r="U1459" t="inlineStr">
        <is>
          <t>POWDER RIVER</t>
        </is>
      </c>
      <c r="V1459" t="n">
        <v>-105.63093579</v>
      </c>
      <c r="W1459" t="inlineStr">
        <is>
          <t>POINT (448819.9918178781 4793752.451114548)</t>
        </is>
      </c>
      <c r="X1459" t="n">
        <v>0.1043563394724198</v>
      </c>
      <c r="Y1459" t="inlineStr">
        <is>
          <t>S</t>
        </is>
      </c>
      <c r="Z1459" t="n">
        <v>2019</v>
      </c>
      <c r="AA1459" t="n">
        <v>59</v>
      </c>
    </row>
    <row r="1460">
      <c r="A1460" s="1" t="n">
        <v>13362</v>
      </c>
      <c r="B1460" t="inlineStr">
        <is>
          <t>WY</t>
        </is>
      </c>
      <c r="C1460" s="2" t="n">
        <v>43438</v>
      </c>
      <c r="D1460" s="2" t="n">
        <v>43530</v>
      </c>
      <c r="E1460" t="inlineStr">
        <is>
          <t>2022-12-04</t>
        </is>
      </c>
      <c r="F1460" t="n">
        <v>48</v>
      </c>
      <c r="G1460" t="inlineStr">
        <is>
          <t xml:space="preserve">MCFARLAND DANIEL G ATTORNEY ET AL </t>
        </is>
      </c>
      <c r="H1460" t="inlineStr">
        <is>
          <t>SAMSON RESOURCES</t>
        </is>
      </c>
      <c r="I1460" t="n">
        <v>0.2</v>
      </c>
      <c r="J1460" t="inlineStr"/>
      <c r="K1460" t="n">
        <v>634.63000488</v>
      </c>
      <c r="L1460" t="n">
        <v>3</v>
      </c>
      <c r="M1460" t="n">
        <v>38</v>
      </c>
      <c r="N1460" t="inlineStr">
        <is>
          <t xml:space="preserve">N         </t>
        </is>
      </c>
      <c r="O1460" t="n">
        <v>73</v>
      </c>
      <c r="P1460" t="inlineStr">
        <is>
          <t xml:space="preserve">W         </t>
        </is>
      </c>
      <c r="Q1460" t="inlineStr">
        <is>
          <t>1665/0119</t>
        </is>
      </c>
      <c r="R1460" t="inlineStr">
        <is>
          <t>1079865</t>
        </is>
      </c>
      <c r="S1460" t="inlineStr">
        <is>
          <t>CONVERSE (WY)</t>
        </is>
      </c>
      <c r="T1460" t="n">
        <v>43.29487016</v>
      </c>
      <c r="U1460" t="inlineStr">
        <is>
          <t>POWDER RIVER</t>
        </is>
      </c>
      <c r="V1460" t="n">
        <v>-105.61080864</v>
      </c>
      <c r="W1460" t="inlineStr">
        <is>
          <t>POINT (450452.6713965459 4793741.585392624)</t>
        </is>
      </c>
      <c r="X1460" t="n">
        <v>1.029581027328833</v>
      </c>
      <c r="Y1460" t="inlineStr">
        <is>
          <t>E</t>
        </is>
      </c>
      <c r="Z1460" t="n">
        <v>2019</v>
      </c>
      <c r="AA1460" t="n">
        <v>59</v>
      </c>
    </row>
    <row r="1461">
      <c r="A1461" s="1" t="n">
        <v>13363</v>
      </c>
      <c r="B1461" t="inlineStr">
        <is>
          <t>WY</t>
        </is>
      </c>
      <c r="C1461" s="2" t="n">
        <v>43438</v>
      </c>
      <c r="D1461" s="2" t="n">
        <v>43530</v>
      </c>
      <c r="E1461" t="inlineStr">
        <is>
          <t>2022-12-04</t>
        </is>
      </c>
      <c r="F1461" t="n">
        <v>48</v>
      </c>
      <c r="G1461" t="inlineStr">
        <is>
          <t xml:space="preserve">MCFARLAND DANIEL G ATTORNEY ET AL </t>
        </is>
      </c>
      <c r="H1461" t="inlineStr">
        <is>
          <t>SAMSON RESOURCES</t>
        </is>
      </c>
      <c r="I1461" t="n">
        <v>0.2</v>
      </c>
      <c r="J1461" t="inlineStr"/>
      <c r="K1461" t="n">
        <v>634.63000488</v>
      </c>
      <c r="L1461" t="n">
        <v>9</v>
      </c>
      <c r="M1461" t="n">
        <v>38</v>
      </c>
      <c r="N1461" t="inlineStr">
        <is>
          <t xml:space="preserve">N         </t>
        </is>
      </c>
      <c r="O1461" t="n">
        <v>73</v>
      </c>
      <c r="P1461" t="inlineStr">
        <is>
          <t xml:space="preserve">W         </t>
        </is>
      </c>
      <c r="Q1461" t="inlineStr">
        <is>
          <t>1665/0119</t>
        </is>
      </c>
      <c r="R1461" t="inlineStr">
        <is>
          <t>1079865</t>
        </is>
      </c>
      <c r="S1461" t="inlineStr">
        <is>
          <t>CONVERSE (WY)</t>
        </is>
      </c>
      <c r="T1461" t="n">
        <v>43.28045819</v>
      </c>
      <c r="U1461" t="inlineStr">
        <is>
          <t>POWDER RIVER</t>
        </is>
      </c>
      <c r="V1461" t="n">
        <v>-105.63100438</v>
      </c>
      <c r="W1461" t="inlineStr">
        <is>
          <t>POINT (448802.3511420086 4792153.248759488)</t>
        </is>
      </c>
      <c r="X1461" t="n">
        <v>1.097660344600965</v>
      </c>
      <c r="Y1461" t="inlineStr">
        <is>
          <t>S</t>
        </is>
      </c>
      <c r="Z1461" t="n">
        <v>2019</v>
      </c>
      <c r="AA1461" t="n">
        <v>59</v>
      </c>
    </row>
    <row r="1462">
      <c r="A1462" s="1" t="n">
        <v>13364</v>
      </c>
      <c r="B1462" t="inlineStr">
        <is>
          <t>WY</t>
        </is>
      </c>
      <c r="C1462" s="2" t="n">
        <v>43438</v>
      </c>
      <c r="D1462" s="2" t="n">
        <v>43530</v>
      </c>
      <c r="E1462" t="inlineStr">
        <is>
          <t>2022-12-04</t>
        </is>
      </c>
      <c r="F1462" t="n">
        <v>48</v>
      </c>
      <c r="G1462" t="inlineStr">
        <is>
          <t xml:space="preserve">MCFARLAND DANIEL G ATTORNEY ET AL </t>
        </is>
      </c>
      <c r="H1462" t="inlineStr">
        <is>
          <t>SAMSON RESOURCES</t>
        </is>
      </c>
      <c r="I1462" t="n">
        <v>0.2</v>
      </c>
      <c r="J1462" t="inlineStr"/>
      <c r="K1462" t="n">
        <v>634.63000488</v>
      </c>
      <c r="L1462" t="n">
        <v>3</v>
      </c>
      <c r="M1462" t="n">
        <v>38</v>
      </c>
      <c r="N1462" t="inlineStr">
        <is>
          <t xml:space="preserve">N         </t>
        </is>
      </c>
      <c r="O1462" t="n">
        <v>73</v>
      </c>
      <c r="P1462" t="inlineStr">
        <is>
          <t xml:space="preserve">W         </t>
        </is>
      </c>
      <c r="Q1462" t="inlineStr">
        <is>
          <t>1665/0119</t>
        </is>
      </c>
      <c r="R1462" t="inlineStr">
        <is>
          <t>1079865</t>
        </is>
      </c>
      <c r="S1462" t="inlineStr">
        <is>
          <t>CONVERSE (WY)</t>
        </is>
      </c>
      <c r="T1462" t="n">
        <v>43.29487016</v>
      </c>
      <c r="U1462" t="inlineStr">
        <is>
          <t>POWDER RIVER</t>
        </is>
      </c>
      <c r="V1462" t="n">
        <v>-105.61080864</v>
      </c>
      <c r="W1462" t="inlineStr">
        <is>
          <t>POINT (450452.6713965459 4793741.585392624)</t>
        </is>
      </c>
      <c r="X1462" t="n">
        <v>1.029581027328833</v>
      </c>
      <c r="Y1462" t="inlineStr">
        <is>
          <t>E</t>
        </is>
      </c>
      <c r="Z1462" t="n">
        <v>2019</v>
      </c>
      <c r="AA1462" t="n">
        <v>59</v>
      </c>
    </row>
    <row r="1463">
      <c r="A1463" s="1" t="n">
        <v>13365</v>
      </c>
      <c r="B1463" t="inlineStr">
        <is>
          <t>WY</t>
        </is>
      </c>
      <c r="C1463" s="2" t="n">
        <v>43438</v>
      </c>
      <c r="D1463" s="2" t="n">
        <v>43530</v>
      </c>
      <c r="E1463" t="inlineStr">
        <is>
          <t>2022-12-04</t>
        </is>
      </c>
      <c r="F1463" t="n">
        <v>48</v>
      </c>
      <c r="G1463" t="inlineStr">
        <is>
          <t xml:space="preserve">MCFARLAND DANIEL G ATTORNEY ET AL </t>
        </is>
      </c>
      <c r="H1463" t="inlineStr">
        <is>
          <t>SAMSON RESOURCES</t>
        </is>
      </c>
      <c r="I1463" t="n">
        <v>0.2</v>
      </c>
      <c r="J1463" t="inlineStr"/>
      <c r="K1463" t="n">
        <v>634.63000488</v>
      </c>
      <c r="L1463" t="n">
        <v>4</v>
      </c>
      <c r="M1463" t="n">
        <v>38</v>
      </c>
      <c r="N1463" t="inlineStr">
        <is>
          <t xml:space="preserve">N         </t>
        </is>
      </c>
      <c r="O1463" t="n">
        <v>73</v>
      </c>
      <c r="P1463" t="inlineStr">
        <is>
          <t xml:space="preserve">W         </t>
        </is>
      </c>
      <c r="Q1463" t="inlineStr">
        <is>
          <t>1665/0119</t>
        </is>
      </c>
      <c r="R1463" t="inlineStr">
        <is>
          <t>1079865</t>
        </is>
      </c>
      <c r="S1463" t="inlineStr">
        <is>
          <t>CONVERSE (WY)</t>
        </is>
      </c>
      <c r="T1463" t="n">
        <v>43.29485875</v>
      </c>
      <c r="U1463" t="inlineStr">
        <is>
          <t>POWDER RIVER</t>
        </is>
      </c>
      <c r="V1463" t="n">
        <v>-105.63093579</v>
      </c>
      <c r="W1463" t="inlineStr">
        <is>
          <t>POINT (448819.9918178781 4793752.451114548)</t>
        </is>
      </c>
      <c r="X1463" t="n">
        <v>0.1043563394724198</v>
      </c>
      <c r="Y1463" t="inlineStr">
        <is>
          <t>S</t>
        </is>
      </c>
      <c r="Z1463" t="n">
        <v>2019</v>
      </c>
      <c r="AA1463" t="n">
        <v>59</v>
      </c>
    </row>
    <row r="1464">
      <c r="A1464" s="1" t="n">
        <v>13366</v>
      </c>
      <c r="B1464" t="inlineStr">
        <is>
          <t>WY</t>
        </is>
      </c>
      <c r="C1464" s="2" t="n">
        <v>43438</v>
      </c>
      <c r="D1464" s="2" t="n">
        <v>43530</v>
      </c>
      <c r="E1464" t="inlineStr">
        <is>
          <t>2022-12-04</t>
        </is>
      </c>
      <c r="F1464" t="n">
        <v>48</v>
      </c>
      <c r="G1464" t="inlineStr">
        <is>
          <t xml:space="preserve">MCFARLAND DANIEL G ATTORNEY ET AL </t>
        </is>
      </c>
      <c r="H1464" t="inlineStr">
        <is>
          <t>SAMSON RESOURCES</t>
        </is>
      </c>
      <c r="I1464" t="n">
        <v>0.2</v>
      </c>
      <c r="J1464" t="inlineStr"/>
      <c r="K1464" t="n">
        <v>634.63000488</v>
      </c>
      <c r="L1464" t="n">
        <v>4</v>
      </c>
      <c r="M1464" t="n">
        <v>38</v>
      </c>
      <c r="N1464" t="inlineStr">
        <is>
          <t xml:space="preserve">N         </t>
        </is>
      </c>
      <c r="O1464" t="n">
        <v>73</v>
      </c>
      <c r="P1464" t="inlineStr">
        <is>
          <t xml:space="preserve">W         </t>
        </is>
      </c>
      <c r="Q1464" t="inlineStr">
        <is>
          <t>1665/0119</t>
        </is>
      </c>
      <c r="R1464" t="inlineStr">
        <is>
          <t>1079865</t>
        </is>
      </c>
      <c r="S1464" t="inlineStr">
        <is>
          <t>CONVERSE (WY)</t>
        </is>
      </c>
      <c r="T1464" t="n">
        <v>43.29485875</v>
      </c>
      <c r="U1464" t="inlineStr">
        <is>
          <t>POWDER RIVER</t>
        </is>
      </c>
      <c r="V1464" t="n">
        <v>-105.63093579</v>
      </c>
      <c r="W1464" t="inlineStr">
        <is>
          <t>POINT (448819.9918178781 4793752.451114548)</t>
        </is>
      </c>
      <c r="X1464" t="n">
        <v>0.1043563394724198</v>
      </c>
      <c r="Y1464" t="inlineStr">
        <is>
          <t>S</t>
        </is>
      </c>
      <c r="Z1464" t="n">
        <v>2019</v>
      </c>
      <c r="AA1464" t="n">
        <v>59</v>
      </c>
    </row>
    <row r="1465">
      <c r="A1465" s="1" t="n">
        <v>13367</v>
      </c>
      <c r="B1465" t="inlineStr">
        <is>
          <t>WY</t>
        </is>
      </c>
      <c r="C1465" s="2" t="n">
        <v>43438</v>
      </c>
      <c r="D1465" s="2" t="n">
        <v>43530</v>
      </c>
      <c r="E1465" t="inlineStr">
        <is>
          <t>2022-12-04</t>
        </is>
      </c>
      <c r="F1465" t="n">
        <v>48</v>
      </c>
      <c r="G1465" t="inlineStr">
        <is>
          <t xml:space="preserve">MCFARLAND DANIEL G ATTORNEY ET AL </t>
        </is>
      </c>
      <c r="H1465" t="inlineStr">
        <is>
          <t>SAMSON RESOURCES</t>
        </is>
      </c>
      <c r="I1465" t="n">
        <v>0.2</v>
      </c>
      <c r="J1465" t="inlineStr"/>
      <c r="K1465" t="n">
        <v>634.63000488</v>
      </c>
      <c r="L1465" t="n">
        <v>4</v>
      </c>
      <c r="M1465" t="n">
        <v>38</v>
      </c>
      <c r="N1465" t="inlineStr">
        <is>
          <t xml:space="preserve">N         </t>
        </is>
      </c>
      <c r="O1465" t="n">
        <v>73</v>
      </c>
      <c r="P1465" t="inlineStr">
        <is>
          <t xml:space="preserve">W         </t>
        </is>
      </c>
      <c r="Q1465" t="inlineStr">
        <is>
          <t>1665/0119</t>
        </is>
      </c>
      <c r="R1465" t="inlineStr">
        <is>
          <t>1079865</t>
        </is>
      </c>
      <c r="S1465" t="inlineStr">
        <is>
          <t>CONVERSE (WY)</t>
        </is>
      </c>
      <c r="T1465" t="n">
        <v>43.29485875</v>
      </c>
      <c r="U1465" t="inlineStr">
        <is>
          <t>POWDER RIVER</t>
        </is>
      </c>
      <c r="V1465" t="n">
        <v>-105.63093579</v>
      </c>
      <c r="W1465" t="inlineStr">
        <is>
          <t>POINT (448819.9918178781 4793752.451114548)</t>
        </is>
      </c>
      <c r="X1465" t="n">
        <v>0.1043563394724198</v>
      </c>
      <c r="Y1465" t="inlineStr">
        <is>
          <t>S</t>
        </is>
      </c>
      <c r="Z1465" t="n">
        <v>2019</v>
      </c>
      <c r="AA1465" t="n">
        <v>59</v>
      </c>
    </row>
    <row r="1466">
      <c r="A1466" s="1" t="n">
        <v>13368</v>
      </c>
      <c r="B1466" t="inlineStr">
        <is>
          <t>WY</t>
        </is>
      </c>
      <c r="C1466" s="2" t="n">
        <v>43438</v>
      </c>
      <c r="D1466" s="2" t="n">
        <v>43530</v>
      </c>
      <c r="E1466" t="inlineStr">
        <is>
          <t>2022-12-04</t>
        </is>
      </c>
      <c r="F1466" t="n">
        <v>48</v>
      </c>
      <c r="G1466" t="inlineStr">
        <is>
          <t xml:space="preserve">MCFARLAND DANIEL G ATTORNEY ET AL </t>
        </is>
      </c>
      <c r="H1466" t="inlineStr">
        <is>
          <t>SAMSON RESOURCES</t>
        </is>
      </c>
      <c r="I1466" t="n">
        <v>0.2</v>
      </c>
      <c r="J1466" t="inlineStr"/>
      <c r="K1466" t="n">
        <v>634.63000488</v>
      </c>
      <c r="L1466" t="n">
        <v>9</v>
      </c>
      <c r="M1466" t="n">
        <v>38</v>
      </c>
      <c r="N1466" t="inlineStr">
        <is>
          <t xml:space="preserve">N         </t>
        </is>
      </c>
      <c r="O1466" t="n">
        <v>73</v>
      </c>
      <c r="P1466" t="inlineStr">
        <is>
          <t xml:space="preserve">W         </t>
        </is>
      </c>
      <c r="Q1466" t="inlineStr">
        <is>
          <t>1665/0119</t>
        </is>
      </c>
      <c r="R1466" t="inlineStr">
        <is>
          <t>1079865</t>
        </is>
      </c>
      <c r="S1466" t="inlineStr">
        <is>
          <t>CONVERSE (WY)</t>
        </is>
      </c>
      <c r="T1466" t="n">
        <v>43.28045819</v>
      </c>
      <c r="U1466" t="inlineStr">
        <is>
          <t>POWDER RIVER</t>
        </is>
      </c>
      <c r="V1466" t="n">
        <v>-105.63100438</v>
      </c>
      <c r="W1466" t="inlineStr">
        <is>
          <t>POINT (448802.3511420086 4792153.248759488)</t>
        </is>
      </c>
      <c r="X1466" t="n">
        <v>1.097660344600965</v>
      </c>
      <c r="Y1466" t="inlineStr">
        <is>
          <t>S</t>
        </is>
      </c>
      <c r="Z1466" t="n">
        <v>2019</v>
      </c>
      <c r="AA1466" t="n">
        <v>59</v>
      </c>
    </row>
    <row r="1467">
      <c r="A1467" s="1" t="n">
        <v>13369</v>
      </c>
      <c r="B1467" t="inlineStr">
        <is>
          <t>WY</t>
        </is>
      </c>
      <c r="C1467" s="2" t="n">
        <v>43438</v>
      </c>
      <c r="D1467" s="2" t="n">
        <v>43530</v>
      </c>
      <c r="E1467" t="inlineStr">
        <is>
          <t>2022-12-04</t>
        </is>
      </c>
      <c r="F1467" t="n">
        <v>48</v>
      </c>
      <c r="G1467" t="inlineStr">
        <is>
          <t xml:space="preserve">MCFARLAND DANIEL G ATTORNEY ET AL </t>
        </is>
      </c>
      <c r="H1467" t="inlineStr">
        <is>
          <t>SAMSON RESOURCES</t>
        </is>
      </c>
      <c r="I1467" t="n">
        <v>0.2</v>
      </c>
      <c r="J1467" t="inlineStr"/>
      <c r="K1467" t="n">
        <v>634.63000488</v>
      </c>
      <c r="L1467" t="n">
        <v>4</v>
      </c>
      <c r="M1467" t="n">
        <v>38</v>
      </c>
      <c r="N1467" t="inlineStr">
        <is>
          <t xml:space="preserve">N         </t>
        </is>
      </c>
      <c r="O1467" t="n">
        <v>73</v>
      </c>
      <c r="P1467" t="inlineStr">
        <is>
          <t xml:space="preserve">W         </t>
        </is>
      </c>
      <c r="Q1467" t="inlineStr">
        <is>
          <t>1665/0119</t>
        </is>
      </c>
      <c r="R1467" t="inlineStr">
        <is>
          <t>1079865</t>
        </is>
      </c>
      <c r="S1467" t="inlineStr">
        <is>
          <t>CONVERSE (WY)</t>
        </is>
      </c>
      <c r="T1467" t="n">
        <v>43.29485875</v>
      </c>
      <c r="U1467" t="inlineStr">
        <is>
          <t>POWDER RIVER</t>
        </is>
      </c>
      <c r="V1467" t="n">
        <v>-105.63093579</v>
      </c>
      <c r="W1467" t="inlineStr">
        <is>
          <t>POINT (448819.9918178781 4793752.451114548)</t>
        </is>
      </c>
      <c r="X1467" t="n">
        <v>0.1043563394724198</v>
      </c>
      <c r="Y1467" t="inlineStr">
        <is>
          <t>S</t>
        </is>
      </c>
      <c r="Z1467" t="n">
        <v>2019</v>
      </c>
      <c r="AA1467" t="n">
        <v>59</v>
      </c>
    </row>
    <row r="1468">
      <c r="A1468" s="1" t="n">
        <v>13370</v>
      </c>
      <c r="B1468" t="inlineStr">
        <is>
          <t>WY</t>
        </is>
      </c>
      <c r="C1468" s="2" t="n">
        <v>43438</v>
      </c>
      <c r="D1468" s="2" t="n">
        <v>43530</v>
      </c>
      <c r="E1468" t="inlineStr">
        <is>
          <t>2022-12-04</t>
        </is>
      </c>
      <c r="F1468" t="n">
        <v>48</v>
      </c>
      <c r="G1468" t="inlineStr">
        <is>
          <t xml:space="preserve">MCFARLAND DANIEL G ATTORNEY ET AL </t>
        </is>
      </c>
      <c r="H1468" t="inlineStr">
        <is>
          <t>SAMSON RESOURCES</t>
        </is>
      </c>
      <c r="I1468" t="n">
        <v>0.2</v>
      </c>
      <c r="J1468" t="inlineStr"/>
      <c r="K1468" t="n">
        <v>634.63000488</v>
      </c>
      <c r="L1468" t="n">
        <v>3</v>
      </c>
      <c r="M1468" t="n">
        <v>38</v>
      </c>
      <c r="N1468" t="inlineStr">
        <is>
          <t xml:space="preserve">N         </t>
        </is>
      </c>
      <c r="O1468" t="n">
        <v>73</v>
      </c>
      <c r="P1468" t="inlineStr">
        <is>
          <t xml:space="preserve">W         </t>
        </is>
      </c>
      <c r="Q1468" t="inlineStr">
        <is>
          <t>1665/0119</t>
        </is>
      </c>
      <c r="R1468" t="inlineStr">
        <is>
          <t>1079865</t>
        </is>
      </c>
      <c r="S1468" t="inlineStr">
        <is>
          <t>CONVERSE (WY)</t>
        </is>
      </c>
      <c r="T1468" t="n">
        <v>43.29487016</v>
      </c>
      <c r="U1468" t="inlineStr">
        <is>
          <t>POWDER RIVER</t>
        </is>
      </c>
      <c r="V1468" t="n">
        <v>-105.61080864</v>
      </c>
      <c r="W1468" t="inlineStr">
        <is>
          <t>POINT (450452.6713965459 4793741.585392624)</t>
        </is>
      </c>
      <c r="X1468" t="n">
        <v>1.029581027328833</v>
      </c>
      <c r="Y1468" t="inlineStr">
        <is>
          <t>E</t>
        </is>
      </c>
      <c r="Z1468" t="n">
        <v>2019</v>
      </c>
      <c r="AA1468" t="n">
        <v>59</v>
      </c>
    </row>
    <row r="1469">
      <c r="A1469" s="1" t="n">
        <v>13371</v>
      </c>
      <c r="B1469" t="inlineStr">
        <is>
          <t>WY</t>
        </is>
      </c>
      <c r="C1469" s="2" t="n">
        <v>43438</v>
      </c>
      <c r="D1469" s="2" t="n">
        <v>43530</v>
      </c>
      <c r="E1469" t="inlineStr">
        <is>
          <t>2022-12-04</t>
        </is>
      </c>
      <c r="F1469" t="n">
        <v>48</v>
      </c>
      <c r="G1469" t="inlineStr">
        <is>
          <t xml:space="preserve">MCFARLAND DANIEL G ATTORNEY ET AL </t>
        </is>
      </c>
      <c r="H1469" t="inlineStr">
        <is>
          <t>SAMSON RESOURCES</t>
        </is>
      </c>
      <c r="I1469" t="n">
        <v>0.2</v>
      </c>
      <c r="J1469" t="inlineStr"/>
      <c r="K1469" t="n">
        <v>634.63000488</v>
      </c>
      <c r="L1469" t="n">
        <v>3</v>
      </c>
      <c r="M1469" t="n">
        <v>38</v>
      </c>
      <c r="N1469" t="inlineStr">
        <is>
          <t xml:space="preserve">N         </t>
        </is>
      </c>
      <c r="O1469" t="n">
        <v>73</v>
      </c>
      <c r="P1469" t="inlineStr">
        <is>
          <t xml:space="preserve">W         </t>
        </is>
      </c>
      <c r="Q1469" t="inlineStr">
        <is>
          <t>1665/0119</t>
        </is>
      </c>
      <c r="R1469" t="inlineStr">
        <is>
          <t>1079865</t>
        </is>
      </c>
      <c r="S1469" t="inlineStr">
        <is>
          <t>CONVERSE (WY)</t>
        </is>
      </c>
      <c r="T1469" t="n">
        <v>43.29487016</v>
      </c>
      <c r="U1469" t="inlineStr">
        <is>
          <t>POWDER RIVER</t>
        </is>
      </c>
      <c r="V1469" t="n">
        <v>-105.61080864</v>
      </c>
      <c r="W1469" t="inlineStr">
        <is>
          <t>POINT (450452.6713965459 4793741.585392624)</t>
        </is>
      </c>
      <c r="X1469" t="n">
        <v>1.029581027328833</v>
      </c>
      <c r="Y1469" t="inlineStr">
        <is>
          <t>E</t>
        </is>
      </c>
      <c r="Z1469" t="n">
        <v>2019</v>
      </c>
      <c r="AA1469" t="n">
        <v>59</v>
      </c>
    </row>
    <row r="1470">
      <c r="A1470" s="1" t="n">
        <v>13372</v>
      </c>
      <c r="B1470" t="inlineStr">
        <is>
          <t>WY</t>
        </is>
      </c>
      <c r="C1470" s="2" t="n">
        <v>43438</v>
      </c>
      <c r="D1470" s="2" t="n">
        <v>43530</v>
      </c>
      <c r="E1470" t="inlineStr">
        <is>
          <t>2022-12-04</t>
        </is>
      </c>
      <c r="F1470" t="n">
        <v>48</v>
      </c>
      <c r="G1470" t="inlineStr">
        <is>
          <t xml:space="preserve">MCFARLAND DANIEL G ATTORNEY ET AL </t>
        </is>
      </c>
      <c r="H1470" t="inlineStr">
        <is>
          <t>SAMSON RESOURCES</t>
        </is>
      </c>
      <c r="I1470" t="n">
        <v>0.2</v>
      </c>
      <c r="J1470" t="inlineStr"/>
      <c r="K1470" t="n">
        <v>634.63000488</v>
      </c>
      <c r="L1470" t="n">
        <v>3</v>
      </c>
      <c r="M1470" t="n">
        <v>38</v>
      </c>
      <c r="N1470" t="inlineStr">
        <is>
          <t xml:space="preserve">N         </t>
        </is>
      </c>
      <c r="O1470" t="n">
        <v>73</v>
      </c>
      <c r="P1470" t="inlineStr">
        <is>
          <t xml:space="preserve">W         </t>
        </is>
      </c>
      <c r="Q1470" t="inlineStr">
        <is>
          <t>1665/0119</t>
        </is>
      </c>
      <c r="R1470" t="inlineStr">
        <is>
          <t>1079865</t>
        </is>
      </c>
      <c r="S1470" t="inlineStr">
        <is>
          <t>CONVERSE (WY)</t>
        </is>
      </c>
      <c r="T1470" t="n">
        <v>43.29487016</v>
      </c>
      <c r="U1470" t="inlineStr">
        <is>
          <t>POWDER RIVER</t>
        </is>
      </c>
      <c r="V1470" t="n">
        <v>-105.61080864</v>
      </c>
      <c r="W1470" t="inlineStr">
        <is>
          <t>POINT (450452.6713965459 4793741.585392624)</t>
        </is>
      </c>
      <c r="X1470" t="n">
        <v>1.029581027328833</v>
      </c>
      <c r="Y1470" t="inlineStr">
        <is>
          <t>E</t>
        </is>
      </c>
      <c r="Z1470" t="n">
        <v>2019</v>
      </c>
      <c r="AA1470" t="n">
        <v>59</v>
      </c>
    </row>
    <row r="1471">
      <c r="A1471" s="1" t="n">
        <v>13373</v>
      </c>
      <c r="B1471" t="inlineStr">
        <is>
          <t>WY</t>
        </is>
      </c>
      <c r="C1471" s="2" t="n">
        <v>43438</v>
      </c>
      <c r="D1471" s="2" t="n">
        <v>43530</v>
      </c>
      <c r="E1471" t="inlineStr">
        <is>
          <t>2022-12-04</t>
        </is>
      </c>
      <c r="F1471" t="n">
        <v>48</v>
      </c>
      <c r="G1471" t="inlineStr">
        <is>
          <t xml:space="preserve">MCFARLAND DANIEL G ATTORNEY ET AL </t>
        </is>
      </c>
      <c r="H1471" t="inlineStr">
        <is>
          <t>SAMSON RESOURCES</t>
        </is>
      </c>
      <c r="I1471" t="n">
        <v>0.2</v>
      </c>
      <c r="J1471" t="inlineStr"/>
      <c r="K1471" t="n">
        <v>634.63000488</v>
      </c>
      <c r="L1471" t="n">
        <v>4</v>
      </c>
      <c r="M1471" t="n">
        <v>38</v>
      </c>
      <c r="N1471" t="inlineStr">
        <is>
          <t xml:space="preserve">N         </t>
        </is>
      </c>
      <c r="O1471" t="n">
        <v>73</v>
      </c>
      <c r="P1471" t="inlineStr">
        <is>
          <t xml:space="preserve">W         </t>
        </is>
      </c>
      <c r="Q1471" t="inlineStr">
        <is>
          <t>1665/0119</t>
        </is>
      </c>
      <c r="R1471" t="inlineStr">
        <is>
          <t>1079865</t>
        </is>
      </c>
      <c r="S1471" t="inlineStr">
        <is>
          <t>CONVERSE (WY)</t>
        </is>
      </c>
      <c r="T1471" t="n">
        <v>43.29485875</v>
      </c>
      <c r="U1471" t="inlineStr">
        <is>
          <t>POWDER RIVER</t>
        </is>
      </c>
      <c r="V1471" t="n">
        <v>-105.63093579</v>
      </c>
      <c r="W1471" t="inlineStr">
        <is>
          <t>POINT (448819.9918178781 4793752.451114548)</t>
        </is>
      </c>
      <c r="X1471" t="n">
        <v>0.1043563394724198</v>
      </c>
      <c r="Y1471" t="inlineStr">
        <is>
          <t>S</t>
        </is>
      </c>
      <c r="Z1471" t="n">
        <v>2019</v>
      </c>
      <c r="AA1471" t="n">
        <v>59</v>
      </c>
    </row>
    <row r="1472">
      <c r="A1472" s="1" t="n">
        <v>13374</v>
      </c>
      <c r="B1472" t="inlineStr">
        <is>
          <t>WY</t>
        </is>
      </c>
      <c r="C1472" s="2" t="n">
        <v>43438</v>
      </c>
      <c r="D1472" s="2" t="n">
        <v>43530</v>
      </c>
      <c r="E1472" t="inlineStr">
        <is>
          <t>2022-12-04</t>
        </is>
      </c>
      <c r="F1472" t="n">
        <v>48</v>
      </c>
      <c r="G1472" t="inlineStr">
        <is>
          <t xml:space="preserve">MCFARLAND DANIEL G ATTORNEY ET AL </t>
        </is>
      </c>
      <c r="H1472" t="inlineStr">
        <is>
          <t>SAMSON RESOURCES</t>
        </is>
      </c>
      <c r="I1472" t="n">
        <v>0.2</v>
      </c>
      <c r="J1472" t="inlineStr"/>
      <c r="K1472" t="n">
        <v>634.63000488</v>
      </c>
      <c r="L1472" t="n">
        <v>4</v>
      </c>
      <c r="M1472" t="n">
        <v>38</v>
      </c>
      <c r="N1472" t="inlineStr">
        <is>
          <t xml:space="preserve">N         </t>
        </is>
      </c>
      <c r="O1472" t="n">
        <v>73</v>
      </c>
      <c r="P1472" t="inlineStr">
        <is>
          <t xml:space="preserve">W         </t>
        </is>
      </c>
      <c r="Q1472" t="inlineStr">
        <is>
          <t>1665/0119</t>
        </is>
      </c>
      <c r="R1472" t="inlineStr">
        <is>
          <t>1079865</t>
        </is>
      </c>
      <c r="S1472" t="inlineStr">
        <is>
          <t>CONVERSE (WY)</t>
        </is>
      </c>
      <c r="T1472" t="n">
        <v>43.29485875</v>
      </c>
      <c r="U1472" t="inlineStr">
        <is>
          <t>POWDER RIVER</t>
        </is>
      </c>
      <c r="V1472" t="n">
        <v>-105.63093579</v>
      </c>
      <c r="W1472" t="inlineStr">
        <is>
          <t>POINT (448819.9918178781 4793752.451114548)</t>
        </is>
      </c>
      <c r="X1472" t="n">
        <v>0.1043563394724198</v>
      </c>
      <c r="Y1472" t="inlineStr">
        <is>
          <t>S</t>
        </is>
      </c>
      <c r="Z1472" t="n">
        <v>2019</v>
      </c>
      <c r="AA1472" t="n">
        <v>59</v>
      </c>
    </row>
    <row r="1473">
      <c r="A1473" s="1" t="n">
        <v>20614</v>
      </c>
      <c r="B1473" t="inlineStr">
        <is>
          <t>WY</t>
        </is>
      </c>
      <c r="C1473" s="2" t="n">
        <v>43357</v>
      </c>
      <c r="D1473" s="2" t="n">
        <v>43417</v>
      </c>
      <c r="E1473" t="inlineStr">
        <is>
          <t>2021-09-14</t>
        </is>
      </c>
      <c r="F1473" t="n">
        <v>36</v>
      </c>
      <c r="G1473" t="inlineStr">
        <is>
          <t xml:space="preserve">SOFTRES L L C ET AL </t>
        </is>
      </c>
      <c r="H1473" t="inlineStr">
        <is>
          <t>TITAN EXPL</t>
        </is>
      </c>
      <c r="I1473" t="inlineStr"/>
      <c r="J1473" t="inlineStr"/>
      <c r="K1473" t="n">
        <v>0</v>
      </c>
      <c r="L1473" t="n">
        <v>34</v>
      </c>
      <c r="M1473" t="n">
        <v>39</v>
      </c>
      <c r="N1473" t="inlineStr">
        <is>
          <t xml:space="preserve">N         </t>
        </is>
      </c>
      <c r="O1473" t="n">
        <v>73</v>
      </c>
      <c r="P1473" t="inlineStr">
        <is>
          <t xml:space="preserve">W         </t>
        </is>
      </c>
      <c r="Q1473" t="inlineStr">
        <is>
          <t>1657/0259</t>
        </is>
      </c>
      <c r="R1473" t="inlineStr">
        <is>
          <t>1076676</t>
        </is>
      </c>
      <c r="S1473" t="inlineStr">
        <is>
          <t>CONVERSE (WY)</t>
        </is>
      </c>
      <c r="T1473" t="n">
        <v>43.3092936</v>
      </c>
      <c r="U1473" t="inlineStr">
        <is>
          <t>POWDER RIVER</t>
        </is>
      </c>
      <c r="V1473" t="n">
        <v>-105.61092317</v>
      </c>
      <c r="W1473" t="inlineStr">
        <is>
          <t>POINT (450455.0951501526 4795343.442250932)</t>
        </is>
      </c>
      <c r="X1473" t="n">
        <v>1.354051228067373</v>
      </c>
      <c r="Y1473" t="inlineStr">
        <is>
          <t>NE</t>
        </is>
      </c>
      <c r="Z1473" t="n">
        <v>2018</v>
      </c>
      <c r="AA1473" t="n">
        <v>59</v>
      </c>
    </row>
    <row r="1474">
      <c r="A1474" s="1" t="n">
        <v>20615</v>
      </c>
      <c r="B1474" t="inlineStr">
        <is>
          <t>WY</t>
        </is>
      </c>
      <c r="C1474" s="2" t="n">
        <v>43357</v>
      </c>
      <c r="D1474" s="2" t="n">
        <v>43417</v>
      </c>
      <c r="E1474" t="inlineStr">
        <is>
          <t>2021-09-14</t>
        </is>
      </c>
      <c r="F1474" t="n">
        <v>36</v>
      </c>
      <c r="G1474" t="inlineStr">
        <is>
          <t xml:space="preserve">SOFTRES L L C ET AL </t>
        </is>
      </c>
      <c r="H1474" t="inlineStr">
        <is>
          <t>TITAN EXPL</t>
        </is>
      </c>
      <c r="I1474" t="inlineStr"/>
      <c r="J1474" t="inlineStr"/>
      <c r="K1474" t="n">
        <v>0</v>
      </c>
      <c r="L1474" t="n">
        <v>34</v>
      </c>
      <c r="M1474" t="n">
        <v>39</v>
      </c>
      <c r="N1474" t="inlineStr">
        <is>
          <t xml:space="preserve">N         </t>
        </is>
      </c>
      <c r="O1474" t="n">
        <v>73</v>
      </c>
      <c r="P1474" t="inlineStr">
        <is>
          <t xml:space="preserve">W         </t>
        </is>
      </c>
      <c r="Q1474" t="inlineStr">
        <is>
          <t>1657/0259</t>
        </is>
      </c>
      <c r="R1474" t="inlineStr">
        <is>
          <t>1076676</t>
        </is>
      </c>
      <c r="S1474" t="inlineStr">
        <is>
          <t>CONVERSE (WY)</t>
        </is>
      </c>
      <c r="T1474" t="n">
        <v>43.3092936</v>
      </c>
      <c r="U1474" t="inlineStr">
        <is>
          <t>POWDER RIVER</t>
        </is>
      </c>
      <c r="V1474" t="n">
        <v>-105.61092317</v>
      </c>
      <c r="W1474" t="inlineStr">
        <is>
          <t>POINT (450455.0951501526 4795343.442250932)</t>
        </is>
      </c>
      <c r="X1474" t="n">
        <v>1.354051228067373</v>
      </c>
      <c r="Y1474" t="inlineStr">
        <is>
          <t>NE</t>
        </is>
      </c>
      <c r="Z1474" t="n">
        <v>2018</v>
      </c>
      <c r="AA1474" t="n">
        <v>59</v>
      </c>
    </row>
    <row r="1475">
      <c r="A1475" s="1" t="n">
        <v>20616</v>
      </c>
      <c r="B1475" t="inlineStr">
        <is>
          <t>WY</t>
        </is>
      </c>
      <c r="C1475" s="2" t="n">
        <v>43357</v>
      </c>
      <c r="D1475" s="2" t="n">
        <v>43417</v>
      </c>
      <c r="E1475" t="inlineStr">
        <is>
          <t>2021-09-14</t>
        </is>
      </c>
      <c r="F1475" t="n">
        <v>36</v>
      </c>
      <c r="G1475" t="inlineStr">
        <is>
          <t xml:space="preserve">SOFTRES L L C ET AL </t>
        </is>
      </c>
      <c r="H1475" t="inlineStr">
        <is>
          <t>TITAN EXPL</t>
        </is>
      </c>
      <c r="I1475" t="inlineStr"/>
      <c r="J1475" t="inlineStr"/>
      <c r="K1475" t="n">
        <v>0</v>
      </c>
      <c r="L1475" t="n">
        <v>34</v>
      </c>
      <c r="M1475" t="n">
        <v>39</v>
      </c>
      <c r="N1475" t="inlineStr">
        <is>
          <t xml:space="preserve">N         </t>
        </is>
      </c>
      <c r="O1475" t="n">
        <v>73</v>
      </c>
      <c r="P1475" t="inlineStr">
        <is>
          <t xml:space="preserve">W         </t>
        </is>
      </c>
      <c r="Q1475" t="inlineStr">
        <is>
          <t>1657/0259</t>
        </is>
      </c>
      <c r="R1475" t="inlineStr">
        <is>
          <t>1076676</t>
        </is>
      </c>
      <c r="S1475" t="inlineStr">
        <is>
          <t>CONVERSE (WY)</t>
        </is>
      </c>
      <c r="T1475" t="n">
        <v>43.3092936</v>
      </c>
      <c r="U1475" t="inlineStr">
        <is>
          <t>POWDER RIVER</t>
        </is>
      </c>
      <c r="V1475" t="n">
        <v>-105.61092317</v>
      </c>
      <c r="W1475" t="inlineStr">
        <is>
          <t>POINT (450455.0951501526 4795343.442250932)</t>
        </is>
      </c>
      <c r="X1475" t="n">
        <v>1.354051228067373</v>
      </c>
      <c r="Y1475" t="inlineStr">
        <is>
          <t>NE</t>
        </is>
      </c>
      <c r="Z1475" t="n">
        <v>2018</v>
      </c>
      <c r="AA1475" t="n">
        <v>59</v>
      </c>
    </row>
    <row r="1476">
      <c r="A1476" s="1" t="n">
        <v>20617</v>
      </c>
      <c r="B1476" t="inlineStr">
        <is>
          <t>WY</t>
        </is>
      </c>
      <c r="C1476" s="2" t="n">
        <v>43357</v>
      </c>
      <c r="D1476" s="2" t="n">
        <v>43417</v>
      </c>
      <c r="E1476" t="inlineStr">
        <is>
          <t>2021-09-14</t>
        </is>
      </c>
      <c r="F1476" t="n">
        <v>36</v>
      </c>
      <c r="G1476" t="inlineStr">
        <is>
          <t xml:space="preserve">SOFTRES L L C ET AL </t>
        </is>
      </c>
      <c r="H1476" t="inlineStr">
        <is>
          <t>TITAN EXPL</t>
        </is>
      </c>
      <c r="I1476" t="inlineStr"/>
      <c r="J1476" t="inlineStr"/>
      <c r="K1476" t="n">
        <v>0</v>
      </c>
      <c r="L1476" t="n">
        <v>34</v>
      </c>
      <c r="M1476" t="n">
        <v>39</v>
      </c>
      <c r="N1476" t="inlineStr">
        <is>
          <t xml:space="preserve">N         </t>
        </is>
      </c>
      <c r="O1476" t="n">
        <v>73</v>
      </c>
      <c r="P1476" t="inlineStr">
        <is>
          <t xml:space="preserve">W         </t>
        </is>
      </c>
      <c r="Q1476" t="inlineStr">
        <is>
          <t>1657/0259</t>
        </is>
      </c>
      <c r="R1476" t="inlineStr">
        <is>
          <t>1076676</t>
        </is>
      </c>
      <c r="S1476" t="inlineStr">
        <is>
          <t>CONVERSE (WY)</t>
        </is>
      </c>
      <c r="T1476" t="n">
        <v>43.3092936</v>
      </c>
      <c r="U1476" t="inlineStr">
        <is>
          <t>POWDER RIVER</t>
        </is>
      </c>
      <c r="V1476" t="n">
        <v>-105.61092317</v>
      </c>
      <c r="W1476" t="inlineStr">
        <is>
          <t>POINT (450455.0951501526 4795343.442250932)</t>
        </is>
      </c>
      <c r="X1476" t="n">
        <v>1.354051228067373</v>
      </c>
      <c r="Y1476" t="inlineStr">
        <is>
          <t>NE</t>
        </is>
      </c>
      <c r="Z1476" t="n">
        <v>2018</v>
      </c>
      <c r="AA1476" t="n">
        <v>59</v>
      </c>
    </row>
    <row r="1477">
      <c r="A1477" s="1" t="n">
        <v>20618</v>
      </c>
      <c r="B1477" t="inlineStr">
        <is>
          <t>WY</t>
        </is>
      </c>
      <c r="C1477" s="2" t="n">
        <v>43357</v>
      </c>
      <c r="D1477" s="2" t="n">
        <v>43417</v>
      </c>
      <c r="E1477" t="inlineStr">
        <is>
          <t>2021-09-14</t>
        </is>
      </c>
      <c r="F1477" t="n">
        <v>36</v>
      </c>
      <c r="G1477" t="inlineStr">
        <is>
          <t xml:space="preserve">SOFTRES L L C ET AL </t>
        </is>
      </c>
      <c r="H1477" t="inlineStr">
        <is>
          <t>TITAN EXPL</t>
        </is>
      </c>
      <c r="I1477" t="inlineStr"/>
      <c r="J1477" t="inlineStr"/>
      <c r="K1477" t="n">
        <v>0</v>
      </c>
      <c r="L1477" t="n">
        <v>34</v>
      </c>
      <c r="M1477" t="n">
        <v>39</v>
      </c>
      <c r="N1477" t="inlineStr">
        <is>
          <t xml:space="preserve">N         </t>
        </is>
      </c>
      <c r="O1477" t="n">
        <v>73</v>
      </c>
      <c r="P1477" t="inlineStr">
        <is>
          <t xml:space="preserve">W         </t>
        </is>
      </c>
      <c r="Q1477" t="inlineStr">
        <is>
          <t>1657/0259</t>
        </is>
      </c>
      <c r="R1477" t="inlineStr">
        <is>
          <t>1076676</t>
        </is>
      </c>
      <c r="S1477" t="inlineStr">
        <is>
          <t>CONVERSE (WY)</t>
        </is>
      </c>
      <c r="T1477" t="n">
        <v>43.3092936</v>
      </c>
      <c r="U1477" t="inlineStr">
        <is>
          <t>POWDER RIVER</t>
        </is>
      </c>
      <c r="V1477" t="n">
        <v>-105.61092317</v>
      </c>
      <c r="W1477" t="inlineStr">
        <is>
          <t>POINT (450455.0951501526 4795343.442250932)</t>
        </is>
      </c>
      <c r="X1477" t="n">
        <v>1.354051228067373</v>
      </c>
      <c r="Y1477" t="inlineStr">
        <is>
          <t>NE</t>
        </is>
      </c>
      <c r="Z1477" t="n">
        <v>2018</v>
      </c>
      <c r="AA1477" t="n">
        <v>59</v>
      </c>
    </row>
    <row r="1478">
      <c r="A1478" s="1" t="n">
        <v>20619</v>
      </c>
      <c r="B1478" t="inlineStr">
        <is>
          <t>WY</t>
        </is>
      </c>
      <c r="C1478" s="2" t="n">
        <v>43357</v>
      </c>
      <c r="D1478" s="2" t="n">
        <v>43417</v>
      </c>
      <c r="E1478" t="inlineStr">
        <is>
          <t>2021-09-14</t>
        </is>
      </c>
      <c r="F1478" t="n">
        <v>36</v>
      </c>
      <c r="G1478" t="inlineStr">
        <is>
          <t xml:space="preserve">SOFTRES L L C ET AL </t>
        </is>
      </c>
      <c r="H1478" t="inlineStr">
        <is>
          <t>TITAN EXPL</t>
        </is>
      </c>
      <c r="I1478" t="inlineStr"/>
      <c r="J1478" t="inlineStr"/>
      <c r="K1478" t="n">
        <v>0</v>
      </c>
      <c r="L1478" t="n">
        <v>34</v>
      </c>
      <c r="M1478" t="n">
        <v>39</v>
      </c>
      <c r="N1478" t="inlineStr">
        <is>
          <t xml:space="preserve">N         </t>
        </is>
      </c>
      <c r="O1478" t="n">
        <v>73</v>
      </c>
      <c r="P1478" t="inlineStr">
        <is>
          <t xml:space="preserve">W         </t>
        </is>
      </c>
      <c r="Q1478" t="inlineStr">
        <is>
          <t>1657/0259</t>
        </is>
      </c>
      <c r="R1478" t="inlineStr">
        <is>
          <t>1076676</t>
        </is>
      </c>
      <c r="S1478" t="inlineStr">
        <is>
          <t>CONVERSE (WY)</t>
        </is>
      </c>
      <c r="T1478" t="n">
        <v>43.3092936</v>
      </c>
      <c r="U1478" t="inlineStr">
        <is>
          <t>POWDER RIVER</t>
        </is>
      </c>
      <c r="V1478" t="n">
        <v>-105.61092317</v>
      </c>
      <c r="W1478" t="inlineStr">
        <is>
          <t>POINT (450455.0951501526 4795343.442250932)</t>
        </is>
      </c>
      <c r="X1478" t="n">
        <v>1.354051228067373</v>
      </c>
      <c r="Y1478" t="inlineStr">
        <is>
          <t>NE</t>
        </is>
      </c>
      <c r="Z1478" t="n">
        <v>2018</v>
      </c>
      <c r="AA1478" t="n">
        <v>59</v>
      </c>
    </row>
    <row r="1479">
      <c r="A1479" s="1" t="n">
        <v>20620</v>
      </c>
      <c r="B1479" t="inlineStr">
        <is>
          <t>WY</t>
        </is>
      </c>
      <c r="C1479" s="2" t="n">
        <v>43357</v>
      </c>
      <c r="D1479" s="2" t="n">
        <v>43417</v>
      </c>
      <c r="E1479" t="inlineStr">
        <is>
          <t>2021-09-14</t>
        </is>
      </c>
      <c r="F1479" t="n">
        <v>36</v>
      </c>
      <c r="G1479" t="inlineStr">
        <is>
          <t xml:space="preserve">SOFTRES L L C ET AL </t>
        </is>
      </c>
      <c r="H1479" t="inlineStr">
        <is>
          <t>TITAN EXPL</t>
        </is>
      </c>
      <c r="I1479" t="inlineStr"/>
      <c r="J1479" t="inlineStr"/>
      <c r="K1479" t="n">
        <v>0</v>
      </c>
      <c r="L1479" t="n">
        <v>34</v>
      </c>
      <c r="M1479" t="n">
        <v>39</v>
      </c>
      <c r="N1479" t="inlineStr">
        <is>
          <t xml:space="preserve">N         </t>
        </is>
      </c>
      <c r="O1479" t="n">
        <v>73</v>
      </c>
      <c r="P1479" t="inlineStr">
        <is>
          <t xml:space="preserve">W         </t>
        </is>
      </c>
      <c r="Q1479" t="inlineStr">
        <is>
          <t>1657/0259</t>
        </is>
      </c>
      <c r="R1479" t="inlineStr">
        <is>
          <t>1076676</t>
        </is>
      </c>
      <c r="S1479" t="inlineStr">
        <is>
          <t>CONVERSE (WY)</t>
        </is>
      </c>
      <c r="T1479" t="n">
        <v>43.3092936</v>
      </c>
      <c r="U1479" t="inlineStr">
        <is>
          <t>POWDER RIVER</t>
        </is>
      </c>
      <c r="V1479" t="n">
        <v>-105.61092317</v>
      </c>
      <c r="W1479" t="inlineStr">
        <is>
          <t>POINT (450455.0951501526 4795343.442250932)</t>
        </is>
      </c>
      <c r="X1479" t="n">
        <v>1.354051228067373</v>
      </c>
      <c r="Y1479" t="inlineStr">
        <is>
          <t>NE</t>
        </is>
      </c>
      <c r="Z1479" t="n">
        <v>2018</v>
      </c>
      <c r="AA1479" t="n">
        <v>59</v>
      </c>
    </row>
    <row r="1480">
      <c r="A1480" s="1" t="n">
        <v>20621</v>
      </c>
      <c r="B1480" t="inlineStr">
        <is>
          <t>WY</t>
        </is>
      </c>
      <c r="C1480" s="2" t="n">
        <v>43357</v>
      </c>
      <c r="D1480" s="2" t="n">
        <v>43417</v>
      </c>
      <c r="E1480" t="inlineStr">
        <is>
          <t>2021-09-14</t>
        </is>
      </c>
      <c r="F1480" t="n">
        <v>36</v>
      </c>
      <c r="G1480" t="inlineStr">
        <is>
          <t xml:space="preserve">SOFTRES L L C ET AL </t>
        </is>
      </c>
      <c r="H1480" t="inlineStr">
        <is>
          <t>TITAN EXPL</t>
        </is>
      </c>
      <c r="I1480" t="inlineStr"/>
      <c r="J1480" t="inlineStr"/>
      <c r="K1480" t="n">
        <v>0</v>
      </c>
      <c r="L1480" t="n">
        <v>34</v>
      </c>
      <c r="M1480" t="n">
        <v>39</v>
      </c>
      <c r="N1480" t="inlineStr">
        <is>
          <t xml:space="preserve">N         </t>
        </is>
      </c>
      <c r="O1480" t="n">
        <v>73</v>
      </c>
      <c r="P1480" t="inlineStr">
        <is>
          <t xml:space="preserve">W         </t>
        </is>
      </c>
      <c r="Q1480" t="inlineStr">
        <is>
          <t>1657/0259</t>
        </is>
      </c>
      <c r="R1480" t="inlineStr">
        <is>
          <t>1076676</t>
        </is>
      </c>
      <c r="S1480" t="inlineStr">
        <is>
          <t>CONVERSE (WY)</t>
        </is>
      </c>
      <c r="T1480" t="n">
        <v>43.3092936</v>
      </c>
      <c r="U1480" t="inlineStr">
        <is>
          <t>POWDER RIVER</t>
        </is>
      </c>
      <c r="V1480" t="n">
        <v>-105.61092317</v>
      </c>
      <c r="W1480" t="inlineStr">
        <is>
          <t>POINT (450455.0951501526 4795343.442250932)</t>
        </is>
      </c>
      <c r="X1480" t="n">
        <v>1.354051228067373</v>
      </c>
      <c r="Y1480" t="inlineStr">
        <is>
          <t>NE</t>
        </is>
      </c>
      <c r="Z1480" t="n">
        <v>2018</v>
      </c>
      <c r="AA1480" t="n">
        <v>59</v>
      </c>
    </row>
    <row r="1481">
      <c r="A1481" s="1" t="n">
        <v>20622</v>
      </c>
      <c r="B1481" t="inlineStr">
        <is>
          <t>WY</t>
        </is>
      </c>
      <c r="C1481" s="2" t="n">
        <v>43347</v>
      </c>
      <c r="D1481" s="2" t="n">
        <v>43417</v>
      </c>
      <c r="E1481" t="inlineStr">
        <is>
          <t>2021-09-04</t>
        </is>
      </c>
      <c r="F1481" t="n">
        <v>36</v>
      </c>
      <c r="G1481" t="inlineStr">
        <is>
          <t xml:space="preserve">MCFARLAND DANIEL G ATTORNEY ET AL </t>
        </is>
      </c>
      <c r="H1481" t="inlineStr">
        <is>
          <t>TITAN EXPL</t>
        </is>
      </c>
      <c r="I1481" t="inlineStr"/>
      <c r="J1481" t="inlineStr"/>
      <c r="K1481" t="n">
        <v>0</v>
      </c>
      <c r="L1481" t="n">
        <v>34</v>
      </c>
      <c r="M1481" t="n">
        <v>39</v>
      </c>
      <c r="N1481" t="inlineStr">
        <is>
          <t xml:space="preserve">N         </t>
        </is>
      </c>
      <c r="O1481" t="n">
        <v>73</v>
      </c>
      <c r="P1481" t="inlineStr">
        <is>
          <t xml:space="preserve">W         </t>
        </is>
      </c>
      <c r="Q1481" t="inlineStr">
        <is>
          <t>1657/0261</t>
        </is>
      </c>
      <c r="R1481" t="inlineStr">
        <is>
          <t>1076677</t>
        </is>
      </c>
      <c r="S1481" t="inlineStr">
        <is>
          <t>CONVERSE (WY)</t>
        </is>
      </c>
      <c r="T1481" t="n">
        <v>43.3092936</v>
      </c>
      <c r="U1481" t="inlineStr">
        <is>
          <t>POWDER RIVER</t>
        </is>
      </c>
      <c r="V1481" t="n">
        <v>-105.61092317</v>
      </c>
      <c r="W1481" t="inlineStr">
        <is>
          <t>POINT (450455.0951501526 4795343.442250932)</t>
        </is>
      </c>
      <c r="X1481" t="n">
        <v>1.354051228067373</v>
      </c>
      <c r="Y1481" t="inlineStr">
        <is>
          <t>NE</t>
        </is>
      </c>
      <c r="Z1481" t="n">
        <v>2018</v>
      </c>
      <c r="AA1481" t="n">
        <v>59</v>
      </c>
    </row>
    <row r="1482">
      <c r="A1482" s="1" t="n">
        <v>20623</v>
      </c>
      <c r="B1482" t="inlineStr">
        <is>
          <t>WY</t>
        </is>
      </c>
      <c r="C1482" s="2" t="n">
        <v>43347</v>
      </c>
      <c r="D1482" s="2" t="n">
        <v>43417</v>
      </c>
      <c r="E1482" t="inlineStr">
        <is>
          <t>2021-09-04</t>
        </is>
      </c>
      <c r="F1482" t="n">
        <v>36</v>
      </c>
      <c r="G1482" t="inlineStr">
        <is>
          <t xml:space="preserve">MCFARLAND DANIEL G ATTORNEY ET AL </t>
        </is>
      </c>
      <c r="H1482" t="inlineStr">
        <is>
          <t>TITAN EXPL</t>
        </is>
      </c>
      <c r="I1482" t="inlineStr"/>
      <c r="J1482" t="inlineStr"/>
      <c r="K1482" t="n">
        <v>0</v>
      </c>
      <c r="L1482" t="n">
        <v>34</v>
      </c>
      <c r="M1482" t="n">
        <v>39</v>
      </c>
      <c r="N1482" t="inlineStr">
        <is>
          <t xml:space="preserve">N         </t>
        </is>
      </c>
      <c r="O1482" t="n">
        <v>73</v>
      </c>
      <c r="P1482" t="inlineStr">
        <is>
          <t xml:space="preserve">W         </t>
        </is>
      </c>
      <c r="Q1482" t="inlineStr">
        <is>
          <t>1657/0261</t>
        </is>
      </c>
      <c r="R1482" t="inlineStr">
        <is>
          <t>1076677</t>
        </is>
      </c>
      <c r="S1482" t="inlineStr">
        <is>
          <t>CONVERSE (WY)</t>
        </is>
      </c>
      <c r="T1482" t="n">
        <v>43.3092936</v>
      </c>
      <c r="U1482" t="inlineStr">
        <is>
          <t>POWDER RIVER</t>
        </is>
      </c>
      <c r="V1482" t="n">
        <v>-105.61092317</v>
      </c>
      <c r="W1482" t="inlineStr">
        <is>
          <t>POINT (450455.0951501526 4795343.442250932)</t>
        </is>
      </c>
      <c r="X1482" t="n">
        <v>1.354051228067373</v>
      </c>
      <c r="Y1482" t="inlineStr">
        <is>
          <t>NE</t>
        </is>
      </c>
      <c r="Z1482" t="n">
        <v>2018</v>
      </c>
      <c r="AA1482" t="n">
        <v>59</v>
      </c>
    </row>
    <row r="1483">
      <c r="A1483" s="1" t="n">
        <v>20624</v>
      </c>
      <c r="B1483" t="inlineStr">
        <is>
          <t>WY</t>
        </is>
      </c>
      <c r="C1483" s="2" t="n">
        <v>43347</v>
      </c>
      <c r="D1483" s="2" t="n">
        <v>43417</v>
      </c>
      <c r="E1483" t="inlineStr">
        <is>
          <t>2021-09-04</t>
        </is>
      </c>
      <c r="F1483" t="n">
        <v>36</v>
      </c>
      <c r="G1483" t="inlineStr">
        <is>
          <t xml:space="preserve">MCFARLAND DANIEL G ATTORNEY ET AL </t>
        </is>
      </c>
      <c r="H1483" t="inlineStr">
        <is>
          <t>TITAN EXPL</t>
        </is>
      </c>
      <c r="I1483" t="inlineStr"/>
      <c r="J1483" t="inlineStr"/>
      <c r="K1483" t="n">
        <v>0</v>
      </c>
      <c r="L1483" t="n">
        <v>34</v>
      </c>
      <c r="M1483" t="n">
        <v>39</v>
      </c>
      <c r="N1483" t="inlineStr">
        <is>
          <t xml:space="preserve">N         </t>
        </is>
      </c>
      <c r="O1483" t="n">
        <v>73</v>
      </c>
      <c r="P1483" t="inlineStr">
        <is>
          <t xml:space="preserve">W         </t>
        </is>
      </c>
      <c r="Q1483" t="inlineStr">
        <is>
          <t>1657/0261</t>
        </is>
      </c>
      <c r="R1483" t="inlineStr">
        <is>
          <t>1076677</t>
        </is>
      </c>
      <c r="S1483" t="inlineStr">
        <is>
          <t>CONVERSE (WY)</t>
        </is>
      </c>
      <c r="T1483" t="n">
        <v>43.3092936</v>
      </c>
      <c r="U1483" t="inlineStr">
        <is>
          <t>POWDER RIVER</t>
        </is>
      </c>
      <c r="V1483" t="n">
        <v>-105.61092317</v>
      </c>
      <c r="W1483" t="inlineStr">
        <is>
          <t>POINT (450455.0951501526 4795343.442250932)</t>
        </is>
      </c>
      <c r="X1483" t="n">
        <v>1.354051228067373</v>
      </c>
      <c r="Y1483" t="inlineStr">
        <is>
          <t>NE</t>
        </is>
      </c>
      <c r="Z1483" t="n">
        <v>2018</v>
      </c>
      <c r="AA1483" t="n">
        <v>59</v>
      </c>
    </row>
    <row r="1484">
      <c r="A1484" s="1" t="n">
        <v>20625</v>
      </c>
      <c r="B1484" t="inlineStr">
        <is>
          <t>WY</t>
        </is>
      </c>
      <c r="C1484" s="2" t="n">
        <v>43347</v>
      </c>
      <c r="D1484" s="2" t="n">
        <v>43417</v>
      </c>
      <c r="E1484" t="inlineStr">
        <is>
          <t>2021-09-04</t>
        </is>
      </c>
      <c r="F1484" t="n">
        <v>36</v>
      </c>
      <c r="G1484" t="inlineStr">
        <is>
          <t xml:space="preserve">MCFARLAND DANIEL G ATTORNEY ET AL </t>
        </is>
      </c>
      <c r="H1484" t="inlineStr">
        <is>
          <t>TITAN EXPL</t>
        </is>
      </c>
      <c r="I1484" t="inlineStr"/>
      <c r="J1484" t="inlineStr"/>
      <c r="K1484" t="n">
        <v>0</v>
      </c>
      <c r="L1484" t="n">
        <v>34</v>
      </c>
      <c r="M1484" t="n">
        <v>39</v>
      </c>
      <c r="N1484" t="inlineStr">
        <is>
          <t xml:space="preserve">N         </t>
        </is>
      </c>
      <c r="O1484" t="n">
        <v>73</v>
      </c>
      <c r="P1484" t="inlineStr">
        <is>
          <t xml:space="preserve">W         </t>
        </is>
      </c>
      <c r="Q1484" t="inlineStr">
        <is>
          <t>1657/0261</t>
        </is>
      </c>
      <c r="R1484" t="inlineStr">
        <is>
          <t>1076677</t>
        </is>
      </c>
      <c r="S1484" t="inlineStr">
        <is>
          <t>CONVERSE (WY)</t>
        </is>
      </c>
      <c r="T1484" t="n">
        <v>43.3092936</v>
      </c>
      <c r="U1484" t="inlineStr">
        <is>
          <t>POWDER RIVER</t>
        </is>
      </c>
      <c r="V1484" t="n">
        <v>-105.61092317</v>
      </c>
      <c r="W1484" t="inlineStr">
        <is>
          <t>POINT (450455.0951501526 4795343.442250932)</t>
        </is>
      </c>
      <c r="X1484" t="n">
        <v>1.354051228067373</v>
      </c>
      <c r="Y1484" t="inlineStr">
        <is>
          <t>NE</t>
        </is>
      </c>
      <c r="Z1484" t="n">
        <v>2018</v>
      </c>
      <c r="AA1484" t="n">
        <v>59</v>
      </c>
    </row>
    <row r="1485">
      <c r="A1485" s="1" t="n">
        <v>20626</v>
      </c>
      <c r="B1485" t="inlineStr">
        <is>
          <t>WY</t>
        </is>
      </c>
      <c r="C1485" s="2" t="n">
        <v>43347</v>
      </c>
      <c r="D1485" s="2" t="n">
        <v>43417</v>
      </c>
      <c r="E1485" t="inlineStr">
        <is>
          <t>2021-09-04</t>
        </is>
      </c>
      <c r="F1485" t="n">
        <v>36</v>
      </c>
      <c r="G1485" t="inlineStr">
        <is>
          <t xml:space="preserve">MCFARLAND DANIEL G ATTORNEY ET AL </t>
        </is>
      </c>
      <c r="H1485" t="inlineStr">
        <is>
          <t>TITAN EXPL</t>
        </is>
      </c>
      <c r="I1485" t="inlineStr"/>
      <c r="J1485" t="inlineStr"/>
      <c r="K1485" t="n">
        <v>0</v>
      </c>
      <c r="L1485" t="n">
        <v>34</v>
      </c>
      <c r="M1485" t="n">
        <v>39</v>
      </c>
      <c r="N1485" t="inlineStr">
        <is>
          <t xml:space="preserve">N         </t>
        </is>
      </c>
      <c r="O1485" t="n">
        <v>73</v>
      </c>
      <c r="P1485" t="inlineStr">
        <is>
          <t xml:space="preserve">W         </t>
        </is>
      </c>
      <c r="Q1485" t="inlineStr">
        <is>
          <t>1657/0261</t>
        </is>
      </c>
      <c r="R1485" t="inlineStr">
        <is>
          <t>1076677</t>
        </is>
      </c>
      <c r="S1485" t="inlineStr">
        <is>
          <t>CONVERSE (WY)</t>
        </is>
      </c>
      <c r="T1485" t="n">
        <v>43.3092936</v>
      </c>
      <c r="U1485" t="inlineStr">
        <is>
          <t>POWDER RIVER</t>
        </is>
      </c>
      <c r="V1485" t="n">
        <v>-105.61092317</v>
      </c>
      <c r="W1485" t="inlineStr">
        <is>
          <t>POINT (450455.0951501526 4795343.442250932)</t>
        </is>
      </c>
      <c r="X1485" t="n">
        <v>1.354051228067373</v>
      </c>
      <c r="Y1485" t="inlineStr">
        <is>
          <t>NE</t>
        </is>
      </c>
      <c r="Z1485" t="n">
        <v>2018</v>
      </c>
      <c r="AA1485" t="n">
        <v>59</v>
      </c>
    </row>
    <row r="1486">
      <c r="A1486" s="1" t="n">
        <v>20627</v>
      </c>
      <c r="B1486" t="inlineStr">
        <is>
          <t>WY</t>
        </is>
      </c>
      <c r="C1486" s="2" t="n">
        <v>43347</v>
      </c>
      <c r="D1486" s="2" t="n">
        <v>43417</v>
      </c>
      <c r="E1486" t="inlineStr">
        <is>
          <t>2021-09-04</t>
        </is>
      </c>
      <c r="F1486" t="n">
        <v>36</v>
      </c>
      <c r="G1486" t="inlineStr">
        <is>
          <t xml:space="preserve">MCFARLAND DANIEL G ATTORNEY ET AL </t>
        </is>
      </c>
      <c r="H1486" t="inlineStr">
        <is>
          <t>TITAN EXPL</t>
        </is>
      </c>
      <c r="I1486" t="inlineStr"/>
      <c r="J1486" t="inlineStr"/>
      <c r="K1486" t="n">
        <v>0</v>
      </c>
      <c r="L1486" t="n">
        <v>34</v>
      </c>
      <c r="M1486" t="n">
        <v>39</v>
      </c>
      <c r="N1486" t="inlineStr">
        <is>
          <t xml:space="preserve">N         </t>
        </is>
      </c>
      <c r="O1486" t="n">
        <v>73</v>
      </c>
      <c r="P1486" t="inlineStr">
        <is>
          <t xml:space="preserve">W         </t>
        </is>
      </c>
      <c r="Q1486" t="inlineStr">
        <is>
          <t>1657/0261</t>
        </is>
      </c>
      <c r="R1486" t="inlineStr">
        <is>
          <t>1076677</t>
        </is>
      </c>
      <c r="S1486" t="inlineStr">
        <is>
          <t>CONVERSE (WY)</t>
        </is>
      </c>
      <c r="T1486" t="n">
        <v>43.3092936</v>
      </c>
      <c r="U1486" t="inlineStr">
        <is>
          <t>POWDER RIVER</t>
        </is>
      </c>
      <c r="V1486" t="n">
        <v>-105.61092317</v>
      </c>
      <c r="W1486" t="inlineStr">
        <is>
          <t>POINT (450455.0951501526 4795343.442250932)</t>
        </is>
      </c>
      <c r="X1486" t="n">
        <v>1.354051228067373</v>
      </c>
      <c r="Y1486" t="inlineStr">
        <is>
          <t>NE</t>
        </is>
      </c>
      <c r="Z1486" t="n">
        <v>2018</v>
      </c>
      <c r="AA1486" t="n">
        <v>59</v>
      </c>
    </row>
    <row r="1487">
      <c r="A1487" s="1" t="n">
        <v>20628</v>
      </c>
      <c r="B1487" t="inlineStr">
        <is>
          <t>WY</t>
        </is>
      </c>
      <c r="C1487" s="2" t="n">
        <v>43347</v>
      </c>
      <c r="D1487" s="2" t="n">
        <v>43417</v>
      </c>
      <c r="E1487" t="inlineStr">
        <is>
          <t>2021-09-04</t>
        </is>
      </c>
      <c r="F1487" t="n">
        <v>36</v>
      </c>
      <c r="G1487" t="inlineStr">
        <is>
          <t xml:space="preserve">MCFARLAND DANIEL G ATTORNEY ET AL </t>
        </is>
      </c>
      <c r="H1487" t="inlineStr">
        <is>
          <t>TITAN EXPL</t>
        </is>
      </c>
      <c r="I1487" t="inlineStr"/>
      <c r="J1487" t="inlineStr"/>
      <c r="K1487" t="n">
        <v>0</v>
      </c>
      <c r="L1487" t="n">
        <v>34</v>
      </c>
      <c r="M1487" t="n">
        <v>39</v>
      </c>
      <c r="N1487" t="inlineStr">
        <is>
          <t xml:space="preserve">N         </t>
        </is>
      </c>
      <c r="O1487" t="n">
        <v>73</v>
      </c>
      <c r="P1487" t="inlineStr">
        <is>
          <t xml:space="preserve">W         </t>
        </is>
      </c>
      <c r="Q1487" t="inlineStr">
        <is>
          <t>1657/0261</t>
        </is>
      </c>
      <c r="R1487" t="inlineStr">
        <is>
          <t>1076677</t>
        </is>
      </c>
      <c r="S1487" t="inlineStr">
        <is>
          <t>CONVERSE (WY)</t>
        </is>
      </c>
      <c r="T1487" t="n">
        <v>43.3092936</v>
      </c>
      <c r="U1487" t="inlineStr">
        <is>
          <t>POWDER RIVER</t>
        </is>
      </c>
      <c r="V1487" t="n">
        <v>-105.61092317</v>
      </c>
      <c r="W1487" t="inlineStr">
        <is>
          <t>POINT (450455.0951501526 4795343.442250932)</t>
        </is>
      </c>
      <c r="X1487" t="n">
        <v>1.354051228067373</v>
      </c>
      <c r="Y1487" t="inlineStr">
        <is>
          <t>NE</t>
        </is>
      </c>
      <c r="Z1487" t="n">
        <v>2018</v>
      </c>
      <c r="AA1487" t="n">
        <v>59</v>
      </c>
    </row>
    <row r="1488">
      <c r="A1488" s="1" t="n">
        <v>20629</v>
      </c>
      <c r="B1488" t="inlineStr">
        <is>
          <t>WY</t>
        </is>
      </c>
      <c r="C1488" s="2" t="n">
        <v>43347</v>
      </c>
      <c r="D1488" s="2" t="n">
        <v>43417</v>
      </c>
      <c r="E1488" t="inlineStr">
        <is>
          <t>2021-09-04</t>
        </is>
      </c>
      <c r="F1488" t="n">
        <v>36</v>
      </c>
      <c r="G1488" t="inlineStr">
        <is>
          <t xml:space="preserve">MCFARLAND DANIEL G ATTORNEY ET AL </t>
        </is>
      </c>
      <c r="H1488" t="inlineStr">
        <is>
          <t>TITAN EXPL</t>
        </is>
      </c>
      <c r="I1488" t="inlineStr"/>
      <c r="J1488" t="inlineStr"/>
      <c r="K1488" t="n">
        <v>0</v>
      </c>
      <c r="L1488" t="n">
        <v>34</v>
      </c>
      <c r="M1488" t="n">
        <v>39</v>
      </c>
      <c r="N1488" t="inlineStr">
        <is>
          <t xml:space="preserve">N         </t>
        </is>
      </c>
      <c r="O1488" t="n">
        <v>73</v>
      </c>
      <c r="P1488" t="inlineStr">
        <is>
          <t xml:space="preserve">W         </t>
        </is>
      </c>
      <c r="Q1488" t="inlineStr">
        <is>
          <t>1657/0261</t>
        </is>
      </c>
      <c r="R1488" t="inlineStr">
        <is>
          <t>1076677</t>
        </is>
      </c>
      <c r="S1488" t="inlineStr">
        <is>
          <t>CONVERSE (WY)</t>
        </is>
      </c>
      <c r="T1488" t="n">
        <v>43.3092936</v>
      </c>
      <c r="U1488" t="inlineStr">
        <is>
          <t>POWDER RIVER</t>
        </is>
      </c>
      <c r="V1488" t="n">
        <v>-105.61092317</v>
      </c>
      <c r="W1488" t="inlineStr">
        <is>
          <t>POINT (450455.0951501526 4795343.442250932)</t>
        </is>
      </c>
      <c r="X1488" t="n">
        <v>1.354051228067373</v>
      </c>
      <c r="Y1488" t="inlineStr">
        <is>
          <t>NE</t>
        </is>
      </c>
      <c r="Z1488" t="n">
        <v>2018</v>
      </c>
      <c r="AA1488" t="n">
        <v>59</v>
      </c>
    </row>
    <row r="1489">
      <c r="A1489" s="1" t="n">
        <v>21632</v>
      </c>
      <c r="B1489" t="inlineStr">
        <is>
          <t>WY</t>
        </is>
      </c>
      <c r="C1489" s="2" t="n">
        <v>43335</v>
      </c>
      <c r="D1489" s="2" t="n">
        <v>43384</v>
      </c>
      <c r="E1489" t="inlineStr">
        <is>
          <t>2022-08-23</t>
        </is>
      </c>
      <c r="F1489" t="n">
        <v>48</v>
      </c>
      <c r="G1489" t="inlineStr">
        <is>
          <t xml:space="preserve">MAP2012 OK ET AL </t>
        </is>
      </c>
      <c r="H1489" t="inlineStr">
        <is>
          <t>K2T2 RESOURCES</t>
        </is>
      </c>
      <c r="I1489" t="n">
        <v>0.19</v>
      </c>
      <c r="J1489" t="inlineStr"/>
      <c r="K1489" t="n">
        <v>874.63000488</v>
      </c>
      <c r="L1489" t="n">
        <v>3</v>
      </c>
      <c r="M1489" t="n">
        <v>38</v>
      </c>
      <c r="N1489" t="inlineStr">
        <is>
          <t xml:space="preserve">N         </t>
        </is>
      </c>
      <c r="O1489" t="n">
        <v>73</v>
      </c>
      <c r="P1489" t="inlineStr">
        <is>
          <t xml:space="preserve">W         </t>
        </is>
      </c>
      <c r="Q1489" t="inlineStr">
        <is>
          <t>1653/0648</t>
        </is>
      </c>
      <c r="R1489" t="inlineStr">
        <is>
          <t>1075656</t>
        </is>
      </c>
      <c r="S1489" t="inlineStr">
        <is>
          <t>CONVERSE (WY)</t>
        </is>
      </c>
      <c r="T1489" t="n">
        <v>43.29487016</v>
      </c>
      <c r="U1489" t="inlineStr">
        <is>
          <t>POWDER RIVER</t>
        </is>
      </c>
      <c r="V1489" t="n">
        <v>-105.61080864</v>
      </c>
      <c r="W1489" t="inlineStr">
        <is>
          <t>POINT (450452.6713965459 4793741.585392624)</t>
        </is>
      </c>
      <c r="X1489" t="n">
        <v>1.029581027328833</v>
      </c>
      <c r="Y1489" t="inlineStr">
        <is>
          <t>E</t>
        </is>
      </c>
      <c r="Z1489" t="n">
        <v>2018</v>
      </c>
      <c r="AA1489" t="n">
        <v>59</v>
      </c>
    </row>
    <row r="1490">
      <c r="A1490" s="1" t="n">
        <v>21633</v>
      </c>
      <c r="B1490" t="inlineStr">
        <is>
          <t>WY</t>
        </is>
      </c>
      <c r="C1490" s="2" t="n">
        <v>43335</v>
      </c>
      <c r="D1490" s="2" t="n">
        <v>43384</v>
      </c>
      <c r="E1490" t="inlineStr">
        <is>
          <t>2022-08-23</t>
        </is>
      </c>
      <c r="F1490" t="n">
        <v>48</v>
      </c>
      <c r="G1490" t="inlineStr">
        <is>
          <t xml:space="preserve">MAP2012 OK ET AL </t>
        </is>
      </c>
      <c r="H1490" t="inlineStr">
        <is>
          <t>K2T2 RESOURCES</t>
        </is>
      </c>
      <c r="I1490" t="n">
        <v>0.19</v>
      </c>
      <c r="J1490" t="inlineStr"/>
      <c r="K1490" t="n">
        <v>874.63000488</v>
      </c>
      <c r="L1490" t="n">
        <v>34</v>
      </c>
      <c r="M1490" t="n">
        <v>39</v>
      </c>
      <c r="N1490" t="inlineStr">
        <is>
          <t xml:space="preserve">N         </t>
        </is>
      </c>
      <c r="O1490" t="n">
        <v>73</v>
      </c>
      <c r="P1490" t="inlineStr">
        <is>
          <t xml:space="preserve">W         </t>
        </is>
      </c>
      <c r="Q1490" t="inlineStr">
        <is>
          <t>1653/0648</t>
        </is>
      </c>
      <c r="R1490" t="inlineStr">
        <is>
          <t>1075656</t>
        </is>
      </c>
      <c r="S1490" t="inlineStr">
        <is>
          <t>CONVERSE (WY)</t>
        </is>
      </c>
      <c r="T1490" t="n">
        <v>43.3092936</v>
      </c>
      <c r="U1490" t="inlineStr">
        <is>
          <t>POWDER RIVER</t>
        </is>
      </c>
      <c r="V1490" t="n">
        <v>-105.61092317</v>
      </c>
      <c r="W1490" t="inlineStr">
        <is>
          <t>POINT (450455.0951501526 4795343.442250932)</t>
        </is>
      </c>
      <c r="X1490" t="n">
        <v>1.354051228067373</v>
      </c>
      <c r="Y1490" t="inlineStr">
        <is>
          <t>NE</t>
        </is>
      </c>
      <c r="Z1490" t="n">
        <v>2018</v>
      </c>
      <c r="AA1490" t="n">
        <v>59</v>
      </c>
    </row>
    <row r="1491">
      <c r="A1491" s="1" t="n">
        <v>21634</v>
      </c>
      <c r="B1491" t="inlineStr">
        <is>
          <t>WY</t>
        </is>
      </c>
      <c r="C1491" s="2" t="n">
        <v>43335</v>
      </c>
      <c r="D1491" s="2" t="n">
        <v>43384</v>
      </c>
      <c r="E1491" t="inlineStr">
        <is>
          <t>2022-08-23</t>
        </is>
      </c>
      <c r="F1491" t="n">
        <v>48</v>
      </c>
      <c r="G1491" t="inlineStr">
        <is>
          <t xml:space="preserve">MAP2012 OK ET AL </t>
        </is>
      </c>
      <c r="H1491" t="inlineStr">
        <is>
          <t>K2T2 RESOURCES</t>
        </is>
      </c>
      <c r="I1491" t="n">
        <v>0.19</v>
      </c>
      <c r="J1491" t="inlineStr"/>
      <c r="K1491" t="n">
        <v>874.63000488</v>
      </c>
      <c r="L1491" t="n">
        <v>4</v>
      </c>
      <c r="M1491" t="n">
        <v>38</v>
      </c>
      <c r="N1491" t="inlineStr">
        <is>
          <t xml:space="preserve">N         </t>
        </is>
      </c>
      <c r="O1491" t="n">
        <v>73</v>
      </c>
      <c r="P1491" t="inlineStr">
        <is>
          <t xml:space="preserve">W         </t>
        </is>
      </c>
      <c r="Q1491" t="inlineStr">
        <is>
          <t>1653/0648</t>
        </is>
      </c>
      <c r="R1491" t="inlineStr">
        <is>
          <t>1075656</t>
        </is>
      </c>
      <c r="S1491" t="inlineStr">
        <is>
          <t>CONVERSE (WY)</t>
        </is>
      </c>
      <c r="T1491" t="n">
        <v>43.29485875</v>
      </c>
      <c r="U1491" t="inlineStr">
        <is>
          <t>POWDER RIVER</t>
        </is>
      </c>
      <c r="V1491" t="n">
        <v>-105.63093579</v>
      </c>
      <c r="W1491" t="inlineStr">
        <is>
          <t>POINT (448819.9918178781 4793752.451114548)</t>
        </is>
      </c>
      <c r="X1491" t="n">
        <v>0.1043563394724198</v>
      </c>
      <c r="Y1491" t="inlineStr">
        <is>
          <t>S</t>
        </is>
      </c>
      <c r="Z1491" t="n">
        <v>2018</v>
      </c>
      <c r="AA1491" t="n">
        <v>59</v>
      </c>
    </row>
    <row r="1492">
      <c r="A1492" s="1" t="n">
        <v>21635</v>
      </c>
      <c r="B1492" t="inlineStr">
        <is>
          <t>WY</t>
        </is>
      </c>
      <c r="C1492" s="2" t="n">
        <v>43335</v>
      </c>
      <c r="D1492" s="2" t="n">
        <v>43384</v>
      </c>
      <c r="E1492" t="inlineStr">
        <is>
          <t>2022-08-23</t>
        </is>
      </c>
      <c r="F1492" t="n">
        <v>48</v>
      </c>
      <c r="G1492" t="inlineStr">
        <is>
          <t xml:space="preserve">MAP2012 OK ET AL </t>
        </is>
      </c>
      <c r="H1492" t="inlineStr">
        <is>
          <t>K2T2 RESOURCES</t>
        </is>
      </c>
      <c r="I1492" t="n">
        <v>0.19</v>
      </c>
      <c r="J1492" t="inlineStr"/>
      <c r="K1492" t="n">
        <v>874.63000488</v>
      </c>
      <c r="L1492" t="n">
        <v>4</v>
      </c>
      <c r="M1492" t="n">
        <v>38</v>
      </c>
      <c r="N1492" t="inlineStr">
        <is>
          <t xml:space="preserve">N         </t>
        </is>
      </c>
      <c r="O1492" t="n">
        <v>73</v>
      </c>
      <c r="P1492" t="inlineStr">
        <is>
          <t xml:space="preserve">W         </t>
        </is>
      </c>
      <c r="Q1492" t="inlineStr">
        <is>
          <t>1653/0648</t>
        </is>
      </c>
      <c r="R1492" t="inlineStr">
        <is>
          <t>1075656</t>
        </is>
      </c>
      <c r="S1492" t="inlineStr">
        <is>
          <t>CONVERSE (WY)</t>
        </is>
      </c>
      <c r="T1492" t="n">
        <v>43.29485875</v>
      </c>
      <c r="U1492" t="inlineStr">
        <is>
          <t>POWDER RIVER</t>
        </is>
      </c>
      <c r="V1492" t="n">
        <v>-105.63093579</v>
      </c>
      <c r="W1492" t="inlineStr">
        <is>
          <t>POINT (448819.9918178781 4793752.451114548)</t>
        </is>
      </c>
      <c r="X1492" t="n">
        <v>0.1043563394724198</v>
      </c>
      <c r="Y1492" t="inlineStr">
        <is>
          <t>S</t>
        </is>
      </c>
      <c r="Z1492" t="n">
        <v>2018</v>
      </c>
      <c r="AA1492" t="n">
        <v>59</v>
      </c>
    </row>
    <row r="1493">
      <c r="A1493" s="1" t="n">
        <v>21636</v>
      </c>
      <c r="B1493" t="inlineStr">
        <is>
          <t>WY</t>
        </is>
      </c>
      <c r="C1493" s="2" t="n">
        <v>43335</v>
      </c>
      <c r="D1493" s="2" t="n">
        <v>43384</v>
      </c>
      <c r="E1493" t="inlineStr">
        <is>
          <t>2022-08-23</t>
        </is>
      </c>
      <c r="F1493" t="n">
        <v>48</v>
      </c>
      <c r="G1493" t="inlineStr">
        <is>
          <t xml:space="preserve">MAP2012 OK ET AL </t>
        </is>
      </c>
      <c r="H1493" t="inlineStr">
        <is>
          <t>K2T2 RESOURCES</t>
        </is>
      </c>
      <c r="I1493" t="n">
        <v>0.19</v>
      </c>
      <c r="J1493" t="inlineStr"/>
      <c r="K1493" t="n">
        <v>874.63000488</v>
      </c>
      <c r="L1493" t="n">
        <v>3</v>
      </c>
      <c r="M1493" t="n">
        <v>38</v>
      </c>
      <c r="N1493" t="inlineStr">
        <is>
          <t xml:space="preserve">N         </t>
        </is>
      </c>
      <c r="O1493" t="n">
        <v>73</v>
      </c>
      <c r="P1493" t="inlineStr">
        <is>
          <t xml:space="preserve">W         </t>
        </is>
      </c>
      <c r="Q1493" t="inlineStr">
        <is>
          <t>1653/0648</t>
        </is>
      </c>
      <c r="R1493" t="inlineStr">
        <is>
          <t>1075656</t>
        </is>
      </c>
      <c r="S1493" t="inlineStr">
        <is>
          <t>CONVERSE (WY)</t>
        </is>
      </c>
      <c r="T1493" t="n">
        <v>43.29487016</v>
      </c>
      <c r="U1493" t="inlineStr">
        <is>
          <t>POWDER RIVER</t>
        </is>
      </c>
      <c r="V1493" t="n">
        <v>-105.61080864</v>
      </c>
      <c r="W1493" t="inlineStr">
        <is>
          <t>POINT (450452.6713965459 4793741.585392624)</t>
        </is>
      </c>
      <c r="X1493" t="n">
        <v>1.029581027328833</v>
      </c>
      <c r="Y1493" t="inlineStr">
        <is>
          <t>E</t>
        </is>
      </c>
      <c r="Z1493" t="n">
        <v>2018</v>
      </c>
      <c r="AA1493" t="n">
        <v>59</v>
      </c>
    </row>
    <row r="1494">
      <c r="A1494" s="1" t="n">
        <v>21637</v>
      </c>
      <c r="B1494" t="inlineStr">
        <is>
          <t>WY</t>
        </is>
      </c>
      <c r="C1494" s="2" t="n">
        <v>43335</v>
      </c>
      <c r="D1494" s="2" t="n">
        <v>43384</v>
      </c>
      <c r="E1494" t="inlineStr">
        <is>
          <t>2022-08-23</t>
        </is>
      </c>
      <c r="F1494" t="n">
        <v>48</v>
      </c>
      <c r="G1494" t="inlineStr">
        <is>
          <t xml:space="preserve">MAP2012 OK ET AL </t>
        </is>
      </c>
      <c r="H1494" t="inlineStr">
        <is>
          <t>K2T2 RESOURCES</t>
        </is>
      </c>
      <c r="I1494" t="n">
        <v>0.19</v>
      </c>
      <c r="J1494" t="inlineStr"/>
      <c r="K1494" t="n">
        <v>874.63000488</v>
      </c>
      <c r="L1494" t="n">
        <v>3</v>
      </c>
      <c r="M1494" t="n">
        <v>38</v>
      </c>
      <c r="N1494" t="inlineStr">
        <is>
          <t xml:space="preserve">N         </t>
        </is>
      </c>
      <c r="O1494" t="n">
        <v>73</v>
      </c>
      <c r="P1494" t="inlineStr">
        <is>
          <t xml:space="preserve">W         </t>
        </is>
      </c>
      <c r="Q1494" t="inlineStr">
        <is>
          <t>1653/0648</t>
        </is>
      </c>
      <c r="R1494" t="inlineStr">
        <is>
          <t>1075656</t>
        </is>
      </c>
      <c r="S1494" t="inlineStr">
        <is>
          <t>CONVERSE (WY)</t>
        </is>
      </c>
      <c r="T1494" t="n">
        <v>43.29487016</v>
      </c>
      <c r="U1494" t="inlineStr">
        <is>
          <t>POWDER RIVER</t>
        </is>
      </c>
      <c r="V1494" t="n">
        <v>-105.61080864</v>
      </c>
      <c r="W1494" t="inlineStr">
        <is>
          <t>POINT (450452.6713965459 4793741.585392624)</t>
        </is>
      </c>
      <c r="X1494" t="n">
        <v>1.029581027328833</v>
      </c>
      <c r="Y1494" t="inlineStr">
        <is>
          <t>E</t>
        </is>
      </c>
      <c r="Z1494" t="n">
        <v>2018</v>
      </c>
      <c r="AA1494" t="n">
        <v>59</v>
      </c>
    </row>
    <row r="1495">
      <c r="A1495" s="1" t="n">
        <v>21638</v>
      </c>
      <c r="B1495" t="inlineStr">
        <is>
          <t>WY</t>
        </is>
      </c>
      <c r="C1495" s="2" t="n">
        <v>43335</v>
      </c>
      <c r="D1495" s="2" t="n">
        <v>43384</v>
      </c>
      <c r="E1495" t="inlineStr">
        <is>
          <t>2022-08-23</t>
        </is>
      </c>
      <c r="F1495" t="n">
        <v>48</v>
      </c>
      <c r="G1495" t="inlineStr">
        <is>
          <t xml:space="preserve">MAP2012 OK ET AL </t>
        </is>
      </c>
      <c r="H1495" t="inlineStr">
        <is>
          <t>K2T2 RESOURCES</t>
        </is>
      </c>
      <c r="I1495" t="n">
        <v>0.19</v>
      </c>
      <c r="J1495" t="inlineStr"/>
      <c r="K1495" t="n">
        <v>874.63000488</v>
      </c>
      <c r="L1495" t="n">
        <v>3</v>
      </c>
      <c r="M1495" t="n">
        <v>38</v>
      </c>
      <c r="N1495" t="inlineStr">
        <is>
          <t xml:space="preserve">N         </t>
        </is>
      </c>
      <c r="O1495" t="n">
        <v>73</v>
      </c>
      <c r="P1495" t="inlineStr">
        <is>
          <t xml:space="preserve">W         </t>
        </is>
      </c>
      <c r="Q1495" t="inlineStr">
        <is>
          <t>1653/0648</t>
        </is>
      </c>
      <c r="R1495" t="inlineStr">
        <is>
          <t>1075656</t>
        </is>
      </c>
      <c r="S1495" t="inlineStr">
        <is>
          <t>CONVERSE (WY)</t>
        </is>
      </c>
      <c r="T1495" t="n">
        <v>43.29487016</v>
      </c>
      <c r="U1495" t="inlineStr">
        <is>
          <t>POWDER RIVER</t>
        </is>
      </c>
      <c r="V1495" t="n">
        <v>-105.61080864</v>
      </c>
      <c r="W1495" t="inlineStr">
        <is>
          <t>POINT (450452.6713965459 4793741.585392624)</t>
        </is>
      </c>
      <c r="X1495" t="n">
        <v>1.029581027328833</v>
      </c>
      <c r="Y1495" t="inlineStr">
        <is>
          <t>E</t>
        </is>
      </c>
      <c r="Z1495" t="n">
        <v>2018</v>
      </c>
      <c r="AA1495" t="n">
        <v>59</v>
      </c>
    </row>
    <row r="1496">
      <c r="A1496" s="1" t="n">
        <v>21639</v>
      </c>
      <c r="B1496" t="inlineStr">
        <is>
          <t>WY</t>
        </is>
      </c>
      <c r="C1496" s="2" t="n">
        <v>43335</v>
      </c>
      <c r="D1496" s="2" t="n">
        <v>43384</v>
      </c>
      <c r="E1496" t="inlineStr">
        <is>
          <t>2022-08-23</t>
        </is>
      </c>
      <c r="F1496" t="n">
        <v>48</v>
      </c>
      <c r="G1496" t="inlineStr">
        <is>
          <t xml:space="preserve">MAP2012 OK ET AL </t>
        </is>
      </c>
      <c r="H1496" t="inlineStr">
        <is>
          <t>K2T2 RESOURCES</t>
        </is>
      </c>
      <c r="I1496" t="n">
        <v>0.19</v>
      </c>
      <c r="J1496" t="inlineStr"/>
      <c r="K1496" t="n">
        <v>874.63000488</v>
      </c>
      <c r="L1496" t="n">
        <v>34</v>
      </c>
      <c r="M1496" t="n">
        <v>39</v>
      </c>
      <c r="N1496" t="inlineStr">
        <is>
          <t xml:space="preserve">N         </t>
        </is>
      </c>
      <c r="O1496" t="n">
        <v>73</v>
      </c>
      <c r="P1496" t="inlineStr">
        <is>
          <t xml:space="preserve">W         </t>
        </is>
      </c>
      <c r="Q1496" t="inlineStr">
        <is>
          <t>1653/0648</t>
        </is>
      </c>
      <c r="R1496" t="inlineStr">
        <is>
          <t>1075656</t>
        </is>
      </c>
      <c r="S1496" t="inlineStr">
        <is>
          <t>CONVERSE (WY)</t>
        </is>
      </c>
      <c r="T1496" t="n">
        <v>43.3092936</v>
      </c>
      <c r="U1496" t="inlineStr">
        <is>
          <t>POWDER RIVER</t>
        </is>
      </c>
      <c r="V1496" t="n">
        <v>-105.61092317</v>
      </c>
      <c r="W1496" t="inlineStr">
        <is>
          <t>POINT (450455.0951501526 4795343.442250932)</t>
        </is>
      </c>
      <c r="X1496" t="n">
        <v>1.354051228067373</v>
      </c>
      <c r="Y1496" t="inlineStr">
        <is>
          <t>NE</t>
        </is>
      </c>
      <c r="Z1496" t="n">
        <v>2018</v>
      </c>
      <c r="AA1496" t="n">
        <v>59</v>
      </c>
    </row>
    <row r="1497">
      <c r="A1497" s="1" t="n">
        <v>21640</v>
      </c>
      <c r="B1497" t="inlineStr">
        <is>
          <t>WY</t>
        </is>
      </c>
      <c r="C1497" s="2" t="n">
        <v>43335</v>
      </c>
      <c r="D1497" s="2" t="n">
        <v>43384</v>
      </c>
      <c r="E1497" t="inlineStr">
        <is>
          <t>2022-08-23</t>
        </is>
      </c>
      <c r="F1497" t="n">
        <v>48</v>
      </c>
      <c r="G1497" t="inlineStr">
        <is>
          <t xml:space="preserve">MAP2012 OK ET AL </t>
        </is>
      </c>
      <c r="H1497" t="inlineStr">
        <is>
          <t>K2T2 RESOURCES</t>
        </is>
      </c>
      <c r="I1497" t="n">
        <v>0.19</v>
      </c>
      <c r="J1497" t="inlineStr"/>
      <c r="K1497" t="n">
        <v>874.63000488</v>
      </c>
      <c r="L1497" t="n">
        <v>34</v>
      </c>
      <c r="M1497" t="n">
        <v>39</v>
      </c>
      <c r="N1497" t="inlineStr">
        <is>
          <t xml:space="preserve">N         </t>
        </is>
      </c>
      <c r="O1497" t="n">
        <v>73</v>
      </c>
      <c r="P1497" t="inlineStr">
        <is>
          <t xml:space="preserve">W         </t>
        </is>
      </c>
      <c r="Q1497" t="inlineStr">
        <is>
          <t>1653/0648</t>
        </is>
      </c>
      <c r="R1497" t="inlineStr">
        <is>
          <t>1075656</t>
        </is>
      </c>
      <c r="S1497" t="inlineStr">
        <is>
          <t>CONVERSE (WY)</t>
        </is>
      </c>
      <c r="T1497" t="n">
        <v>43.3092936</v>
      </c>
      <c r="U1497" t="inlineStr">
        <is>
          <t>POWDER RIVER</t>
        </is>
      </c>
      <c r="V1497" t="n">
        <v>-105.61092317</v>
      </c>
      <c r="W1497" t="inlineStr">
        <is>
          <t>POINT (450455.0951501526 4795343.442250932)</t>
        </is>
      </c>
      <c r="X1497" t="n">
        <v>1.354051228067373</v>
      </c>
      <c r="Y1497" t="inlineStr">
        <is>
          <t>NE</t>
        </is>
      </c>
      <c r="Z1497" t="n">
        <v>2018</v>
      </c>
      <c r="AA1497" t="n">
        <v>59</v>
      </c>
    </row>
    <row r="1498">
      <c r="A1498" s="1" t="n">
        <v>21641</v>
      </c>
      <c r="B1498" t="inlineStr">
        <is>
          <t>WY</t>
        </is>
      </c>
      <c r="C1498" s="2" t="n">
        <v>43335</v>
      </c>
      <c r="D1498" s="2" t="n">
        <v>43384</v>
      </c>
      <c r="E1498" t="inlineStr">
        <is>
          <t>2022-08-23</t>
        </is>
      </c>
      <c r="F1498" t="n">
        <v>48</v>
      </c>
      <c r="G1498" t="inlineStr">
        <is>
          <t xml:space="preserve">MAP2012 OK ET AL </t>
        </is>
      </c>
      <c r="H1498" t="inlineStr">
        <is>
          <t>K2T2 RESOURCES</t>
        </is>
      </c>
      <c r="I1498" t="n">
        <v>0.19</v>
      </c>
      <c r="J1498" t="inlineStr"/>
      <c r="K1498" t="n">
        <v>874.63000488</v>
      </c>
      <c r="L1498" t="n">
        <v>34</v>
      </c>
      <c r="M1498" t="n">
        <v>39</v>
      </c>
      <c r="N1498" t="inlineStr">
        <is>
          <t xml:space="preserve">N         </t>
        </is>
      </c>
      <c r="O1498" t="n">
        <v>73</v>
      </c>
      <c r="P1498" t="inlineStr">
        <is>
          <t xml:space="preserve">W         </t>
        </is>
      </c>
      <c r="Q1498" t="inlineStr">
        <is>
          <t>1653/0648</t>
        </is>
      </c>
      <c r="R1498" t="inlineStr">
        <is>
          <t>1075656</t>
        </is>
      </c>
      <c r="S1498" t="inlineStr">
        <is>
          <t>CONVERSE (WY)</t>
        </is>
      </c>
      <c r="T1498" t="n">
        <v>43.3092936</v>
      </c>
      <c r="U1498" t="inlineStr">
        <is>
          <t>POWDER RIVER</t>
        </is>
      </c>
      <c r="V1498" t="n">
        <v>-105.61092317</v>
      </c>
      <c r="W1498" t="inlineStr">
        <is>
          <t>POINT (450455.0951501526 4795343.442250932)</t>
        </is>
      </c>
      <c r="X1498" t="n">
        <v>1.354051228067373</v>
      </c>
      <c r="Y1498" t="inlineStr">
        <is>
          <t>NE</t>
        </is>
      </c>
      <c r="Z1498" t="n">
        <v>2018</v>
      </c>
      <c r="AA1498" t="n">
        <v>59</v>
      </c>
    </row>
    <row r="1499">
      <c r="A1499" s="1" t="n">
        <v>21642</v>
      </c>
      <c r="B1499" t="inlineStr">
        <is>
          <t>WY</t>
        </is>
      </c>
      <c r="C1499" s="2" t="n">
        <v>43335</v>
      </c>
      <c r="D1499" s="2" t="n">
        <v>43384</v>
      </c>
      <c r="E1499" t="inlineStr">
        <is>
          <t>2022-08-23</t>
        </is>
      </c>
      <c r="F1499" t="n">
        <v>48</v>
      </c>
      <c r="G1499" t="inlineStr">
        <is>
          <t xml:space="preserve">MAP2012 OK ET AL </t>
        </is>
      </c>
      <c r="H1499" t="inlineStr">
        <is>
          <t>K2T2 RESOURCES</t>
        </is>
      </c>
      <c r="I1499" t="n">
        <v>0.19</v>
      </c>
      <c r="J1499" t="inlineStr"/>
      <c r="K1499" t="n">
        <v>874.63000488</v>
      </c>
      <c r="L1499" t="n">
        <v>4</v>
      </c>
      <c r="M1499" t="n">
        <v>38</v>
      </c>
      <c r="N1499" t="inlineStr">
        <is>
          <t xml:space="preserve">N         </t>
        </is>
      </c>
      <c r="O1499" t="n">
        <v>73</v>
      </c>
      <c r="P1499" t="inlineStr">
        <is>
          <t xml:space="preserve">W         </t>
        </is>
      </c>
      <c r="Q1499" t="inlineStr">
        <is>
          <t>1653/0648</t>
        </is>
      </c>
      <c r="R1499" t="inlineStr">
        <is>
          <t>1075656</t>
        </is>
      </c>
      <c r="S1499" t="inlineStr">
        <is>
          <t>CONVERSE (WY)</t>
        </is>
      </c>
      <c r="T1499" t="n">
        <v>43.29485875</v>
      </c>
      <c r="U1499" t="inlineStr">
        <is>
          <t>POWDER RIVER</t>
        </is>
      </c>
      <c r="V1499" t="n">
        <v>-105.63093579</v>
      </c>
      <c r="W1499" t="inlineStr">
        <is>
          <t>POINT (448819.9918178781 4793752.451114548)</t>
        </is>
      </c>
      <c r="X1499" t="n">
        <v>0.1043563394724198</v>
      </c>
      <c r="Y1499" t="inlineStr">
        <is>
          <t>S</t>
        </is>
      </c>
      <c r="Z1499" t="n">
        <v>2018</v>
      </c>
      <c r="AA1499" t="n">
        <v>59</v>
      </c>
    </row>
    <row r="1500">
      <c r="A1500" s="1" t="n">
        <v>21643</v>
      </c>
      <c r="B1500" t="inlineStr">
        <is>
          <t>WY</t>
        </is>
      </c>
      <c r="C1500" s="2" t="n">
        <v>43335</v>
      </c>
      <c r="D1500" s="2" t="n">
        <v>43384</v>
      </c>
      <c r="E1500" t="inlineStr">
        <is>
          <t>2022-08-23</t>
        </is>
      </c>
      <c r="F1500" t="n">
        <v>48</v>
      </c>
      <c r="G1500" t="inlineStr">
        <is>
          <t xml:space="preserve">MAP2012 OK ET AL </t>
        </is>
      </c>
      <c r="H1500" t="inlineStr">
        <is>
          <t>K2T2 RESOURCES</t>
        </is>
      </c>
      <c r="I1500" t="n">
        <v>0.19</v>
      </c>
      <c r="J1500" t="inlineStr"/>
      <c r="K1500" t="n">
        <v>874.63000488</v>
      </c>
      <c r="L1500" t="n">
        <v>4</v>
      </c>
      <c r="M1500" t="n">
        <v>38</v>
      </c>
      <c r="N1500" t="inlineStr">
        <is>
          <t xml:space="preserve">N         </t>
        </is>
      </c>
      <c r="O1500" t="n">
        <v>73</v>
      </c>
      <c r="P1500" t="inlineStr">
        <is>
          <t xml:space="preserve">W         </t>
        </is>
      </c>
      <c r="Q1500" t="inlineStr">
        <is>
          <t>1653/0648</t>
        </is>
      </c>
      <c r="R1500" t="inlineStr">
        <is>
          <t>1075656</t>
        </is>
      </c>
      <c r="S1500" t="inlineStr">
        <is>
          <t>CONVERSE (WY)</t>
        </is>
      </c>
      <c r="T1500" t="n">
        <v>43.29485875</v>
      </c>
      <c r="U1500" t="inlineStr">
        <is>
          <t>POWDER RIVER</t>
        </is>
      </c>
      <c r="V1500" t="n">
        <v>-105.63093579</v>
      </c>
      <c r="W1500" t="inlineStr">
        <is>
          <t>POINT (448819.9918178781 4793752.451114548)</t>
        </is>
      </c>
      <c r="X1500" t="n">
        <v>0.1043563394724198</v>
      </c>
      <c r="Y1500" t="inlineStr">
        <is>
          <t>S</t>
        </is>
      </c>
      <c r="Z1500" t="n">
        <v>2018</v>
      </c>
      <c r="AA1500" t="n">
        <v>59</v>
      </c>
    </row>
    <row r="1501">
      <c r="A1501" s="1" t="n">
        <v>21644</v>
      </c>
      <c r="B1501" t="inlineStr">
        <is>
          <t>WY</t>
        </is>
      </c>
      <c r="C1501" s="2" t="n">
        <v>43335</v>
      </c>
      <c r="D1501" s="2" t="n">
        <v>43384</v>
      </c>
      <c r="E1501" t="inlineStr">
        <is>
          <t>2022-08-23</t>
        </is>
      </c>
      <c r="F1501" t="n">
        <v>48</v>
      </c>
      <c r="G1501" t="inlineStr">
        <is>
          <t xml:space="preserve">MAP2012 OK ET AL </t>
        </is>
      </c>
      <c r="H1501" t="inlineStr">
        <is>
          <t>K2T2 RESOURCES</t>
        </is>
      </c>
      <c r="I1501" t="n">
        <v>0.19</v>
      </c>
      <c r="J1501" t="inlineStr"/>
      <c r="K1501" t="n">
        <v>874.63000488</v>
      </c>
      <c r="L1501" t="n">
        <v>3</v>
      </c>
      <c r="M1501" t="n">
        <v>38</v>
      </c>
      <c r="N1501" t="inlineStr">
        <is>
          <t xml:space="preserve">N         </t>
        </is>
      </c>
      <c r="O1501" t="n">
        <v>73</v>
      </c>
      <c r="P1501" t="inlineStr">
        <is>
          <t xml:space="preserve">W         </t>
        </is>
      </c>
      <c r="Q1501" t="inlineStr">
        <is>
          <t>1653/0648</t>
        </is>
      </c>
      <c r="R1501" t="inlineStr">
        <is>
          <t>1075656</t>
        </is>
      </c>
      <c r="S1501" t="inlineStr">
        <is>
          <t>CONVERSE (WY)</t>
        </is>
      </c>
      <c r="T1501" t="n">
        <v>43.29487016</v>
      </c>
      <c r="U1501" t="inlineStr">
        <is>
          <t>POWDER RIVER</t>
        </is>
      </c>
      <c r="V1501" t="n">
        <v>-105.61080864</v>
      </c>
      <c r="W1501" t="inlineStr">
        <is>
          <t>POINT (450452.6713965459 4793741.585392624)</t>
        </is>
      </c>
      <c r="X1501" t="n">
        <v>1.029581027328833</v>
      </c>
      <c r="Y1501" t="inlineStr">
        <is>
          <t>E</t>
        </is>
      </c>
      <c r="Z1501" t="n">
        <v>2018</v>
      </c>
      <c r="AA1501" t="n">
        <v>59</v>
      </c>
    </row>
    <row r="1502">
      <c r="A1502" s="1" t="n">
        <v>21697</v>
      </c>
      <c r="B1502" t="inlineStr">
        <is>
          <t>WY</t>
        </is>
      </c>
      <c r="C1502" s="2" t="n">
        <v>43363</v>
      </c>
      <c r="D1502" s="2" t="n">
        <v>43382</v>
      </c>
      <c r="E1502" t="inlineStr">
        <is>
          <t>2022-09-20</t>
        </is>
      </c>
      <c r="F1502" t="n">
        <v>48</v>
      </c>
      <c r="G1502" t="inlineStr">
        <is>
          <t xml:space="preserve">POWDER RIVER OIL AND GAS VENTURES LLC II </t>
        </is>
      </c>
      <c r="H1502" t="inlineStr">
        <is>
          <t>ELEPHANT APABELLA OPERATING</t>
        </is>
      </c>
      <c r="I1502" t="inlineStr"/>
      <c r="J1502" t="inlineStr"/>
      <c r="K1502" t="n">
        <v>1674.63000488</v>
      </c>
      <c r="L1502" t="n">
        <v>4</v>
      </c>
      <c r="M1502" t="n">
        <v>38</v>
      </c>
      <c r="N1502" t="inlineStr">
        <is>
          <t xml:space="preserve">N         </t>
        </is>
      </c>
      <c r="O1502" t="n">
        <v>73</v>
      </c>
      <c r="P1502" t="inlineStr">
        <is>
          <t xml:space="preserve">W         </t>
        </is>
      </c>
      <c r="Q1502" t="inlineStr">
        <is>
          <t>1653/0574</t>
        </is>
      </c>
      <c r="R1502" t="inlineStr">
        <is>
          <t>1075581</t>
        </is>
      </c>
      <c r="S1502" t="inlineStr">
        <is>
          <t>CONVERSE (WY)</t>
        </is>
      </c>
      <c r="T1502" t="n">
        <v>43.29485875</v>
      </c>
      <c r="U1502" t="inlineStr">
        <is>
          <t>POWDER RIVER</t>
        </is>
      </c>
      <c r="V1502" t="n">
        <v>-105.63093579</v>
      </c>
      <c r="W1502" t="inlineStr">
        <is>
          <t>POINT (448819.9918178781 4793752.451114548)</t>
        </is>
      </c>
      <c r="X1502" t="n">
        <v>0.1043563394724198</v>
      </c>
      <c r="Y1502" t="inlineStr">
        <is>
          <t>S</t>
        </is>
      </c>
      <c r="Z1502" t="n">
        <v>2018</v>
      </c>
      <c r="AA1502" t="n">
        <v>59</v>
      </c>
    </row>
    <row r="1503">
      <c r="A1503" s="1" t="n">
        <v>21698</v>
      </c>
      <c r="B1503" t="inlineStr">
        <is>
          <t>WY</t>
        </is>
      </c>
      <c r="C1503" s="2" t="n">
        <v>43363</v>
      </c>
      <c r="D1503" s="2" t="n">
        <v>43382</v>
      </c>
      <c r="E1503" t="inlineStr">
        <is>
          <t>2022-09-20</t>
        </is>
      </c>
      <c r="F1503" t="n">
        <v>48</v>
      </c>
      <c r="G1503" t="inlineStr">
        <is>
          <t xml:space="preserve">POWDER RIVER OIL AND GAS VENTURES LLC II </t>
        </is>
      </c>
      <c r="H1503" t="inlineStr">
        <is>
          <t>ELEPHANT APABELLA OPERATING</t>
        </is>
      </c>
      <c r="I1503" t="inlineStr"/>
      <c r="J1503" t="inlineStr"/>
      <c r="K1503" t="n">
        <v>1674.63000488</v>
      </c>
      <c r="L1503" t="n">
        <v>7</v>
      </c>
      <c r="M1503" t="n">
        <v>38</v>
      </c>
      <c r="N1503" t="inlineStr">
        <is>
          <t xml:space="preserve">N         </t>
        </is>
      </c>
      <c r="O1503" t="n">
        <v>73</v>
      </c>
      <c r="P1503" t="inlineStr">
        <is>
          <t xml:space="preserve">W         </t>
        </is>
      </c>
      <c r="Q1503" t="inlineStr">
        <is>
          <t>1653/0574</t>
        </is>
      </c>
      <c r="R1503" t="inlineStr">
        <is>
          <t>1075581</t>
        </is>
      </c>
      <c r="S1503" t="inlineStr">
        <is>
          <t>CONVERSE (WY)</t>
        </is>
      </c>
      <c r="T1503" t="n">
        <v>43.28038196</v>
      </c>
      <c r="U1503" t="inlineStr">
        <is>
          <t>POWDER RIVER</t>
        </is>
      </c>
      <c r="V1503" t="n">
        <v>-105.670572</v>
      </c>
      <c r="W1503" t="inlineStr">
        <is>
          <t>POINT (445591.8860581371 4792169.783466569)</t>
        </is>
      </c>
      <c r="X1503" t="n">
        <v>2.273633175242981</v>
      </c>
      <c r="Y1503" t="inlineStr">
        <is>
          <t>SW</t>
        </is>
      </c>
      <c r="Z1503" t="n">
        <v>2018</v>
      </c>
      <c r="AA1503" t="n">
        <v>59</v>
      </c>
    </row>
    <row r="1504">
      <c r="A1504" s="1" t="n">
        <v>21699</v>
      </c>
      <c r="B1504" t="inlineStr">
        <is>
          <t>WY</t>
        </is>
      </c>
      <c r="C1504" s="2" t="n">
        <v>43363</v>
      </c>
      <c r="D1504" s="2" t="n">
        <v>43382</v>
      </c>
      <c r="E1504" t="inlineStr">
        <is>
          <t>2022-09-20</t>
        </is>
      </c>
      <c r="F1504" t="n">
        <v>48</v>
      </c>
      <c r="G1504" t="inlineStr">
        <is>
          <t xml:space="preserve">POWDER RIVER OIL AND GAS VENTURES LLC II </t>
        </is>
      </c>
      <c r="H1504" t="inlineStr">
        <is>
          <t>ELEPHANT APABELLA OPERATING</t>
        </is>
      </c>
      <c r="I1504" t="inlineStr"/>
      <c r="J1504" t="inlineStr"/>
      <c r="K1504" t="n">
        <v>1674.63000488</v>
      </c>
      <c r="L1504" t="n">
        <v>4</v>
      </c>
      <c r="M1504" t="n">
        <v>38</v>
      </c>
      <c r="N1504" t="inlineStr">
        <is>
          <t xml:space="preserve">N         </t>
        </is>
      </c>
      <c r="O1504" t="n">
        <v>73</v>
      </c>
      <c r="P1504" t="inlineStr">
        <is>
          <t xml:space="preserve">W         </t>
        </is>
      </c>
      <c r="Q1504" t="inlineStr">
        <is>
          <t>1653/0574</t>
        </is>
      </c>
      <c r="R1504" t="inlineStr">
        <is>
          <t>1075581</t>
        </is>
      </c>
      <c r="S1504" t="inlineStr">
        <is>
          <t>CONVERSE (WY)</t>
        </is>
      </c>
      <c r="T1504" t="n">
        <v>43.29485875</v>
      </c>
      <c r="U1504" t="inlineStr">
        <is>
          <t>POWDER RIVER</t>
        </is>
      </c>
      <c r="V1504" t="n">
        <v>-105.63093579</v>
      </c>
      <c r="W1504" t="inlineStr">
        <is>
          <t>POINT (448819.9918178781 4793752.451114548)</t>
        </is>
      </c>
      <c r="X1504" t="n">
        <v>0.1043563394724198</v>
      </c>
      <c r="Y1504" t="inlineStr">
        <is>
          <t>S</t>
        </is>
      </c>
      <c r="Z1504" t="n">
        <v>2018</v>
      </c>
      <c r="AA1504" t="n">
        <v>59</v>
      </c>
    </row>
    <row r="1505">
      <c r="A1505" s="1" t="n">
        <v>21700</v>
      </c>
      <c r="B1505" t="inlineStr">
        <is>
          <t>WY</t>
        </is>
      </c>
      <c r="C1505" s="2" t="n">
        <v>43363</v>
      </c>
      <c r="D1505" s="2" t="n">
        <v>43382</v>
      </c>
      <c r="E1505" t="inlineStr">
        <is>
          <t>2022-09-20</t>
        </is>
      </c>
      <c r="F1505" t="n">
        <v>48</v>
      </c>
      <c r="G1505" t="inlineStr">
        <is>
          <t xml:space="preserve">POWDER RIVER OIL AND GAS VENTURES LLC II </t>
        </is>
      </c>
      <c r="H1505" t="inlineStr">
        <is>
          <t>ELEPHANT APABELLA OPERATING</t>
        </is>
      </c>
      <c r="I1505" t="inlineStr"/>
      <c r="J1505" t="inlineStr"/>
      <c r="K1505" t="n">
        <v>1674.63000488</v>
      </c>
      <c r="L1505" t="n">
        <v>34</v>
      </c>
      <c r="M1505" t="n">
        <v>39</v>
      </c>
      <c r="N1505" t="inlineStr">
        <is>
          <t xml:space="preserve">N         </t>
        </is>
      </c>
      <c r="O1505" t="n">
        <v>73</v>
      </c>
      <c r="P1505" t="inlineStr">
        <is>
          <t xml:space="preserve">W         </t>
        </is>
      </c>
      <c r="Q1505" t="inlineStr">
        <is>
          <t>1653/0574</t>
        </is>
      </c>
      <c r="R1505" t="inlineStr">
        <is>
          <t>1075581</t>
        </is>
      </c>
      <c r="S1505" t="inlineStr">
        <is>
          <t>CONVERSE (WY)</t>
        </is>
      </c>
      <c r="T1505" t="n">
        <v>43.3092936</v>
      </c>
      <c r="U1505" t="inlineStr">
        <is>
          <t>POWDER RIVER</t>
        </is>
      </c>
      <c r="V1505" t="n">
        <v>-105.61092317</v>
      </c>
      <c r="W1505" t="inlineStr">
        <is>
          <t>POINT (450455.0951501526 4795343.442250932)</t>
        </is>
      </c>
      <c r="X1505" t="n">
        <v>1.354051228067373</v>
      </c>
      <c r="Y1505" t="inlineStr">
        <is>
          <t>NE</t>
        </is>
      </c>
      <c r="Z1505" t="n">
        <v>2018</v>
      </c>
      <c r="AA1505" t="n">
        <v>59</v>
      </c>
    </row>
    <row r="1506">
      <c r="A1506" s="1" t="n">
        <v>21701</v>
      </c>
      <c r="B1506" t="inlineStr">
        <is>
          <t>WY</t>
        </is>
      </c>
      <c r="C1506" s="2" t="n">
        <v>43363</v>
      </c>
      <c r="D1506" s="2" t="n">
        <v>43382</v>
      </c>
      <c r="E1506" t="inlineStr">
        <is>
          <t>2022-09-20</t>
        </is>
      </c>
      <c r="F1506" t="n">
        <v>48</v>
      </c>
      <c r="G1506" t="inlineStr">
        <is>
          <t xml:space="preserve">POWDER RIVER OIL AND GAS VENTURES LLC II </t>
        </is>
      </c>
      <c r="H1506" t="inlineStr">
        <is>
          <t>ELEPHANT APABELLA OPERATING</t>
        </is>
      </c>
      <c r="I1506" t="inlineStr"/>
      <c r="J1506" t="inlineStr"/>
      <c r="K1506" t="n">
        <v>1674.63000488</v>
      </c>
      <c r="L1506" t="n">
        <v>34</v>
      </c>
      <c r="M1506" t="n">
        <v>39</v>
      </c>
      <c r="N1506" t="inlineStr">
        <is>
          <t xml:space="preserve">N         </t>
        </is>
      </c>
      <c r="O1506" t="n">
        <v>73</v>
      </c>
      <c r="P1506" t="inlineStr">
        <is>
          <t xml:space="preserve">W         </t>
        </is>
      </c>
      <c r="Q1506" t="inlineStr">
        <is>
          <t>1653/0574</t>
        </is>
      </c>
      <c r="R1506" t="inlineStr">
        <is>
          <t>1075581</t>
        </is>
      </c>
      <c r="S1506" t="inlineStr">
        <is>
          <t>CONVERSE (WY)</t>
        </is>
      </c>
      <c r="T1506" t="n">
        <v>43.3092936</v>
      </c>
      <c r="U1506" t="inlineStr">
        <is>
          <t>POWDER RIVER</t>
        </is>
      </c>
      <c r="V1506" t="n">
        <v>-105.61092317</v>
      </c>
      <c r="W1506" t="inlineStr">
        <is>
          <t>POINT (450455.0951501526 4795343.442250932)</t>
        </is>
      </c>
      <c r="X1506" t="n">
        <v>1.354051228067373</v>
      </c>
      <c r="Y1506" t="inlineStr">
        <is>
          <t>NE</t>
        </is>
      </c>
      <c r="Z1506" t="n">
        <v>2018</v>
      </c>
      <c r="AA1506" t="n">
        <v>59</v>
      </c>
    </row>
    <row r="1507">
      <c r="A1507" s="1" t="n">
        <v>21702</v>
      </c>
      <c r="B1507" t="inlineStr">
        <is>
          <t>WY</t>
        </is>
      </c>
      <c r="C1507" s="2" t="n">
        <v>43363</v>
      </c>
      <c r="D1507" s="2" t="n">
        <v>43382</v>
      </c>
      <c r="E1507" t="inlineStr">
        <is>
          <t>2022-09-20</t>
        </is>
      </c>
      <c r="F1507" t="n">
        <v>48</v>
      </c>
      <c r="G1507" t="inlineStr">
        <is>
          <t xml:space="preserve">POWDER RIVER OIL AND GAS VENTURES LLC II </t>
        </is>
      </c>
      <c r="H1507" t="inlineStr">
        <is>
          <t>ELEPHANT APABELLA OPERATING</t>
        </is>
      </c>
      <c r="I1507" t="inlineStr"/>
      <c r="J1507" t="inlineStr"/>
      <c r="K1507" t="n">
        <v>1674.63000488</v>
      </c>
      <c r="L1507" t="n">
        <v>3</v>
      </c>
      <c r="M1507" t="n">
        <v>38</v>
      </c>
      <c r="N1507" t="inlineStr">
        <is>
          <t xml:space="preserve">N         </t>
        </is>
      </c>
      <c r="O1507" t="n">
        <v>73</v>
      </c>
      <c r="P1507" t="inlineStr">
        <is>
          <t xml:space="preserve">W         </t>
        </is>
      </c>
      <c r="Q1507" t="inlineStr">
        <is>
          <t>1653/0574</t>
        </is>
      </c>
      <c r="R1507" t="inlineStr">
        <is>
          <t>1075581</t>
        </is>
      </c>
      <c r="S1507" t="inlineStr">
        <is>
          <t>CONVERSE (WY)</t>
        </is>
      </c>
      <c r="T1507" t="n">
        <v>43.29487016</v>
      </c>
      <c r="U1507" t="inlineStr">
        <is>
          <t>POWDER RIVER</t>
        </is>
      </c>
      <c r="V1507" t="n">
        <v>-105.61080864</v>
      </c>
      <c r="W1507" t="inlineStr">
        <is>
          <t>POINT (450452.6713965459 4793741.585392624)</t>
        </is>
      </c>
      <c r="X1507" t="n">
        <v>1.029581027328833</v>
      </c>
      <c r="Y1507" t="inlineStr">
        <is>
          <t>E</t>
        </is>
      </c>
      <c r="Z1507" t="n">
        <v>2018</v>
      </c>
      <c r="AA1507" t="n">
        <v>59</v>
      </c>
    </row>
    <row r="1508">
      <c r="A1508" s="1" t="n">
        <v>21703</v>
      </c>
      <c r="B1508" t="inlineStr">
        <is>
          <t>WY</t>
        </is>
      </c>
      <c r="C1508" s="2" t="n">
        <v>43363</v>
      </c>
      <c r="D1508" s="2" t="n">
        <v>43382</v>
      </c>
      <c r="E1508" t="inlineStr">
        <is>
          <t>2022-09-20</t>
        </is>
      </c>
      <c r="F1508" t="n">
        <v>48</v>
      </c>
      <c r="G1508" t="inlineStr">
        <is>
          <t xml:space="preserve">POWDER RIVER OIL AND GAS VENTURES LLC II </t>
        </is>
      </c>
      <c r="H1508" t="inlineStr">
        <is>
          <t>ELEPHANT APABELLA OPERATING</t>
        </is>
      </c>
      <c r="I1508" t="inlineStr"/>
      <c r="J1508" t="inlineStr"/>
      <c r="K1508" t="n">
        <v>1674.63000488</v>
      </c>
      <c r="L1508" t="n">
        <v>4</v>
      </c>
      <c r="M1508" t="n">
        <v>38</v>
      </c>
      <c r="N1508" t="inlineStr">
        <is>
          <t xml:space="preserve">N         </t>
        </is>
      </c>
      <c r="O1508" t="n">
        <v>73</v>
      </c>
      <c r="P1508" t="inlineStr">
        <is>
          <t xml:space="preserve">W         </t>
        </is>
      </c>
      <c r="Q1508" t="inlineStr">
        <is>
          <t>1653/0574</t>
        </is>
      </c>
      <c r="R1508" t="inlineStr">
        <is>
          <t>1075581</t>
        </is>
      </c>
      <c r="S1508" t="inlineStr">
        <is>
          <t>CONVERSE (WY)</t>
        </is>
      </c>
      <c r="T1508" t="n">
        <v>43.29485875</v>
      </c>
      <c r="U1508" t="inlineStr">
        <is>
          <t>POWDER RIVER</t>
        </is>
      </c>
      <c r="V1508" t="n">
        <v>-105.63093579</v>
      </c>
      <c r="W1508" t="inlineStr">
        <is>
          <t>POINT (448819.9918178781 4793752.451114548)</t>
        </is>
      </c>
      <c r="X1508" t="n">
        <v>0.1043563394724198</v>
      </c>
      <c r="Y1508" t="inlineStr">
        <is>
          <t>S</t>
        </is>
      </c>
      <c r="Z1508" t="n">
        <v>2018</v>
      </c>
      <c r="AA1508" t="n">
        <v>59</v>
      </c>
    </row>
    <row r="1509">
      <c r="A1509" s="1" t="n">
        <v>21704</v>
      </c>
      <c r="B1509" t="inlineStr">
        <is>
          <t>WY</t>
        </is>
      </c>
      <c r="C1509" s="2" t="n">
        <v>43363</v>
      </c>
      <c r="D1509" s="2" t="n">
        <v>43382</v>
      </c>
      <c r="E1509" t="inlineStr">
        <is>
          <t>2022-09-20</t>
        </is>
      </c>
      <c r="F1509" t="n">
        <v>48</v>
      </c>
      <c r="G1509" t="inlineStr">
        <is>
          <t xml:space="preserve">POWDER RIVER OIL AND GAS VENTURES LLC II </t>
        </is>
      </c>
      <c r="H1509" t="inlineStr">
        <is>
          <t>ELEPHANT APABELLA OPERATING</t>
        </is>
      </c>
      <c r="I1509" t="inlineStr"/>
      <c r="J1509" t="inlineStr"/>
      <c r="K1509" t="n">
        <v>1674.63000488</v>
      </c>
      <c r="L1509" t="n">
        <v>3</v>
      </c>
      <c r="M1509" t="n">
        <v>38</v>
      </c>
      <c r="N1509" t="inlineStr">
        <is>
          <t xml:space="preserve">N         </t>
        </is>
      </c>
      <c r="O1509" t="n">
        <v>73</v>
      </c>
      <c r="P1509" t="inlineStr">
        <is>
          <t xml:space="preserve">W         </t>
        </is>
      </c>
      <c r="Q1509" t="inlineStr">
        <is>
          <t>1653/0574</t>
        </is>
      </c>
      <c r="R1509" t="inlineStr">
        <is>
          <t>1075581</t>
        </is>
      </c>
      <c r="S1509" t="inlineStr">
        <is>
          <t>CONVERSE (WY)</t>
        </is>
      </c>
      <c r="T1509" t="n">
        <v>43.29487016</v>
      </c>
      <c r="U1509" t="inlineStr">
        <is>
          <t>POWDER RIVER</t>
        </is>
      </c>
      <c r="V1509" t="n">
        <v>-105.61080864</v>
      </c>
      <c r="W1509" t="inlineStr">
        <is>
          <t>POINT (450452.6713965459 4793741.585392624)</t>
        </is>
      </c>
      <c r="X1509" t="n">
        <v>1.029581027328833</v>
      </c>
      <c r="Y1509" t="inlineStr">
        <is>
          <t>E</t>
        </is>
      </c>
      <c r="Z1509" t="n">
        <v>2018</v>
      </c>
      <c r="AA1509" t="n">
        <v>59</v>
      </c>
    </row>
    <row r="1510">
      <c r="A1510" s="1" t="n">
        <v>21705</v>
      </c>
      <c r="B1510" t="inlineStr">
        <is>
          <t>WY</t>
        </is>
      </c>
      <c r="C1510" s="2" t="n">
        <v>43363</v>
      </c>
      <c r="D1510" s="2" t="n">
        <v>43382</v>
      </c>
      <c r="E1510" t="inlineStr">
        <is>
          <t>2022-09-20</t>
        </is>
      </c>
      <c r="F1510" t="n">
        <v>48</v>
      </c>
      <c r="G1510" t="inlineStr">
        <is>
          <t xml:space="preserve">POWDER RIVER OIL AND GAS VENTURES LLC II </t>
        </is>
      </c>
      <c r="H1510" t="inlineStr">
        <is>
          <t>ELEPHANT APABELLA OPERATING</t>
        </is>
      </c>
      <c r="I1510" t="inlineStr"/>
      <c r="J1510" t="inlineStr"/>
      <c r="K1510" t="n">
        <v>1674.63000488</v>
      </c>
      <c r="L1510" t="n">
        <v>17</v>
      </c>
      <c r="M1510" t="n">
        <v>38</v>
      </c>
      <c r="N1510" t="inlineStr">
        <is>
          <t xml:space="preserve">N         </t>
        </is>
      </c>
      <c r="O1510" t="n">
        <v>73</v>
      </c>
      <c r="P1510" t="inlineStr">
        <is>
          <t xml:space="preserve">W         </t>
        </is>
      </c>
      <c r="Q1510" t="inlineStr">
        <is>
          <t>1653/0574</t>
        </is>
      </c>
      <c r="R1510" t="inlineStr">
        <is>
          <t>1075581</t>
        </is>
      </c>
      <c r="S1510" t="inlineStr">
        <is>
          <t>CONVERSE (WY)</t>
        </is>
      </c>
      <c r="T1510" t="n">
        <v>43.26592416</v>
      </c>
      <c r="U1510" t="inlineStr">
        <is>
          <t>POWDER RIVER</t>
        </is>
      </c>
      <c r="V1510" t="n">
        <v>-105.65094833</v>
      </c>
      <c r="W1510" t="inlineStr">
        <is>
          <t>POINT (447171.5888673947 4790551.596985089)</t>
        </is>
      </c>
      <c r="X1510" t="n">
        <v>2.326093406599957</v>
      </c>
      <c r="Y1510" t="inlineStr">
        <is>
          <t>SW</t>
        </is>
      </c>
      <c r="Z1510" t="n">
        <v>2018</v>
      </c>
      <c r="AA1510" t="n">
        <v>59</v>
      </c>
    </row>
    <row r="1511">
      <c r="A1511" s="1" t="n">
        <v>21706</v>
      </c>
      <c r="B1511" t="inlineStr">
        <is>
          <t>WY</t>
        </is>
      </c>
      <c r="C1511" s="2" t="n">
        <v>43363</v>
      </c>
      <c r="D1511" s="2" t="n">
        <v>43382</v>
      </c>
      <c r="E1511" t="inlineStr">
        <is>
          <t>2022-09-20</t>
        </is>
      </c>
      <c r="F1511" t="n">
        <v>48</v>
      </c>
      <c r="G1511" t="inlineStr">
        <is>
          <t xml:space="preserve">POWDER RIVER OIL AND GAS VENTURES LLC II </t>
        </is>
      </c>
      <c r="H1511" t="inlineStr">
        <is>
          <t>ELEPHANT APABELLA OPERATING</t>
        </is>
      </c>
      <c r="I1511" t="inlineStr"/>
      <c r="J1511" t="inlineStr"/>
      <c r="K1511" t="n">
        <v>1674.63000488</v>
      </c>
      <c r="L1511" t="n">
        <v>8</v>
      </c>
      <c r="M1511" t="n">
        <v>38</v>
      </c>
      <c r="N1511" t="inlineStr">
        <is>
          <t xml:space="preserve">N         </t>
        </is>
      </c>
      <c r="O1511" t="n">
        <v>73</v>
      </c>
      <c r="P1511" t="inlineStr">
        <is>
          <t xml:space="preserve">W         </t>
        </is>
      </c>
      <c r="Q1511" t="inlineStr">
        <is>
          <t>1653/0574</t>
        </is>
      </c>
      <c r="R1511" t="inlineStr">
        <is>
          <t>1075581</t>
        </is>
      </c>
      <c r="S1511" t="inlineStr">
        <is>
          <t>CONVERSE (WY)</t>
        </is>
      </c>
      <c r="T1511" t="n">
        <v>43.28039719</v>
      </c>
      <c r="U1511" t="inlineStr">
        <is>
          <t>POWDER RIVER</t>
        </is>
      </c>
      <c r="V1511" t="n">
        <v>-105.65082634</v>
      </c>
      <c r="W1511" t="inlineStr">
        <is>
          <t>POINT (447194.0046267076 4792158.808724617)</t>
        </is>
      </c>
      <c r="X1511" t="n">
        <v>1.48315686291646</v>
      </c>
      <c r="Y1511" t="inlineStr">
        <is>
          <t>SW</t>
        </is>
      </c>
      <c r="Z1511" t="n">
        <v>2018</v>
      </c>
      <c r="AA1511" t="n">
        <v>59</v>
      </c>
    </row>
    <row r="1512">
      <c r="A1512" s="1" t="n">
        <v>21707</v>
      </c>
      <c r="B1512" t="inlineStr">
        <is>
          <t>WY</t>
        </is>
      </c>
      <c r="C1512" s="2" t="n">
        <v>43363</v>
      </c>
      <c r="D1512" s="2" t="n">
        <v>43382</v>
      </c>
      <c r="E1512" t="inlineStr">
        <is>
          <t>2022-09-20</t>
        </is>
      </c>
      <c r="F1512" t="n">
        <v>48</v>
      </c>
      <c r="G1512" t="inlineStr">
        <is>
          <t xml:space="preserve">POWDER RIVER OIL AND GAS VENTURES LLC II </t>
        </is>
      </c>
      <c r="H1512" t="inlineStr">
        <is>
          <t>ELEPHANT APABELLA OPERATING</t>
        </is>
      </c>
      <c r="I1512" t="inlineStr"/>
      <c r="J1512" t="inlineStr"/>
      <c r="K1512" t="n">
        <v>1674.63000488</v>
      </c>
      <c r="L1512" t="n">
        <v>9</v>
      </c>
      <c r="M1512" t="n">
        <v>38</v>
      </c>
      <c r="N1512" t="inlineStr">
        <is>
          <t xml:space="preserve">N         </t>
        </is>
      </c>
      <c r="O1512" t="n">
        <v>73</v>
      </c>
      <c r="P1512" t="inlineStr">
        <is>
          <t xml:space="preserve">W         </t>
        </is>
      </c>
      <c r="Q1512" t="inlineStr">
        <is>
          <t>1653/0574</t>
        </is>
      </c>
      <c r="R1512" t="inlineStr">
        <is>
          <t>1075581</t>
        </is>
      </c>
      <c r="S1512" t="inlineStr">
        <is>
          <t>CONVERSE (WY)</t>
        </is>
      </c>
      <c r="T1512" t="n">
        <v>43.28045819</v>
      </c>
      <c r="U1512" t="inlineStr">
        <is>
          <t>POWDER RIVER</t>
        </is>
      </c>
      <c r="V1512" t="n">
        <v>-105.63100438</v>
      </c>
      <c r="W1512" t="inlineStr">
        <is>
          <t>POINT (448802.3511420086 4792153.248759488)</t>
        </is>
      </c>
      <c r="X1512" t="n">
        <v>1.097660344600965</v>
      </c>
      <c r="Y1512" t="inlineStr">
        <is>
          <t>S</t>
        </is>
      </c>
      <c r="Z1512" t="n">
        <v>2018</v>
      </c>
      <c r="AA1512" t="n">
        <v>59</v>
      </c>
    </row>
    <row r="1513">
      <c r="A1513" s="1" t="n">
        <v>21708</v>
      </c>
      <c r="B1513" t="inlineStr">
        <is>
          <t>WY</t>
        </is>
      </c>
      <c r="C1513" s="2" t="n">
        <v>43363</v>
      </c>
      <c r="D1513" s="2" t="n">
        <v>43382</v>
      </c>
      <c r="E1513" t="inlineStr">
        <is>
          <t>2022-09-20</t>
        </is>
      </c>
      <c r="F1513" t="n">
        <v>48</v>
      </c>
      <c r="G1513" t="inlineStr">
        <is>
          <t xml:space="preserve">POWDER RIVER OIL AND GAS VENTURES LLC II </t>
        </is>
      </c>
      <c r="H1513" t="inlineStr">
        <is>
          <t>ELEPHANT APABELLA OPERATING</t>
        </is>
      </c>
      <c r="I1513" t="inlineStr"/>
      <c r="J1513" t="inlineStr"/>
      <c r="K1513" t="n">
        <v>1674.63000488</v>
      </c>
      <c r="L1513" t="n">
        <v>4</v>
      </c>
      <c r="M1513" t="n">
        <v>38</v>
      </c>
      <c r="N1513" t="inlineStr">
        <is>
          <t xml:space="preserve">N         </t>
        </is>
      </c>
      <c r="O1513" t="n">
        <v>73</v>
      </c>
      <c r="P1513" t="inlineStr">
        <is>
          <t xml:space="preserve">W         </t>
        </is>
      </c>
      <c r="Q1513" t="inlineStr">
        <is>
          <t>1653/0574</t>
        </is>
      </c>
      <c r="R1513" t="inlineStr">
        <is>
          <t>1075581</t>
        </is>
      </c>
      <c r="S1513" t="inlineStr">
        <is>
          <t>CONVERSE (WY)</t>
        </is>
      </c>
      <c r="T1513" t="n">
        <v>43.29485875</v>
      </c>
      <c r="U1513" t="inlineStr">
        <is>
          <t>POWDER RIVER</t>
        </is>
      </c>
      <c r="V1513" t="n">
        <v>-105.63093579</v>
      </c>
      <c r="W1513" t="inlineStr">
        <is>
          <t>POINT (448819.9918178781 4793752.451114548)</t>
        </is>
      </c>
      <c r="X1513" t="n">
        <v>0.1043563394724198</v>
      </c>
      <c r="Y1513" t="inlineStr">
        <is>
          <t>S</t>
        </is>
      </c>
      <c r="Z1513" t="n">
        <v>2018</v>
      </c>
      <c r="AA1513" t="n">
        <v>59</v>
      </c>
    </row>
    <row r="1514">
      <c r="A1514" s="1" t="n">
        <v>21709</v>
      </c>
      <c r="B1514" t="inlineStr">
        <is>
          <t>WY</t>
        </is>
      </c>
      <c r="C1514" s="2" t="n">
        <v>43363</v>
      </c>
      <c r="D1514" s="2" t="n">
        <v>43382</v>
      </c>
      <c r="E1514" t="inlineStr">
        <is>
          <t>2022-09-20</t>
        </is>
      </c>
      <c r="F1514" t="n">
        <v>48</v>
      </c>
      <c r="G1514" t="inlineStr">
        <is>
          <t xml:space="preserve">POWDER RIVER OIL AND GAS VENTURES LLC II </t>
        </is>
      </c>
      <c r="H1514" t="inlineStr">
        <is>
          <t>ELEPHANT APABELLA OPERATING</t>
        </is>
      </c>
      <c r="I1514" t="inlineStr"/>
      <c r="J1514" t="inlineStr"/>
      <c r="K1514" t="n">
        <v>1674.63000488</v>
      </c>
      <c r="L1514" t="n">
        <v>9</v>
      </c>
      <c r="M1514" t="n">
        <v>38</v>
      </c>
      <c r="N1514" t="inlineStr">
        <is>
          <t xml:space="preserve">N         </t>
        </is>
      </c>
      <c r="O1514" t="n">
        <v>73</v>
      </c>
      <c r="P1514" t="inlineStr">
        <is>
          <t xml:space="preserve">W         </t>
        </is>
      </c>
      <c r="Q1514" t="inlineStr">
        <is>
          <t>1653/0574</t>
        </is>
      </c>
      <c r="R1514" t="inlineStr">
        <is>
          <t>1075581</t>
        </is>
      </c>
      <c r="S1514" t="inlineStr">
        <is>
          <t>CONVERSE (WY)</t>
        </is>
      </c>
      <c r="T1514" t="n">
        <v>43.28045819</v>
      </c>
      <c r="U1514" t="inlineStr">
        <is>
          <t>POWDER RIVER</t>
        </is>
      </c>
      <c r="V1514" t="n">
        <v>-105.63100438</v>
      </c>
      <c r="W1514" t="inlineStr">
        <is>
          <t>POINT (448802.3511420086 4792153.248759488)</t>
        </is>
      </c>
      <c r="X1514" t="n">
        <v>1.097660344600965</v>
      </c>
      <c r="Y1514" t="inlineStr">
        <is>
          <t>S</t>
        </is>
      </c>
      <c r="Z1514" t="n">
        <v>2018</v>
      </c>
      <c r="AA1514" t="n">
        <v>59</v>
      </c>
    </row>
    <row r="1515">
      <c r="A1515" s="1" t="n">
        <v>21710</v>
      </c>
      <c r="B1515" t="inlineStr">
        <is>
          <t>WY</t>
        </is>
      </c>
      <c r="C1515" s="2" t="n">
        <v>43363</v>
      </c>
      <c r="D1515" s="2" t="n">
        <v>43382</v>
      </c>
      <c r="E1515" t="inlineStr">
        <is>
          <t>2022-09-20</t>
        </is>
      </c>
      <c r="F1515" t="n">
        <v>48</v>
      </c>
      <c r="G1515" t="inlineStr">
        <is>
          <t xml:space="preserve">POWDER RIVER OIL AND GAS VENTURES LLC II </t>
        </is>
      </c>
      <c r="H1515" t="inlineStr">
        <is>
          <t>ELEPHANT APABELLA OPERATING</t>
        </is>
      </c>
      <c r="I1515" t="inlineStr"/>
      <c r="J1515" t="inlineStr"/>
      <c r="K1515" t="n">
        <v>1674.63000488</v>
      </c>
      <c r="L1515" t="n">
        <v>34</v>
      </c>
      <c r="M1515" t="n">
        <v>39</v>
      </c>
      <c r="N1515" t="inlineStr">
        <is>
          <t xml:space="preserve">N         </t>
        </is>
      </c>
      <c r="O1515" t="n">
        <v>73</v>
      </c>
      <c r="P1515" t="inlineStr">
        <is>
          <t xml:space="preserve">W         </t>
        </is>
      </c>
      <c r="Q1515" t="inlineStr">
        <is>
          <t>1653/0574</t>
        </is>
      </c>
      <c r="R1515" t="inlineStr">
        <is>
          <t>1075581</t>
        </is>
      </c>
      <c r="S1515" t="inlineStr">
        <is>
          <t>CONVERSE (WY)</t>
        </is>
      </c>
      <c r="T1515" t="n">
        <v>43.3092936</v>
      </c>
      <c r="U1515" t="inlineStr">
        <is>
          <t>POWDER RIVER</t>
        </is>
      </c>
      <c r="V1515" t="n">
        <v>-105.61092317</v>
      </c>
      <c r="W1515" t="inlineStr">
        <is>
          <t>POINT (450455.0951501526 4795343.442250932)</t>
        </is>
      </c>
      <c r="X1515" t="n">
        <v>1.354051228067373</v>
      </c>
      <c r="Y1515" t="inlineStr">
        <is>
          <t>NE</t>
        </is>
      </c>
      <c r="Z1515" t="n">
        <v>2018</v>
      </c>
      <c r="AA1515" t="n">
        <v>59</v>
      </c>
    </row>
    <row r="1516">
      <c r="A1516" s="1" t="n">
        <v>21711</v>
      </c>
      <c r="B1516" t="inlineStr">
        <is>
          <t>WY</t>
        </is>
      </c>
      <c r="C1516" s="2" t="n">
        <v>43363</v>
      </c>
      <c r="D1516" s="2" t="n">
        <v>43382</v>
      </c>
      <c r="E1516" t="inlineStr">
        <is>
          <t>2022-09-20</t>
        </is>
      </c>
      <c r="F1516" t="n">
        <v>48</v>
      </c>
      <c r="G1516" t="inlineStr">
        <is>
          <t xml:space="preserve">POWDER RIVER OIL AND GAS VENTURES LLC II </t>
        </is>
      </c>
      <c r="H1516" t="inlineStr">
        <is>
          <t>ELEPHANT APABELLA OPERATING</t>
        </is>
      </c>
      <c r="I1516" t="inlineStr"/>
      <c r="J1516" t="inlineStr"/>
      <c r="K1516" t="n">
        <v>1674.63000488</v>
      </c>
      <c r="L1516" t="n">
        <v>34</v>
      </c>
      <c r="M1516" t="n">
        <v>39</v>
      </c>
      <c r="N1516" t="inlineStr">
        <is>
          <t xml:space="preserve">N         </t>
        </is>
      </c>
      <c r="O1516" t="n">
        <v>73</v>
      </c>
      <c r="P1516" t="inlineStr">
        <is>
          <t xml:space="preserve">W         </t>
        </is>
      </c>
      <c r="Q1516" t="inlineStr">
        <is>
          <t>1653/0574</t>
        </is>
      </c>
      <c r="R1516" t="inlineStr">
        <is>
          <t>1075581</t>
        </is>
      </c>
      <c r="S1516" t="inlineStr">
        <is>
          <t>CONVERSE (WY)</t>
        </is>
      </c>
      <c r="T1516" t="n">
        <v>43.3092936</v>
      </c>
      <c r="U1516" t="inlineStr">
        <is>
          <t>POWDER RIVER</t>
        </is>
      </c>
      <c r="V1516" t="n">
        <v>-105.61092317</v>
      </c>
      <c r="W1516" t="inlineStr">
        <is>
          <t>POINT (450455.0951501526 4795343.442250932)</t>
        </is>
      </c>
      <c r="X1516" t="n">
        <v>1.354051228067373</v>
      </c>
      <c r="Y1516" t="inlineStr">
        <is>
          <t>NE</t>
        </is>
      </c>
      <c r="Z1516" t="n">
        <v>2018</v>
      </c>
      <c r="AA1516" t="n">
        <v>59</v>
      </c>
    </row>
    <row r="1517">
      <c r="A1517" s="1" t="n">
        <v>21712</v>
      </c>
      <c r="B1517" t="inlineStr">
        <is>
          <t>WY</t>
        </is>
      </c>
      <c r="C1517" s="2" t="n">
        <v>43363</v>
      </c>
      <c r="D1517" s="2" t="n">
        <v>43382</v>
      </c>
      <c r="E1517" t="inlineStr">
        <is>
          <t>2022-09-20</t>
        </is>
      </c>
      <c r="F1517" t="n">
        <v>48</v>
      </c>
      <c r="G1517" t="inlineStr">
        <is>
          <t xml:space="preserve">POWDER RIVER OIL AND GAS VENTURES LLC II </t>
        </is>
      </c>
      <c r="H1517" t="inlineStr">
        <is>
          <t>ELEPHANT APABELLA OPERATING</t>
        </is>
      </c>
      <c r="I1517" t="inlineStr"/>
      <c r="J1517" t="inlineStr"/>
      <c r="K1517" t="n">
        <v>1674.63000488</v>
      </c>
      <c r="L1517" t="n">
        <v>3</v>
      </c>
      <c r="M1517" t="n">
        <v>38</v>
      </c>
      <c r="N1517" t="inlineStr">
        <is>
          <t xml:space="preserve">N         </t>
        </is>
      </c>
      <c r="O1517" t="n">
        <v>73</v>
      </c>
      <c r="P1517" t="inlineStr">
        <is>
          <t xml:space="preserve">W         </t>
        </is>
      </c>
      <c r="Q1517" t="inlineStr">
        <is>
          <t>1653/0574</t>
        </is>
      </c>
      <c r="R1517" t="inlineStr">
        <is>
          <t>1075581</t>
        </is>
      </c>
      <c r="S1517" t="inlineStr">
        <is>
          <t>CONVERSE (WY)</t>
        </is>
      </c>
      <c r="T1517" t="n">
        <v>43.29487016</v>
      </c>
      <c r="U1517" t="inlineStr">
        <is>
          <t>POWDER RIVER</t>
        </is>
      </c>
      <c r="V1517" t="n">
        <v>-105.61080864</v>
      </c>
      <c r="W1517" t="inlineStr">
        <is>
          <t>POINT (450452.6713965459 4793741.585392624)</t>
        </is>
      </c>
      <c r="X1517" t="n">
        <v>1.029581027328833</v>
      </c>
      <c r="Y1517" t="inlineStr">
        <is>
          <t>E</t>
        </is>
      </c>
      <c r="Z1517" t="n">
        <v>2018</v>
      </c>
      <c r="AA1517" t="n">
        <v>59</v>
      </c>
    </row>
    <row r="1518">
      <c r="A1518" s="1" t="n">
        <v>21713</v>
      </c>
      <c r="B1518" t="inlineStr">
        <is>
          <t>WY</t>
        </is>
      </c>
      <c r="C1518" s="2" t="n">
        <v>43363</v>
      </c>
      <c r="D1518" s="2" t="n">
        <v>43382</v>
      </c>
      <c r="E1518" t="inlineStr">
        <is>
          <t>2022-09-20</t>
        </is>
      </c>
      <c r="F1518" t="n">
        <v>48</v>
      </c>
      <c r="G1518" t="inlineStr">
        <is>
          <t xml:space="preserve">POWDER RIVER OIL AND GAS VENTURES LLC II </t>
        </is>
      </c>
      <c r="H1518" t="inlineStr">
        <is>
          <t>ELEPHANT APABELLA OPERATING</t>
        </is>
      </c>
      <c r="I1518" t="inlineStr"/>
      <c r="J1518" t="inlineStr"/>
      <c r="K1518" t="n">
        <v>1674.63000488</v>
      </c>
      <c r="L1518" t="n">
        <v>8</v>
      </c>
      <c r="M1518" t="n">
        <v>38</v>
      </c>
      <c r="N1518" t="inlineStr">
        <is>
          <t xml:space="preserve">N         </t>
        </is>
      </c>
      <c r="O1518" t="n">
        <v>73</v>
      </c>
      <c r="P1518" t="inlineStr">
        <is>
          <t xml:space="preserve">W         </t>
        </is>
      </c>
      <c r="Q1518" t="inlineStr">
        <is>
          <t>1653/0574</t>
        </is>
      </c>
      <c r="R1518" t="inlineStr">
        <is>
          <t>1075581</t>
        </is>
      </c>
      <c r="S1518" t="inlineStr">
        <is>
          <t>CONVERSE (WY)</t>
        </is>
      </c>
      <c r="T1518" t="n">
        <v>43.28039719</v>
      </c>
      <c r="U1518" t="inlineStr">
        <is>
          <t>POWDER RIVER</t>
        </is>
      </c>
      <c r="V1518" t="n">
        <v>-105.65082634</v>
      </c>
      <c r="W1518" t="inlineStr">
        <is>
          <t>POINT (447194.0046267076 4792158.808724617)</t>
        </is>
      </c>
      <c r="X1518" t="n">
        <v>1.48315686291646</v>
      </c>
      <c r="Y1518" t="inlineStr">
        <is>
          <t>SW</t>
        </is>
      </c>
      <c r="Z1518" t="n">
        <v>2018</v>
      </c>
      <c r="AA1518" t="n">
        <v>59</v>
      </c>
    </row>
    <row r="1519">
      <c r="A1519" s="1" t="n">
        <v>21714</v>
      </c>
      <c r="B1519" t="inlineStr">
        <is>
          <t>WY</t>
        </is>
      </c>
      <c r="C1519" s="2" t="n">
        <v>43363</v>
      </c>
      <c r="D1519" s="2" t="n">
        <v>43382</v>
      </c>
      <c r="E1519" t="inlineStr">
        <is>
          <t>2022-09-20</t>
        </is>
      </c>
      <c r="F1519" t="n">
        <v>48</v>
      </c>
      <c r="G1519" t="inlineStr">
        <is>
          <t xml:space="preserve">POWDER RIVER OIL AND GAS VENTURES LLC II </t>
        </is>
      </c>
      <c r="H1519" t="inlineStr">
        <is>
          <t>ELEPHANT APABELLA OPERATING</t>
        </is>
      </c>
      <c r="I1519" t="inlineStr"/>
      <c r="J1519" t="inlineStr"/>
      <c r="K1519" t="n">
        <v>1674.63000488</v>
      </c>
      <c r="L1519" t="n">
        <v>4</v>
      </c>
      <c r="M1519" t="n">
        <v>38</v>
      </c>
      <c r="N1519" t="inlineStr">
        <is>
          <t xml:space="preserve">N         </t>
        </is>
      </c>
      <c r="O1519" t="n">
        <v>73</v>
      </c>
      <c r="P1519" t="inlineStr">
        <is>
          <t xml:space="preserve">W         </t>
        </is>
      </c>
      <c r="Q1519" t="inlineStr">
        <is>
          <t>1653/0574</t>
        </is>
      </c>
      <c r="R1519" t="inlineStr">
        <is>
          <t>1075581</t>
        </is>
      </c>
      <c r="S1519" t="inlineStr">
        <is>
          <t>CONVERSE (WY)</t>
        </is>
      </c>
      <c r="T1519" t="n">
        <v>43.29485875</v>
      </c>
      <c r="U1519" t="inlineStr">
        <is>
          <t>POWDER RIVER</t>
        </is>
      </c>
      <c r="V1519" t="n">
        <v>-105.63093579</v>
      </c>
      <c r="W1519" t="inlineStr">
        <is>
          <t>POINT (448819.9918178781 4793752.451114548)</t>
        </is>
      </c>
      <c r="X1519" t="n">
        <v>0.1043563394724198</v>
      </c>
      <c r="Y1519" t="inlineStr">
        <is>
          <t>S</t>
        </is>
      </c>
      <c r="Z1519" t="n">
        <v>2018</v>
      </c>
      <c r="AA1519" t="n">
        <v>59</v>
      </c>
    </row>
    <row r="1520">
      <c r="A1520" s="1" t="n">
        <v>21715</v>
      </c>
      <c r="B1520" t="inlineStr">
        <is>
          <t>WY</t>
        </is>
      </c>
      <c r="C1520" s="2" t="n">
        <v>43363</v>
      </c>
      <c r="D1520" s="2" t="n">
        <v>43382</v>
      </c>
      <c r="E1520" t="inlineStr">
        <is>
          <t>2022-09-20</t>
        </is>
      </c>
      <c r="F1520" t="n">
        <v>48</v>
      </c>
      <c r="G1520" t="inlineStr">
        <is>
          <t xml:space="preserve">POWDER RIVER OIL AND GAS VENTURES LLC II </t>
        </is>
      </c>
      <c r="H1520" t="inlineStr">
        <is>
          <t>ELEPHANT APABELLA OPERATING</t>
        </is>
      </c>
      <c r="I1520" t="inlineStr"/>
      <c r="J1520" t="inlineStr"/>
      <c r="K1520" t="n">
        <v>1674.63000488</v>
      </c>
      <c r="L1520" t="n">
        <v>3</v>
      </c>
      <c r="M1520" t="n">
        <v>38</v>
      </c>
      <c r="N1520" t="inlineStr">
        <is>
          <t xml:space="preserve">N         </t>
        </is>
      </c>
      <c r="O1520" t="n">
        <v>73</v>
      </c>
      <c r="P1520" t="inlineStr">
        <is>
          <t xml:space="preserve">W         </t>
        </is>
      </c>
      <c r="Q1520" t="inlineStr">
        <is>
          <t>1653/0574</t>
        </is>
      </c>
      <c r="R1520" t="inlineStr">
        <is>
          <t>1075581</t>
        </is>
      </c>
      <c r="S1520" t="inlineStr">
        <is>
          <t>CONVERSE (WY)</t>
        </is>
      </c>
      <c r="T1520" t="n">
        <v>43.29487016</v>
      </c>
      <c r="U1520" t="inlineStr">
        <is>
          <t>POWDER RIVER</t>
        </is>
      </c>
      <c r="V1520" t="n">
        <v>-105.61080864</v>
      </c>
      <c r="W1520" t="inlineStr">
        <is>
          <t>POINT (450452.6713965459 4793741.585392624)</t>
        </is>
      </c>
      <c r="X1520" t="n">
        <v>1.029581027328833</v>
      </c>
      <c r="Y1520" t="inlineStr">
        <is>
          <t>E</t>
        </is>
      </c>
      <c r="Z1520" t="n">
        <v>2018</v>
      </c>
      <c r="AA1520" t="n">
        <v>59</v>
      </c>
    </row>
    <row r="1521">
      <c r="A1521" s="1" t="n">
        <v>21716</v>
      </c>
      <c r="B1521" t="inlineStr">
        <is>
          <t>WY</t>
        </is>
      </c>
      <c r="C1521" s="2" t="n">
        <v>43363</v>
      </c>
      <c r="D1521" s="2" t="n">
        <v>43382</v>
      </c>
      <c r="E1521" t="inlineStr">
        <is>
          <t>2022-09-20</t>
        </is>
      </c>
      <c r="F1521" t="n">
        <v>48</v>
      </c>
      <c r="G1521" t="inlineStr">
        <is>
          <t xml:space="preserve">POWDER RIVER OIL AND GAS VENTURES LLC II </t>
        </is>
      </c>
      <c r="H1521" t="inlineStr">
        <is>
          <t>ELEPHANT APABELLA OPERATING</t>
        </is>
      </c>
      <c r="I1521" t="inlineStr"/>
      <c r="J1521" t="inlineStr"/>
      <c r="K1521" t="n">
        <v>1674.63000488</v>
      </c>
      <c r="L1521" t="n">
        <v>34</v>
      </c>
      <c r="M1521" t="n">
        <v>39</v>
      </c>
      <c r="N1521" t="inlineStr">
        <is>
          <t xml:space="preserve">N         </t>
        </is>
      </c>
      <c r="O1521" t="n">
        <v>73</v>
      </c>
      <c r="P1521" t="inlineStr">
        <is>
          <t xml:space="preserve">W         </t>
        </is>
      </c>
      <c r="Q1521" t="inlineStr">
        <is>
          <t>1653/0574</t>
        </is>
      </c>
      <c r="R1521" t="inlineStr">
        <is>
          <t>1075581</t>
        </is>
      </c>
      <c r="S1521" t="inlineStr">
        <is>
          <t>CONVERSE (WY)</t>
        </is>
      </c>
      <c r="T1521" t="n">
        <v>43.3092936</v>
      </c>
      <c r="U1521" t="inlineStr">
        <is>
          <t>POWDER RIVER</t>
        </is>
      </c>
      <c r="V1521" t="n">
        <v>-105.61092317</v>
      </c>
      <c r="W1521" t="inlineStr">
        <is>
          <t>POINT (450455.0951501526 4795343.442250932)</t>
        </is>
      </c>
      <c r="X1521" t="n">
        <v>1.354051228067373</v>
      </c>
      <c r="Y1521" t="inlineStr">
        <is>
          <t>NE</t>
        </is>
      </c>
      <c r="Z1521" t="n">
        <v>2018</v>
      </c>
      <c r="AA1521" t="n">
        <v>59</v>
      </c>
    </row>
    <row r="1522">
      <c r="A1522" s="1" t="n">
        <v>21717</v>
      </c>
      <c r="B1522" t="inlineStr">
        <is>
          <t>WY</t>
        </is>
      </c>
      <c r="C1522" s="2" t="n">
        <v>43363</v>
      </c>
      <c r="D1522" s="2" t="n">
        <v>43382</v>
      </c>
      <c r="E1522" t="inlineStr">
        <is>
          <t>2022-09-20</t>
        </is>
      </c>
      <c r="F1522" t="n">
        <v>48</v>
      </c>
      <c r="G1522" t="inlineStr">
        <is>
          <t xml:space="preserve">POWDER RIVER OIL AND GAS VENTURES LLC II </t>
        </is>
      </c>
      <c r="H1522" t="inlineStr">
        <is>
          <t>ELEPHANT APABELLA OPERATING</t>
        </is>
      </c>
      <c r="I1522" t="inlineStr"/>
      <c r="J1522" t="inlineStr"/>
      <c r="K1522" t="n">
        <v>1674.63000488</v>
      </c>
      <c r="L1522" t="n">
        <v>17</v>
      </c>
      <c r="M1522" t="n">
        <v>38</v>
      </c>
      <c r="N1522" t="inlineStr">
        <is>
          <t xml:space="preserve">N         </t>
        </is>
      </c>
      <c r="O1522" t="n">
        <v>73</v>
      </c>
      <c r="P1522" t="inlineStr">
        <is>
          <t xml:space="preserve">W         </t>
        </is>
      </c>
      <c r="Q1522" t="inlineStr">
        <is>
          <t>1653/0574</t>
        </is>
      </c>
      <c r="R1522" t="inlineStr">
        <is>
          <t>1075581</t>
        </is>
      </c>
      <c r="S1522" t="inlineStr">
        <is>
          <t>CONVERSE (WY)</t>
        </is>
      </c>
      <c r="T1522" t="n">
        <v>43.26592416</v>
      </c>
      <c r="U1522" t="inlineStr">
        <is>
          <t>POWDER RIVER</t>
        </is>
      </c>
      <c r="V1522" t="n">
        <v>-105.65094833</v>
      </c>
      <c r="W1522" t="inlineStr">
        <is>
          <t>POINT (447171.5888673947 4790551.596985089)</t>
        </is>
      </c>
      <c r="X1522" t="n">
        <v>2.326093406599957</v>
      </c>
      <c r="Y1522" t="inlineStr">
        <is>
          <t>SW</t>
        </is>
      </c>
      <c r="Z1522" t="n">
        <v>2018</v>
      </c>
      <c r="AA1522" t="n">
        <v>59</v>
      </c>
    </row>
    <row r="1523">
      <c r="A1523" s="1" t="n">
        <v>21718</v>
      </c>
      <c r="B1523" t="inlineStr">
        <is>
          <t>WY</t>
        </is>
      </c>
      <c r="C1523" s="2" t="n">
        <v>43363</v>
      </c>
      <c r="D1523" s="2" t="n">
        <v>43382</v>
      </c>
      <c r="E1523" t="inlineStr">
        <is>
          <t>2022-09-20</t>
        </is>
      </c>
      <c r="F1523" t="n">
        <v>48</v>
      </c>
      <c r="G1523" t="inlineStr">
        <is>
          <t xml:space="preserve">POWDER RIVER OIL AND GAS VENTURES LLC II </t>
        </is>
      </c>
      <c r="H1523" t="inlineStr">
        <is>
          <t>ELEPHANT APABELLA OPERATING</t>
        </is>
      </c>
      <c r="I1523" t="inlineStr"/>
      <c r="J1523" t="inlineStr"/>
      <c r="K1523" t="n">
        <v>1674.63000488</v>
      </c>
      <c r="L1523" t="n">
        <v>7</v>
      </c>
      <c r="M1523" t="n">
        <v>38</v>
      </c>
      <c r="N1523" t="inlineStr">
        <is>
          <t xml:space="preserve">N         </t>
        </is>
      </c>
      <c r="O1523" t="n">
        <v>73</v>
      </c>
      <c r="P1523" t="inlineStr">
        <is>
          <t xml:space="preserve">W         </t>
        </is>
      </c>
      <c r="Q1523" t="inlineStr">
        <is>
          <t>1653/0574</t>
        </is>
      </c>
      <c r="R1523" t="inlineStr">
        <is>
          <t>1075581</t>
        </is>
      </c>
      <c r="S1523" t="inlineStr">
        <is>
          <t>CONVERSE (WY)</t>
        </is>
      </c>
      <c r="T1523" t="n">
        <v>43.28038196</v>
      </c>
      <c r="U1523" t="inlineStr">
        <is>
          <t>POWDER RIVER</t>
        </is>
      </c>
      <c r="V1523" t="n">
        <v>-105.670572</v>
      </c>
      <c r="W1523" t="inlineStr">
        <is>
          <t>POINT (445591.8860581371 4792169.783466569)</t>
        </is>
      </c>
      <c r="X1523" t="n">
        <v>2.273633175242981</v>
      </c>
      <c r="Y1523" t="inlineStr">
        <is>
          <t>SW</t>
        </is>
      </c>
      <c r="Z1523" t="n">
        <v>2018</v>
      </c>
      <c r="AA1523" t="n">
        <v>59</v>
      </c>
    </row>
    <row r="1524">
      <c r="A1524" s="1" t="n">
        <v>21719</v>
      </c>
      <c r="B1524" t="inlineStr">
        <is>
          <t>WY</t>
        </is>
      </c>
      <c r="C1524" s="2" t="n">
        <v>43363</v>
      </c>
      <c r="D1524" s="2" t="n">
        <v>43382</v>
      </c>
      <c r="E1524" t="inlineStr">
        <is>
          <t>2022-09-20</t>
        </is>
      </c>
      <c r="F1524" t="n">
        <v>48</v>
      </c>
      <c r="G1524" t="inlineStr">
        <is>
          <t xml:space="preserve">POWDER RIVER OIL AND GAS VENTURES LLC II </t>
        </is>
      </c>
      <c r="H1524" t="inlineStr">
        <is>
          <t>ELEPHANT APABELLA OPERATING</t>
        </is>
      </c>
      <c r="I1524" t="inlineStr"/>
      <c r="J1524" t="inlineStr"/>
      <c r="K1524" t="n">
        <v>1674.63000488</v>
      </c>
      <c r="L1524" t="n">
        <v>17</v>
      </c>
      <c r="M1524" t="n">
        <v>38</v>
      </c>
      <c r="N1524" t="inlineStr">
        <is>
          <t xml:space="preserve">N         </t>
        </is>
      </c>
      <c r="O1524" t="n">
        <v>73</v>
      </c>
      <c r="P1524" t="inlineStr">
        <is>
          <t xml:space="preserve">W         </t>
        </is>
      </c>
      <c r="Q1524" t="inlineStr">
        <is>
          <t>1653/0574</t>
        </is>
      </c>
      <c r="R1524" t="inlineStr">
        <is>
          <t>1075581</t>
        </is>
      </c>
      <c r="S1524" t="inlineStr">
        <is>
          <t>CONVERSE (WY)</t>
        </is>
      </c>
      <c r="T1524" t="n">
        <v>43.26592416</v>
      </c>
      <c r="U1524" t="inlineStr">
        <is>
          <t>POWDER RIVER</t>
        </is>
      </c>
      <c r="V1524" t="n">
        <v>-105.65094833</v>
      </c>
      <c r="W1524" t="inlineStr">
        <is>
          <t>POINT (447171.5888673947 4790551.596985089)</t>
        </is>
      </c>
      <c r="X1524" t="n">
        <v>2.326093406599957</v>
      </c>
      <c r="Y1524" t="inlineStr">
        <is>
          <t>SW</t>
        </is>
      </c>
      <c r="Z1524" t="n">
        <v>2018</v>
      </c>
      <c r="AA1524" t="n">
        <v>59</v>
      </c>
    </row>
    <row r="1525">
      <c r="A1525" s="1" t="n">
        <v>21720</v>
      </c>
      <c r="B1525" t="inlineStr">
        <is>
          <t>WY</t>
        </is>
      </c>
      <c r="C1525" s="2" t="n">
        <v>43363</v>
      </c>
      <c r="D1525" s="2" t="n">
        <v>43382</v>
      </c>
      <c r="E1525" t="inlineStr">
        <is>
          <t>2022-09-20</t>
        </is>
      </c>
      <c r="F1525" t="n">
        <v>48</v>
      </c>
      <c r="G1525" t="inlineStr">
        <is>
          <t xml:space="preserve">POWDER RIVER OIL AND GAS VENTURES LLC II </t>
        </is>
      </c>
      <c r="H1525" t="inlineStr">
        <is>
          <t>ELEPHANT APABELLA OPERATING</t>
        </is>
      </c>
      <c r="I1525" t="inlineStr"/>
      <c r="J1525" t="inlineStr"/>
      <c r="K1525" t="n">
        <v>1674.63000488</v>
      </c>
      <c r="L1525" t="n">
        <v>4</v>
      </c>
      <c r="M1525" t="n">
        <v>38</v>
      </c>
      <c r="N1525" t="inlineStr">
        <is>
          <t xml:space="preserve">N         </t>
        </is>
      </c>
      <c r="O1525" t="n">
        <v>73</v>
      </c>
      <c r="P1525" t="inlineStr">
        <is>
          <t xml:space="preserve">W         </t>
        </is>
      </c>
      <c r="Q1525" t="inlineStr">
        <is>
          <t>1653/0574</t>
        </is>
      </c>
      <c r="R1525" t="inlineStr">
        <is>
          <t>1075581</t>
        </is>
      </c>
      <c r="S1525" t="inlineStr">
        <is>
          <t>CONVERSE (WY)</t>
        </is>
      </c>
      <c r="T1525" t="n">
        <v>43.29485875</v>
      </c>
      <c r="U1525" t="inlineStr">
        <is>
          <t>POWDER RIVER</t>
        </is>
      </c>
      <c r="V1525" t="n">
        <v>-105.63093579</v>
      </c>
      <c r="W1525" t="inlineStr">
        <is>
          <t>POINT (448819.9918178781 4793752.451114548)</t>
        </is>
      </c>
      <c r="X1525" t="n">
        <v>0.1043563394724198</v>
      </c>
      <c r="Y1525" t="inlineStr">
        <is>
          <t>S</t>
        </is>
      </c>
      <c r="Z1525" t="n">
        <v>2018</v>
      </c>
      <c r="AA1525" t="n">
        <v>59</v>
      </c>
    </row>
    <row r="1526">
      <c r="A1526" s="1" t="n">
        <v>21721</v>
      </c>
      <c r="B1526" t="inlineStr">
        <is>
          <t>WY</t>
        </is>
      </c>
      <c r="C1526" s="2" t="n">
        <v>43363</v>
      </c>
      <c r="D1526" s="2" t="n">
        <v>43382</v>
      </c>
      <c r="E1526" t="inlineStr">
        <is>
          <t>2022-09-20</t>
        </is>
      </c>
      <c r="F1526" t="n">
        <v>48</v>
      </c>
      <c r="G1526" t="inlineStr">
        <is>
          <t xml:space="preserve">POWDER RIVER OIL AND GAS VENTURES LLC II </t>
        </is>
      </c>
      <c r="H1526" t="inlineStr">
        <is>
          <t>ELEPHANT APABELLA OPERATING</t>
        </is>
      </c>
      <c r="I1526" t="inlineStr"/>
      <c r="J1526" t="inlineStr"/>
      <c r="K1526" t="n">
        <v>1674.63000488</v>
      </c>
      <c r="L1526" t="n">
        <v>8</v>
      </c>
      <c r="M1526" t="n">
        <v>38</v>
      </c>
      <c r="N1526" t="inlineStr">
        <is>
          <t xml:space="preserve">N         </t>
        </is>
      </c>
      <c r="O1526" t="n">
        <v>73</v>
      </c>
      <c r="P1526" t="inlineStr">
        <is>
          <t xml:space="preserve">W         </t>
        </is>
      </c>
      <c r="Q1526" t="inlineStr">
        <is>
          <t>1653/0574</t>
        </is>
      </c>
      <c r="R1526" t="inlineStr">
        <is>
          <t>1075581</t>
        </is>
      </c>
      <c r="S1526" t="inlineStr">
        <is>
          <t>CONVERSE (WY)</t>
        </is>
      </c>
      <c r="T1526" t="n">
        <v>43.28039719</v>
      </c>
      <c r="U1526" t="inlineStr">
        <is>
          <t>POWDER RIVER</t>
        </is>
      </c>
      <c r="V1526" t="n">
        <v>-105.65082634</v>
      </c>
      <c r="W1526" t="inlineStr">
        <is>
          <t>POINT (447194.0046267076 4792158.808724617)</t>
        </is>
      </c>
      <c r="X1526" t="n">
        <v>1.48315686291646</v>
      </c>
      <c r="Y1526" t="inlineStr">
        <is>
          <t>SW</t>
        </is>
      </c>
      <c r="Z1526" t="n">
        <v>2018</v>
      </c>
      <c r="AA1526" t="n">
        <v>59</v>
      </c>
    </row>
    <row r="1527">
      <c r="A1527" s="1" t="n">
        <v>21722</v>
      </c>
      <c r="B1527" t="inlineStr">
        <is>
          <t>WY</t>
        </is>
      </c>
      <c r="C1527" s="2" t="n">
        <v>43363</v>
      </c>
      <c r="D1527" s="2" t="n">
        <v>43382</v>
      </c>
      <c r="E1527" t="inlineStr">
        <is>
          <t>2022-09-20</t>
        </is>
      </c>
      <c r="F1527" t="n">
        <v>48</v>
      </c>
      <c r="G1527" t="inlineStr">
        <is>
          <t xml:space="preserve">POWDER RIVER OIL AND GAS VENTURES LLC II </t>
        </is>
      </c>
      <c r="H1527" t="inlineStr">
        <is>
          <t>ELEPHANT APABELLA OPERATING</t>
        </is>
      </c>
      <c r="I1527" t="inlineStr"/>
      <c r="J1527" t="inlineStr"/>
      <c r="K1527" t="n">
        <v>1674.63000488</v>
      </c>
      <c r="L1527" t="n">
        <v>34</v>
      </c>
      <c r="M1527" t="n">
        <v>39</v>
      </c>
      <c r="N1527" t="inlineStr">
        <is>
          <t xml:space="preserve">N         </t>
        </is>
      </c>
      <c r="O1527" t="n">
        <v>73</v>
      </c>
      <c r="P1527" t="inlineStr">
        <is>
          <t xml:space="preserve">W         </t>
        </is>
      </c>
      <c r="Q1527" t="inlineStr">
        <is>
          <t>1653/0574</t>
        </is>
      </c>
      <c r="R1527" t="inlineStr">
        <is>
          <t>1075581</t>
        </is>
      </c>
      <c r="S1527" t="inlineStr">
        <is>
          <t>CONVERSE (WY)</t>
        </is>
      </c>
      <c r="T1527" t="n">
        <v>43.3092936</v>
      </c>
      <c r="U1527" t="inlineStr">
        <is>
          <t>POWDER RIVER</t>
        </is>
      </c>
      <c r="V1527" t="n">
        <v>-105.61092317</v>
      </c>
      <c r="W1527" t="inlineStr">
        <is>
          <t>POINT (450455.0951501526 4795343.442250932)</t>
        </is>
      </c>
      <c r="X1527" t="n">
        <v>1.354051228067373</v>
      </c>
      <c r="Y1527" t="inlineStr">
        <is>
          <t>NE</t>
        </is>
      </c>
      <c r="Z1527" t="n">
        <v>2018</v>
      </c>
      <c r="AA1527" t="n">
        <v>59</v>
      </c>
    </row>
    <row r="1528">
      <c r="A1528" s="1" t="n">
        <v>21723</v>
      </c>
      <c r="B1528" t="inlineStr">
        <is>
          <t>WY</t>
        </is>
      </c>
      <c r="C1528" s="2" t="n">
        <v>43363</v>
      </c>
      <c r="D1528" s="2" t="n">
        <v>43382</v>
      </c>
      <c r="E1528" t="inlineStr">
        <is>
          <t>2022-09-20</t>
        </is>
      </c>
      <c r="F1528" t="n">
        <v>48</v>
      </c>
      <c r="G1528" t="inlineStr">
        <is>
          <t xml:space="preserve">POWDER RIVER OIL AND GAS VENTURES LLC II </t>
        </is>
      </c>
      <c r="H1528" t="inlineStr">
        <is>
          <t>ELEPHANT APABELLA OPERATING</t>
        </is>
      </c>
      <c r="I1528" t="inlineStr"/>
      <c r="J1528" t="inlineStr"/>
      <c r="K1528" t="n">
        <v>1674.63000488</v>
      </c>
      <c r="L1528" t="n">
        <v>3</v>
      </c>
      <c r="M1528" t="n">
        <v>38</v>
      </c>
      <c r="N1528" t="inlineStr">
        <is>
          <t xml:space="preserve">N         </t>
        </is>
      </c>
      <c r="O1528" t="n">
        <v>73</v>
      </c>
      <c r="P1528" t="inlineStr">
        <is>
          <t xml:space="preserve">W         </t>
        </is>
      </c>
      <c r="Q1528" t="inlineStr">
        <is>
          <t>1653/0574</t>
        </is>
      </c>
      <c r="R1528" t="inlineStr">
        <is>
          <t>1075581</t>
        </is>
      </c>
      <c r="S1528" t="inlineStr">
        <is>
          <t>CONVERSE (WY)</t>
        </is>
      </c>
      <c r="T1528" t="n">
        <v>43.29487016</v>
      </c>
      <c r="U1528" t="inlineStr">
        <is>
          <t>POWDER RIVER</t>
        </is>
      </c>
      <c r="V1528" t="n">
        <v>-105.61080864</v>
      </c>
      <c r="W1528" t="inlineStr">
        <is>
          <t>POINT (450452.6713965459 4793741.585392624)</t>
        </is>
      </c>
      <c r="X1528" t="n">
        <v>1.029581027328833</v>
      </c>
      <c r="Y1528" t="inlineStr">
        <is>
          <t>E</t>
        </is>
      </c>
      <c r="Z1528" t="n">
        <v>2018</v>
      </c>
      <c r="AA1528" t="n">
        <v>59</v>
      </c>
    </row>
    <row r="1529">
      <c r="A1529" s="1" t="n">
        <v>21724</v>
      </c>
      <c r="B1529" t="inlineStr">
        <is>
          <t>WY</t>
        </is>
      </c>
      <c r="C1529" s="2" t="n">
        <v>43363</v>
      </c>
      <c r="D1529" s="2" t="n">
        <v>43382</v>
      </c>
      <c r="E1529" t="inlineStr">
        <is>
          <t>2022-09-20</t>
        </is>
      </c>
      <c r="F1529" t="n">
        <v>48</v>
      </c>
      <c r="G1529" t="inlineStr">
        <is>
          <t xml:space="preserve">POWDER RIVER OIL AND GAS VENTURES LLC II </t>
        </is>
      </c>
      <c r="H1529" t="inlineStr">
        <is>
          <t>ELEPHANT APABELLA OPERATING</t>
        </is>
      </c>
      <c r="I1529" t="inlineStr"/>
      <c r="J1529" t="inlineStr"/>
      <c r="K1529" t="n">
        <v>1674.63000488</v>
      </c>
      <c r="L1529" t="n">
        <v>8</v>
      </c>
      <c r="M1529" t="n">
        <v>38</v>
      </c>
      <c r="N1529" t="inlineStr">
        <is>
          <t xml:space="preserve">N         </t>
        </is>
      </c>
      <c r="O1529" t="n">
        <v>73</v>
      </c>
      <c r="P1529" t="inlineStr">
        <is>
          <t xml:space="preserve">W         </t>
        </is>
      </c>
      <c r="Q1529" t="inlineStr">
        <is>
          <t>1653/0574</t>
        </is>
      </c>
      <c r="R1529" t="inlineStr">
        <is>
          <t>1075581</t>
        </is>
      </c>
      <c r="S1529" t="inlineStr">
        <is>
          <t>CONVERSE (WY)</t>
        </is>
      </c>
      <c r="T1529" t="n">
        <v>43.28039719</v>
      </c>
      <c r="U1529" t="inlineStr">
        <is>
          <t>POWDER RIVER</t>
        </is>
      </c>
      <c r="V1529" t="n">
        <v>-105.65082634</v>
      </c>
      <c r="W1529" t="inlineStr">
        <is>
          <t>POINT (447194.0046267076 4792158.808724617)</t>
        </is>
      </c>
      <c r="X1529" t="n">
        <v>1.48315686291646</v>
      </c>
      <c r="Y1529" t="inlineStr">
        <is>
          <t>SW</t>
        </is>
      </c>
      <c r="Z1529" t="n">
        <v>2018</v>
      </c>
      <c r="AA1529" t="n">
        <v>59</v>
      </c>
    </row>
    <row r="1530">
      <c r="A1530" s="1" t="n">
        <v>21725</v>
      </c>
      <c r="B1530" t="inlineStr">
        <is>
          <t>WY</t>
        </is>
      </c>
      <c r="C1530" s="2" t="n">
        <v>43363</v>
      </c>
      <c r="D1530" s="2" t="n">
        <v>43382</v>
      </c>
      <c r="E1530" t="inlineStr">
        <is>
          <t>2022-09-20</t>
        </is>
      </c>
      <c r="F1530" t="n">
        <v>48</v>
      </c>
      <c r="G1530" t="inlineStr">
        <is>
          <t xml:space="preserve">POWDER RIVER OIL AND GAS VENTURES LLC II </t>
        </is>
      </c>
      <c r="H1530" t="inlineStr">
        <is>
          <t>ELEPHANT APABELLA OPERATING</t>
        </is>
      </c>
      <c r="I1530" t="inlineStr"/>
      <c r="J1530" t="inlineStr"/>
      <c r="K1530" t="n">
        <v>1674.63000488</v>
      </c>
      <c r="L1530" t="n">
        <v>34</v>
      </c>
      <c r="M1530" t="n">
        <v>39</v>
      </c>
      <c r="N1530" t="inlineStr">
        <is>
          <t xml:space="preserve">N         </t>
        </is>
      </c>
      <c r="O1530" t="n">
        <v>73</v>
      </c>
      <c r="P1530" t="inlineStr">
        <is>
          <t xml:space="preserve">W         </t>
        </is>
      </c>
      <c r="Q1530" t="inlineStr">
        <is>
          <t>1653/0574</t>
        </is>
      </c>
      <c r="R1530" t="inlineStr">
        <is>
          <t>1075581</t>
        </is>
      </c>
      <c r="S1530" t="inlineStr">
        <is>
          <t>CONVERSE (WY)</t>
        </is>
      </c>
      <c r="T1530" t="n">
        <v>43.3092936</v>
      </c>
      <c r="U1530" t="inlineStr">
        <is>
          <t>POWDER RIVER</t>
        </is>
      </c>
      <c r="V1530" t="n">
        <v>-105.61092317</v>
      </c>
      <c r="W1530" t="inlineStr">
        <is>
          <t>POINT (450455.0951501526 4795343.442250932)</t>
        </is>
      </c>
      <c r="X1530" t="n">
        <v>1.354051228067373</v>
      </c>
      <c r="Y1530" t="inlineStr">
        <is>
          <t>NE</t>
        </is>
      </c>
      <c r="Z1530" t="n">
        <v>2018</v>
      </c>
      <c r="AA1530" t="n">
        <v>59</v>
      </c>
    </row>
    <row r="1531">
      <c r="A1531" s="1" t="n">
        <v>22929</v>
      </c>
      <c r="B1531" t="inlineStr">
        <is>
          <t>WY</t>
        </is>
      </c>
      <c r="C1531" s="2" t="n">
        <v>43348</v>
      </c>
      <c r="D1531" s="2" t="n">
        <v>43363</v>
      </c>
      <c r="E1531" t="inlineStr">
        <is>
          <t>2021-09-05</t>
        </is>
      </c>
      <c r="F1531" t="n">
        <v>36</v>
      </c>
      <c r="G1531" t="inlineStr">
        <is>
          <t xml:space="preserve">POWDER RIVER MINERALS PARTNERS LLC </t>
        </is>
      </c>
      <c r="H1531" t="inlineStr">
        <is>
          <t>TITAN EXPL</t>
        </is>
      </c>
      <c r="I1531" t="inlineStr"/>
      <c r="J1531" t="inlineStr"/>
      <c r="K1531" t="n">
        <v>0</v>
      </c>
      <c r="L1531" t="n">
        <v>34</v>
      </c>
      <c r="M1531" t="n">
        <v>39</v>
      </c>
      <c r="N1531" t="inlineStr">
        <is>
          <t xml:space="preserve">N         </t>
        </is>
      </c>
      <c r="O1531" t="n">
        <v>73</v>
      </c>
      <c r="P1531" t="inlineStr">
        <is>
          <t xml:space="preserve">W         </t>
        </is>
      </c>
      <c r="Q1531" t="inlineStr">
        <is>
          <t>1651/0644</t>
        </is>
      </c>
      <c r="R1531" t="inlineStr">
        <is>
          <t>1075017</t>
        </is>
      </c>
      <c r="S1531" t="inlineStr">
        <is>
          <t>CONVERSE (WY)</t>
        </is>
      </c>
      <c r="T1531" t="n">
        <v>43.3092936</v>
      </c>
      <c r="U1531" t="inlineStr">
        <is>
          <t>POWDER RIVER</t>
        </is>
      </c>
      <c r="V1531" t="n">
        <v>-105.61092317</v>
      </c>
      <c r="W1531" t="inlineStr">
        <is>
          <t>POINT (450455.0951501526 4795343.442250932)</t>
        </is>
      </c>
      <c r="X1531" t="n">
        <v>1.354051228067373</v>
      </c>
      <c r="Y1531" t="inlineStr">
        <is>
          <t>NE</t>
        </is>
      </c>
      <c r="Z1531" t="n">
        <v>2018</v>
      </c>
      <c r="AA1531" t="n">
        <v>59</v>
      </c>
    </row>
    <row r="1532">
      <c r="A1532" s="1" t="n">
        <v>22930</v>
      </c>
      <c r="B1532" t="inlineStr">
        <is>
          <t>WY</t>
        </is>
      </c>
      <c r="C1532" s="2" t="n">
        <v>43348</v>
      </c>
      <c r="D1532" s="2" t="n">
        <v>43363</v>
      </c>
      <c r="E1532" t="inlineStr">
        <is>
          <t>2021-09-05</t>
        </is>
      </c>
      <c r="F1532" t="n">
        <v>36</v>
      </c>
      <c r="G1532" t="inlineStr">
        <is>
          <t xml:space="preserve">POWDER RIVER MINERALS PARTNERS LLC </t>
        </is>
      </c>
      <c r="H1532" t="inlineStr">
        <is>
          <t>TITAN EXPL</t>
        </is>
      </c>
      <c r="I1532" t="inlineStr"/>
      <c r="J1532" t="inlineStr"/>
      <c r="K1532" t="n">
        <v>0</v>
      </c>
      <c r="L1532" t="n">
        <v>34</v>
      </c>
      <c r="M1532" t="n">
        <v>39</v>
      </c>
      <c r="N1532" t="inlineStr">
        <is>
          <t xml:space="preserve">N         </t>
        </is>
      </c>
      <c r="O1532" t="n">
        <v>73</v>
      </c>
      <c r="P1532" t="inlineStr">
        <is>
          <t xml:space="preserve">W         </t>
        </is>
      </c>
      <c r="Q1532" t="inlineStr">
        <is>
          <t>1651/0644</t>
        </is>
      </c>
      <c r="R1532" t="inlineStr">
        <is>
          <t>1075017</t>
        </is>
      </c>
      <c r="S1532" t="inlineStr">
        <is>
          <t>CONVERSE (WY)</t>
        </is>
      </c>
      <c r="T1532" t="n">
        <v>43.3092936</v>
      </c>
      <c r="U1532" t="inlineStr">
        <is>
          <t>POWDER RIVER</t>
        </is>
      </c>
      <c r="V1532" t="n">
        <v>-105.61092317</v>
      </c>
      <c r="W1532" t="inlineStr">
        <is>
          <t>POINT (450455.0951501526 4795343.442250932)</t>
        </is>
      </c>
      <c r="X1532" t="n">
        <v>1.354051228067373</v>
      </c>
      <c r="Y1532" t="inlineStr">
        <is>
          <t>NE</t>
        </is>
      </c>
      <c r="Z1532" t="n">
        <v>2018</v>
      </c>
      <c r="AA1532" t="n">
        <v>59</v>
      </c>
    </row>
    <row r="1533">
      <c r="A1533" s="1" t="n">
        <v>22931</v>
      </c>
      <c r="B1533" t="inlineStr">
        <is>
          <t>WY</t>
        </is>
      </c>
      <c r="C1533" s="2" t="n">
        <v>43348</v>
      </c>
      <c r="D1533" s="2" t="n">
        <v>43363</v>
      </c>
      <c r="E1533" t="inlineStr">
        <is>
          <t>2021-09-05</t>
        </is>
      </c>
      <c r="F1533" t="n">
        <v>36</v>
      </c>
      <c r="G1533" t="inlineStr">
        <is>
          <t xml:space="preserve">POWDER RIVER MINERALS PARTNERS LLC </t>
        </is>
      </c>
      <c r="H1533" t="inlineStr">
        <is>
          <t>TITAN EXPL</t>
        </is>
      </c>
      <c r="I1533" t="inlineStr"/>
      <c r="J1533" t="inlineStr"/>
      <c r="K1533" t="n">
        <v>0</v>
      </c>
      <c r="L1533" t="n">
        <v>34</v>
      </c>
      <c r="M1533" t="n">
        <v>39</v>
      </c>
      <c r="N1533" t="inlineStr">
        <is>
          <t xml:space="preserve">N         </t>
        </is>
      </c>
      <c r="O1533" t="n">
        <v>73</v>
      </c>
      <c r="P1533" t="inlineStr">
        <is>
          <t xml:space="preserve">W         </t>
        </is>
      </c>
      <c r="Q1533" t="inlineStr">
        <is>
          <t>1651/0644</t>
        </is>
      </c>
      <c r="R1533" t="inlineStr">
        <is>
          <t>1075017</t>
        </is>
      </c>
      <c r="S1533" t="inlineStr">
        <is>
          <t>CONVERSE (WY)</t>
        </is>
      </c>
      <c r="T1533" t="n">
        <v>43.3092936</v>
      </c>
      <c r="U1533" t="inlineStr">
        <is>
          <t>POWDER RIVER</t>
        </is>
      </c>
      <c r="V1533" t="n">
        <v>-105.61092317</v>
      </c>
      <c r="W1533" t="inlineStr">
        <is>
          <t>POINT (450455.0951501526 4795343.442250932)</t>
        </is>
      </c>
      <c r="X1533" t="n">
        <v>1.354051228067373</v>
      </c>
      <c r="Y1533" t="inlineStr">
        <is>
          <t>NE</t>
        </is>
      </c>
      <c r="Z1533" t="n">
        <v>2018</v>
      </c>
      <c r="AA1533" t="n">
        <v>59</v>
      </c>
    </row>
    <row r="1534">
      <c r="A1534" s="1" t="n">
        <v>22932</v>
      </c>
      <c r="B1534" t="inlineStr">
        <is>
          <t>WY</t>
        </is>
      </c>
      <c r="C1534" s="2" t="n">
        <v>43348</v>
      </c>
      <c r="D1534" s="2" t="n">
        <v>43363</v>
      </c>
      <c r="E1534" t="inlineStr">
        <is>
          <t>2021-09-05</t>
        </is>
      </c>
      <c r="F1534" t="n">
        <v>36</v>
      </c>
      <c r="G1534" t="inlineStr">
        <is>
          <t xml:space="preserve">POWDER RIVER MINERALS PARTNERS LLC </t>
        </is>
      </c>
      <c r="H1534" t="inlineStr">
        <is>
          <t>TITAN EXPL</t>
        </is>
      </c>
      <c r="I1534" t="inlineStr"/>
      <c r="J1534" t="inlineStr"/>
      <c r="K1534" t="n">
        <v>0</v>
      </c>
      <c r="L1534" t="n">
        <v>34</v>
      </c>
      <c r="M1534" t="n">
        <v>39</v>
      </c>
      <c r="N1534" t="inlineStr">
        <is>
          <t xml:space="preserve">N         </t>
        </is>
      </c>
      <c r="O1534" t="n">
        <v>73</v>
      </c>
      <c r="P1534" t="inlineStr">
        <is>
          <t xml:space="preserve">W         </t>
        </is>
      </c>
      <c r="Q1534" t="inlineStr">
        <is>
          <t>1651/0644</t>
        </is>
      </c>
      <c r="R1534" t="inlineStr">
        <is>
          <t>1075017</t>
        </is>
      </c>
      <c r="S1534" t="inlineStr">
        <is>
          <t>CONVERSE (WY)</t>
        </is>
      </c>
      <c r="T1534" t="n">
        <v>43.3092936</v>
      </c>
      <c r="U1534" t="inlineStr">
        <is>
          <t>POWDER RIVER</t>
        </is>
      </c>
      <c r="V1534" t="n">
        <v>-105.61092317</v>
      </c>
      <c r="W1534" t="inlineStr">
        <is>
          <t>POINT (450455.0951501526 4795343.442250932)</t>
        </is>
      </c>
      <c r="X1534" t="n">
        <v>1.354051228067373</v>
      </c>
      <c r="Y1534" t="inlineStr">
        <is>
          <t>NE</t>
        </is>
      </c>
      <c r="Z1534" t="n">
        <v>2018</v>
      </c>
      <c r="AA1534" t="n">
        <v>59</v>
      </c>
    </row>
    <row r="1535">
      <c r="A1535" s="1" t="n">
        <v>22933</v>
      </c>
      <c r="B1535" t="inlineStr">
        <is>
          <t>WY</t>
        </is>
      </c>
      <c r="C1535" s="2" t="n">
        <v>43348</v>
      </c>
      <c r="D1535" s="2" t="n">
        <v>43363</v>
      </c>
      <c r="E1535" t="inlineStr">
        <is>
          <t>2021-09-05</t>
        </is>
      </c>
      <c r="F1535" t="n">
        <v>36</v>
      </c>
      <c r="G1535" t="inlineStr">
        <is>
          <t xml:space="preserve">POWDER RIVER MINERALS PARTNERS LLC </t>
        </is>
      </c>
      <c r="H1535" t="inlineStr">
        <is>
          <t>TITAN EXPL</t>
        </is>
      </c>
      <c r="I1535" t="inlineStr"/>
      <c r="J1535" t="inlineStr"/>
      <c r="K1535" t="n">
        <v>0</v>
      </c>
      <c r="L1535" t="n">
        <v>34</v>
      </c>
      <c r="M1535" t="n">
        <v>39</v>
      </c>
      <c r="N1535" t="inlineStr">
        <is>
          <t xml:space="preserve">N         </t>
        </is>
      </c>
      <c r="O1535" t="n">
        <v>73</v>
      </c>
      <c r="P1535" t="inlineStr">
        <is>
          <t xml:space="preserve">W         </t>
        </is>
      </c>
      <c r="Q1535" t="inlineStr">
        <is>
          <t>1651/0644</t>
        </is>
      </c>
      <c r="R1535" t="inlineStr">
        <is>
          <t>1075017</t>
        </is>
      </c>
      <c r="S1535" t="inlineStr">
        <is>
          <t>CONVERSE (WY)</t>
        </is>
      </c>
      <c r="T1535" t="n">
        <v>43.3092936</v>
      </c>
      <c r="U1535" t="inlineStr">
        <is>
          <t>POWDER RIVER</t>
        </is>
      </c>
      <c r="V1535" t="n">
        <v>-105.61092317</v>
      </c>
      <c r="W1535" t="inlineStr">
        <is>
          <t>POINT (450455.0951501526 4795343.442250932)</t>
        </is>
      </c>
      <c r="X1535" t="n">
        <v>1.354051228067373</v>
      </c>
      <c r="Y1535" t="inlineStr">
        <is>
          <t>NE</t>
        </is>
      </c>
      <c r="Z1535" t="n">
        <v>2018</v>
      </c>
      <c r="AA1535" t="n">
        <v>59</v>
      </c>
    </row>
    <row r="1536">
      <c r="A1536" s="1" t="n">
        <v>22934</v>
      </c>
      <c r="B1536" t="inlineStr">
        <is>
          <t>WY</t>
        </is>
      </c>
      <c r="C1536" s="2" t="n">
        <v>43348</v>
      </c>
      <c r="D1536" s="2" t="n">
        <v>43363</v>
      </c>
      <c r="E1536" t="inlineStr">
        <is>
          <t>2021-09-05</t>
        </is>
      </c>
      <c r="F1536" t="n">
        <v>36</v>
      </c>
      <c r="G1536" t="inlineStr">
        <is>
          <t xml:space="preserve">POWDER RIVER MINERALS PARTNERS LLC </t>
        </is>
      </c>
      <c r="H1536" t="inlineStr">
        <is>
          <t>TITAN EXPL</t>
        </is>
      </c>
      <c r="I1536" t="inlineStr"/>
      <c r="J1536" t="inlineStr"/>
      <c r="K1536" t="n">
        <v>0</v>
      </c>
      <c r="L1536" t="n">
        <v>34</v>
      </c>
      <c r="M1536" t="n">
        <v>39</v>
      </c>
      <c r="N1536" t="inlineStr">
        <is>
          <t xml:space="preserve">N         </t>
        </is>
      </c>
      <c r="O1536" t="n">
        <v>73</v>
      </c>
      <c r="P1536" t="inlineStr">
        <is>
          <t xml:space="preserve">W         </t>
        </is>
      </c>
      <c r="Q1536" t="inlineStr">
        <is>
          <t>1651/0644</t>
        </is>
      </c>
      <c r="R1536" t="inlineStr">
        <is>
          <t>1075017</t>
        </is>
      </c>
      <c r="S1536" t="inlineStr">
        <is>
          <t>CONVERSE (WY)</t>
        </is>
      </c>
      <c r="T1536" t="n">
        <v>43.3092936</v>
      </c>
      <c r="U1536" t="inlineStr">
        <is>
          <t>POWDER RIVER</t>
        </is>
      </c>
      <c r="V1536" t="n">
        <v>-105.61092317</v>
      </c>
      <c r="W1536" t="inlineStr">
        <is>
          <t>POINT (450455.0951501526 4795343.442250932)</t>
        </is>
      </c>
      <c r="X1536" t="n">
        <v>1.354051228067373</v>
      </c>
      <c r="Y1536" t="inlineStr">
        <is>
          <t>NE</t>
        </is>
      </c>
      <c r="Z1536" t="n">
        <v>2018</v>
      </c>
      <c r="AA1536" t="n">
        <v>59</v>
      </c>
    </row>
    <row r="1537">
      <c r="A1537" s="1" t="n">
        <v>22935</v>
      </c>
      <c r="B1537" t="inlineStr">
        <is>
          <t>WY</t>
        </is>
      </c>
      <c r="C1537" s="2" t="n">
        <v>43348</v>
      </c>
      <c r="D1537" s="2" t="n">
        <v>43363</v>
      </c>
      <c r="E1537" t="inlineStr">
        <is>
          <t>2021-09-05</t>
        </is>
      </c>
      <c r="F1537" t="n">
        <v>36</v>
      </c>
      <c r="G1537" t="inlineStr">
        <is>
          <t xml:space="preserve">POWDER RIVER MINERALS PARTNERS LLC </t>
        </is>
      </c>
      <c r="H1537" t="inlineStr">
        <is>
          <t>TITAN EXPL</t>
        </is>
      </c>
      <c r="I1537" t="inlineStr"/>
      <c r="J1537" t="inlineStr"/>
      <c r="K1537" t="n">
        <v>0</v>
      </c>
      <c r="L1537" t="n">
        <v>34</v>
      </c>
      <c r="M1537" t="n">
        <v>39</v>
      </c>
      <c r="N1537" t="inlineStr">
        <is>
          <t xml:space="preserve">N         </t>
        </is>
      </c>
      <c r="O1537" t="n">
        <v>73</v>
      </c>
      <c r="P1537" t="inlineStr">
        <is>
          <t xml:space="preserve">W         </t>
        </is>
      </c>
      <c r="Q1537" t="inlineStr">
        <is>
          <t>1651/0644</t>
        </is>
      </c>
      <c r="R1537" t="inlineStr">
        <is>
          <t>1075017</t>
        </is>
      </c>
      <c r="S1537" t="inlineStr">
        <is>
          <t>CONVERSE (WY)</t>
        </is>
      </c>
      <c r="T1537" t="n">
        <v>43.3092936</v>
      </c>
      <c r="U1537" t="inlineStr">
        <is>
          <t>POWDER RIVER</t>
        </is>
      </c>
      <c r="V1537" t="n">
        <v>-105.61092317</v>
      </c>
      <c r="W1537" t="inlineStr">
        <is>
          <t>POINT (450455.0951501526 4795343.442250932)</t>
        </is>
      </c>
      <c r="X1537" t="n">
        <v>1.354051228067373</v>
      </c>
      <c r="Y1537" t="inlineStr">
        <is>
          <t>NE</t>
        </is>
      </c>
      <c r="Z1537" t="n">
        <v>2018</v>
      </c>
      <c r="AA1537" t="n">
        <v>59</v>
      </c>
    </row>
    <row r="1538">
      <c r="A1538" s="1" t="n">
        <v>22936</v>
      </c>
      <c r="B1538" t="inlineStr">
        <is>
          <t>WY</t>
        </is>
      </c>
      <c r="C1538" s="2" t="n">
        <v>43348</v>
      </c>
      <c r="D1538" s="2" t="n">
        <v>43363</v>
      </c>
      <c r="E1538" t="inlineStr">
        <is>
          <t>2021-09-05</t>
        </is>
      </c>
      <c r="F1538" t="n">
        <v>36</v>
      </c>
      <c r="G1538" t="inlineStr">
        <is>
          <t xml:space="preserve">POWDER RIVER MINERALS PARTNERS LLC </t>
        </is>
      </c>
      <c r="H1538" t="inlineStr">
        <is>
          <t>TITAN EXPL</t>
        </is>
      </c>
      <c r="I1538" t="inlineStr"/>
      <c r="J1538" t="inlineStr"/>
      <c r="K1538" t="n">
        <v>0</v>
      </c>
      <c r="L1538" t="n">
        <v>34</v>
      </c>
      <c r="M1538" t="n">
        <v>39</v>
      </c>
      <c r="N1538" t="inlineStr">
        <is>
          <t xml:space="preserve">N         </t>
        </is>
      </c>
      <c r="O1538" t="n">
        <v>73</v>
      </c>
      <c r="P1538" t="inlineStr">
        <is>
          <t xml:space="preserve">W         </t>
        </is>
      </c>
      <c r="Q1538" t="inlineStr">
        <is>
          <t>1651/0644</t>
        </is>
      </c>
      <c r="R1538" t="inlineStr">
        <is>
          <t>1075017</t>
        </is>
      </c>
      <c r="S1538" t="inlineStr">
        <is>
          <t>CONVERSE (WY)</t>
        </is>
      </c>
      <c r="T1538" t="n">
        <v>43.3092936</v>
      </c>
      <c r="U1538" t="inlineStr">
        <is>
          <t>POWDER RIVER</t>
        </is>
      </c>
      <c r="V1538" t="n">
        <v>-105.61092317</v>
      </c>
      <c r="W1538" t="inlineStr">
        <is>
          <t>POINT (450455.0951501526 4795343.442250932)</t>
        </is>
      </c>
      <c r="X1538" t="n">
        <v>1.354051228067373</v>
      </c>
      <c r="Y1538" t="inlineStr">
        <is>
          <t>NE</t>
        </is>
      </c>
      <c r="Z1538" t="n">
        <v>2018</v>
      </c>
      <c r="AA1538" t="n">
        <v>59</v>
      </c>
    </row>
    <row r="1539">
      <c r="A1539" s="1" t="n">
        <v>31659</v>
      </c>
      <c r="B1539" t="inlineStr">
        <is>
          <t>WY</t>
        </is>
      </c>
      <c r="C1539" s="2" t="n">
        <v>43168</v>
      </c>
      <c r="D1539" s="2" t="n">
        <v>43216</v>
      </c>
      <c r="E1539" t="inlineStr">
        <is>
          <t>2022-03-09</t>
        </is>
      </c>
      <c r="F1539" t="n">
        <v>48</v>
      </c>
      <c r="G1539" t="inlineStr">
        <is>
          <t xml:space="preserve">MURRAY DEBRA ANN ET AL </t>
        </is>
      </c>
      <c r="H1539" t="inlineStr">
        <is>
          <t>ELEPHANT APABELLA OPERATING</t>
        </is>
      </c>
      <c r="I1539" t="inlineStr"/>
      <c r="J1539" t="inlineStr"/>
      <c r="K1539" t="n">
        <v>634.63000488</v>
      </c>
      <c r="L1539" t="n">
        <v>4</v>
      </c>
      <c r="M1539" t="n">
        <v>38</v>
      </c>
      <c r="N1539" t="inlineStr">
        <is>
          <t xml:space="preserve">N         </t>
        </is>
      </c>
      <c r="O1539" t="n">
        <v>73</v>
      </c>
      <c r="P1539" t="inlineStr">
        <is>
          <t xml:space="preserve">W         </t>
        </is>
      </c>
      <c r="Q1539" t="inlineStr">
        <is>
          <t>1639/0395</t>
        </is>
      </c>
      <c r="R1539" t="inlineStr">
        <is>
          <t>1069743</t>
        </is>
      </c>
      <c r="S1539" t="inlineStr">
        <is>
          <t>CONVERSE (WY)</t>
        </is>
      </c>
      <c r="T1539" t="n">
        <v>43.29485875</v>
      </c>
      <c r="U1539" t="inlineStr">
        <is>
          <t>POWDER RIVER</t>
        </is>
      </c>
      <c r="V1539" t="n">
        <v>-105.63093579</v>
      </c>
      <c r="W1539" t="inlineStr">
        <is>
          <t>POINT (448819.9918178781 4793752.451114548)</t>
        </is>
      </c>
      <c r="X1539" t="n">
        <v>0.1043563394724198</v>
      </c>
      <c r="Y1539" t="inlineStr">
        <is>
          <t>S</t>
        </is>
      </c>
      <c r="Z1539" t="n">
        <v>2018</v>
      </c>
      <c r="AA1539" t="n">
        <v>59</v>
      </c>
    </row>
    <row r="1540">
      <c r="A1540" s="1" t="n">
        <v>31660</v>
      </c>
      <c r="B1540" t="inlineStr">
        <is>
          <t>WY</t>
        </is>
      </c>
      <c r="C1540" s="2" t="n">
        <v>43168</v>
      </c>
      <c r="D1540" s="2" t="n">
        <v>43216</v>
      </c>
      <c r="E1540" t="inlineStr">
        <is>
          <t>2022-03-09</t>
        </is>
      </c>
      <c r="F1540" t="n">
        <v>48</v>
      </c>
      <c r="G1540" t="inlineStr">
        <is>
          <t xml:space="preserve">MURRAY DEBRA ANN ET AL </t>
        </is>
      </c>
      <c r="H1540" t="inlineStr">
        <is>
          <t>ELEPHANT APABELLA OPERATING</t>
        </is>
      </c>
      <c r="I1540" t="inlineStr"/>
      <c r="J1540" t="inlineStr"/>
      <c r="K1540" t="n">
        <v>634.63000488</v>
      </c>
      <c r="L1540" t="n">
        <v>4</v>
      </c>
      <c r="M1540" t="n">
        <v>38</v>
      </c>
      <c r="N1540" t="inlineStr">
        <is>
          <t xml:space="preserve">N         </t>
        </is>
      </c>
      <c r="O1540" t="n">
        <v>73</v>
      </c>
      <c r="P1540" t="inlineStr">
        <is>
          <t xml:space="preserve">W         </t>
        </is>
      </c>
      <c r="Q1540" t="inlineStr">
        <is>
          <t>1639/0395</t>
        </is>
      </c>
      <c r="R1540" t="inlineStr">
        <is>
          <t>1069743</t>
        </is>
      </c>
      <c r="S1540" t="inlineStr">
        <is>
          <t>CONVERSE (WY)</t>
        </is>
      </c>
      <c r="T1540" t="n">
        <v>43.29485875</v>
      </c>
      <c r="U1540" t="inlineStr">
        <is>
          <t>POWDER RIVER</t>
        </is>
      </c>
      <c r="V1540" t="n">
        <v>-105.63093579</v>
      </c>
      <c r="W1540" t="inlineStr">
        <is>
          <t>POINT (448819.9918178781 4793752.451114548)</t>
        </is>
      </c>
      <c r="X1540" t="n">
        <v>0.1043563394724198</v>
      </c>
      <c r="Y1540" t="inlineStr">
        <is>
          <t>S</t>
        </is>
      </c>
      <c r="Z1540" t="n">
        <v>2018</v>
      </c>
      <c r="AA1540" t="n">
        <v>59</v>
      </c>
    </row>
    <row r="1541">
      <c r="A1541" s="1" t="n">
        <v>31661</v>
      </c>
      <c r="B1541" t="inlineStr">
        <is>
          <t>WY</t>
        </is>
      </c>
      <c r="C1541" s="2" t="n">
        <v>43168</v>
      </c>
      <c r="D1541" s="2" t="n">
        <v>43216</v>
      </c>
      <c r="E1541" t="inlineStr">
        <is>
          <t>2022-03-09</t>
        </is>
      </c>
      <c r="F1541" t="n">
        <v>48</v>
      </c>
      <c r="G1541" t="inlineStr">
        <is>
          <t xml:space="preserve">MURRAY DEBRA ANN ET AL </t>
        </is>
      </c>
      <c r="H1541" t="inlineStr">
        <is>
          <t>ELEPHANT APABELLA OPERATING</t>
        </is>
      </c>
      <c r="I1541" t="inlineStr"/>
      <c r="J1541" t="inlineStr"/>
      <c r="K1541" t="n">
        <v>634.63000488</v>
      </c>
      <c r="L1541" t="n">
        <v>4</v>
      </c>
      <c r="M1541" t="n">
        <v>38</v>
      </c>
      <c r="N1541" t="inlineStr">
        <is>
          <t xml:space="preserve">N         </t>
        </is>
      </c>
      <c r="O1541" t="n">
        <v>73</v>
      </c>
      <c r="P1541" t="inlineStr">
        <is>
          <t xml:space="preserve">W         </t>
        </is>
      </c>
      <c r="Q1541" t="inlineStr">
        <is>
          <t>1639/0395</t>
        </is>
      </c>
      <c r="R1541" t="inlineStr">
        <is>
          <t>1069743</t>
        </is>
      </c>
      <c r="S1541" t="inlineStr">
        <is>
          <t>CONVERSE (WY)</t>
        </is>
      </c>
      <c r="T1541" t="n">
        <v>43.29485875</v>
      </c>
      <c r="U1541" t="inlineStr">
        <is>
          <t>POWDER RIVER</t>
        </is>
      </c>
      <c r="V1541" t="n">
        <v>-105.63093579</v>
      </c>
      <c r="W1541" t="inlineStr">
        <is>
          <t>POINT (448819.9918178781 4793752.451114548)</t>
        </is>
      </c>
      <c r="X1541" t="n">
        <v>0.1043563394724198</v>
      </c>
      <c r="Y1541" t="inlineStr">
        <is>
          <t>S</t>
        </is>
      </c>
      <c r="Z1541" t="n">
        <v>2018</v>
      </c>
      <c r="AA1541" t="n">
        <v>59</v>
      </c>
    </row>
    <row r="1542">
      <c r="A1542" s="1" t="n">
        <v>31662</v>
      </c>
      <c r="B1542" t="inlineStr">
        <is>
          <t>WY</t>
        </is>
      </c>
      <c r="C1542" s="2" t="n">
        <v>43168</v>
      </c>
      <c r="D1542" s="2" t="n">
        <v>43216</v>
      </c>
      <c r="E1542" t="inlineStr">
        <is>
          <t>2022-03-09</t>
        </is>
      </c>
      <c r="F1542" t="n">
        <v>48</v>
      </c>
      <c r="G1542" t="inlineStr">
        <is>
          <t xml:space="preserve">MURRAY DEBRA ANN ET AL </t>
        </is>
      </c>
      <c r="H1542" t="inlineStr">
        <is>
          <t>ELEPHANT APABELLA OPERATING</t>
        </is>
      </c>
      <c r="I1542" t="inlineStr"/>
      <c r="J1542" t="inlineStr"/>
      <c r="K1542" t="n">
        <v>634.63000488</v>
      </c>
      <c r="L1542" t="n">
        <v>4</v>
      </c>
      <c r="M1542" t="n">
        <v>38</v>
      </c>
      <c r="N1542" t="inlineStr">
        <is>
          <t xml:space="preserve">N         </t>
        </is>
      </c>
      <c r="O1542" t="n">
        <v>73</v>
      </c>
      <c r="P1542" t="inlineStr">
        <is>
          <t xml:space="preserve">W         </t>
        </is>
      </c>
      <c r="Q1542" t="inlineStr">
        <is>
          <t>1639/0395</t>
        </is>
      </c>
      <c r="R1542" t="inlineStr">
        <is>
          <t>1069743</t>
        </is>
      </c>
      <c r="S1542" t="inlineStr">
        <is>
          <t>CONVERSE (WY)</t>
        </is>
      </c>
      <c r="T1542" t="n">
        <v>43.29485875</v>
      </c>
      <c r="U1542" t="inlineStr">
        <is>
          <t>POWDER RIVER</t>
        </is>
      </c>
      <c r="V1542" t="n">
        <v>-105.63093579</v>
      </c>
      <c r="W1542" t="inlineStr">
        <is>
          <t>POINT (448819.9918178781 4793752.451114548)</t>
        </is>
      </c>
      <c r="X1542" t="n">
        <v>0.1043563394724198</v>
      </c>
      <c r="Y1542" t="inlineStr">
        <is>
          <t>S</t>
        </is>
      </c>
      <c r="Z1542" t="n">
        <v>2018</v>
      </c>
      <c r="AA1542" t="n">
        <v>59</v>
      </c>
    </row>
    <row r="1543">
      <c r="A1543" s="1" t="n">
        <v>31663</v>
      </c>
      <c r="B1543" t="inlineStr">
        <is>
          <t>WY</t>
        </is>
      </c>
      <c r="C1543" s="2" t="n">
        <v>43168</v>
      </c>
      <c r="D1543" s="2" t="n">
        <v>43216</v>
      </c>
      <c r="E1543" t="inlineStr">
        <is>
          <t>2022-03-09</t>
        </is>
      </c>
      <c r="F1543" t="n">
        <v>48</v>
      </c>
      <c r="G1543" t="inlineStr">
        <is>
          <t xml:space="preserve">MURRAY DEBRA ANN ET AL </t>
        </is>
      </c>
      <c r="H1543" t="inlineStr">
        <is>
          <t>ELEPHANT APABELLA OPERATING</t>
        </is>
      </c>
      <c r="I1543" t="inlineStr"/>
      <c r="J1543" t="inlineStr"/>
      <c r="K1543" t="n">
        <v>634.63000488</v>
      </c>
      <c r="L1543" t="n">
        <v>3</v>
      </c>
      <c r="M1543" t="n">
        <v>38</v>
      </c>
      <c r="N1543" t="inlineStr">
        <is>
          <t xml:space="preserve">N         </t>
        </is>
      </c>
      <c r="O1543" t="n">
        <v>73</v>
      </c>
      <c r="P1543" t="inlineStr">
        <is>
          <t xml:space="preserve">W         </t>
        </is>
      </c>
      <c r="Q1543" t="inlineStr">
        <is>
          <t>1639/0395</t>
        </is>
      </c>
      <c r="R1543" t="inlineStr">
        <is>
          <t>1069743</t>
        </is>
      </c>
      <c r="S1543" t="inlineStr">
        <is>
          <t>CONVERSE (WY)</t>
        </is>
      </c>
      <c r="T1543" t="n">
        <v>43.29487016</v>
      </c>
      <c r="U1543" t="inlineStr">
        <is>
          <t>POWDER RIVER</t>
        </is>
      </c>
      <c r="V1543" t="n">
        <v>-105.61080864</v>
      </c>
      <c r="W1543" t="inlineStr">
        <is>
          <t>POINT (450452.6713965459 4793741.585392624)</t>
        </is>
      </c>
      <c r="X1543" t="n">
        <v>1.029581027328833</v>
      </c>
      <c r="Y1543" t="inlineStr">
        <is>
          <t>E</t>
        </is>
      </c>
      <c r="Z1543" t="n">
        <v>2018</v>
      </c>
      <c r="AA1543" t="n">
        <v>59</v>
      </c>
    </row>
    <row r="1544">
      <c r="A1544" s="1" t="n">
        <v>31664</v>
      </c>
      <c r="B1544" t="inlineStr">
        <is>
          <t>WY</t>
        </is>
      </c>
      <c r="C1544" s="2" t="n">
        <v>43168</v>
      </c>
      <c r="D1544" s="2" t="n">
        <v>43216</v>
      </c>
      <c r="E1544" t="inlineStr">
        <is>
          <t>2022-03-09</t>
        </is>
      </c>
      <c r="F1544" t="n">
        <v>48</v>
      </c>
      <c r="G1544" t="inlineStr">
        <is>
          <t xml:space="preserve">MURRAY DEBRA ANN ET AL </t>
        </is>
      </c>
      <c r="H1544" t="inlineStr">
        <is>
          <t>ELEPHANT APABELLA OPERATING</t>
        </is>
      </c>
      <c r="I1544" t="inlineStr"/>
      <c r="J1544" t="inlineStr"/>
      <c r="K1544" t="n">
        <v>634.63000488</v>
      </c>
      <c r="L1544" t="n">
        <v>3</v>
      </c>
      <c r="M1544" t="n">
        <v>38</v>
      </c>
      <c r="N1544" t="inlineStr">
        <is>
          <t xml:space="preserve">N         </t>
        </is>
      </c>
      <c r="O1544" t="n">
        <v>73</v>
      </c>
      <c r="P1544" t="inlineStr">
        <is>
          <t xml:space="preserve">W         </t>
        </is>
      </c>
      <c r="Q1544" t="inlineStr">
        <is>
          <t>1639/0395</t>
        </is>
      </c>
      <c r="R1544" t="inlineStr">
        <is>
          <t>1069743</t>
        </is>
      </c>
      <c r="S1544" t="inlineStr">
        <is>
          <t>CONVERSE (WY)</t>
        </is>
      </c>
      <c r="T1544" t="n">
        <v>43.29487016</v>
      </c>
      <c r="U1544" t="inlineStr">
        <is>
          <t>POWDER RIVER</t>
        </is>
      </c>
      <c r="V1544" t="n">
        <v>-105.61080864</v>
      </c>
      <c r="W1544" t="inlineStr">
        <is>
          <t>POINT (450452.6713965459 4793741.585392624)</t>
        </is>
      </c>
      <c r="X1544" t="n">
        <v>1.029581027328833</v>
      </c>
      <c r="Y1544" t="inlineStr">
        <is>
          <t>E</t>
        </is>
      </c>
      <c r="Z1544" t="n">
        <v>2018</v>
      </c>
      <c r="AA1544" t="n">
        <v>59</v>
      </c>
    </row>
    <row r="1545">
      <c r="A1545" s="1" t="n">
        <v>31665</v>
      </c>
      <c r="B1545" t="inlineStr">
        <is>
          <t>WY</t>
        </is>
      </c>
      <c r="C1545" s="2" t="n">
        <v>43168</v>
      </c>
      <c r="D1545" s="2" t="n">
        <v>43216</v>
      </c>
      <c r="E1545" t="inlineStr">
        <is>
          <t>2022-03-09</t>
        </is>
      </c>
      <c r="F1545" t="n">
        <v>48</v>
      </c>
      <c r="G1545" t="inlineStr">
        <is>
          <t xml:space="preserve">MURRAY DEBRA ANN ET AL </t>
        </is>
      </c>
      <c r="H1545" t="inlineStr">
        <is>
          <t>ELEPHANT APABELLA OPERATING</t>
        </is>
      </c>
      <c r="I1545" t="inlineStr"/>
      <c r="J1545" t="inlineStr"/>
      <c r="K1545" t="n">
        <v>634.63000488</v>
      </c>
      <c r="L1545" t="n">
        <v>3</v>
      </c>
      <c r="M1545" t="n">
        <v>38</v>
      </c>
      <c r="N1545" t="inlineStr">
        <is>
          <t xml:space="preserve">N         </t>
        </is>
      </c>
      <c r="O1545" t="n">
        <v>73</v>
      </c>
      <c r="P1545" t="inlineStr">
        <is>
          <t xml:space="preserve">W         </t>
        </is>
      </c>
      <c r="Q1545" t="inlineStr">
        <is>
          <t>1639/0395</t>
        </is>
      </c>
      <c r="R1545" t="inlineStr">
        <is>
          <t>1069743</t>
        </is>
      </c>
      <c r="S1545" t="inlineStr">
        <is>
          <t>CONVERSE (WY)</t>
        </is>
      </c>
      <c r="T1545" t="n">
        <v>43.29487016</v>
      </c>
      <c r="U1545" t="inlineStr">
        <is>
          <t>POWDER RIVER</t>
        </is>
      </c>
      <c r="V1545" t="n">
        <v>-105.61080864</v>
      </c>
      <c r="W1545" t="inlineStr">
        <is>
          <t>POINT (450452.6713965459 4793741.585392624)</t>
        </is>
      </c>
      <c r="X1545" t="n">
        <v>1.029581027328833</v>
      </c>
      <c r="Y1545" t="inlineStr">
        <is>
          <t>E</t>
        </is>
      </c>
      <c r="Z1545" t="n">
        <v>2018</v>
      </c>
      <c r="AA1545" t="n">
        <v>59</v>
      </c>
    </row>
    <row r="1546">
      <c r="A1546" s="1" t="n">
        <v>31666</v>
      </c>
      <c r="B1546" t="inlineStr">
        <is>
          <t>WY</t>
        </is>
      </c>
      <c r="C1546" s="2" t="n">
        <v>43168</v>
      </c>
      <c r="D1546" s="2" t="n">
        <v>43216</v>
      </c>
      <c r="E1546" t="inlineStr">
        <is>
          <t>2022-03-09</t>
        </is>
      </c>
      <c r="F1546" t="n">
        <v>48</v>
      </c>
      <c r="G1546" t="inlineStr">
        <is>
          <t xml:space="preserve">MURRAY DEBRA ANN ET AL </t>
        </is>
      </c>
      <c r="H1546" t="inlineStr">
        <is>
          <t>ELEPHANT APABELLA OPERATING</t>
        </is>
      </c>
      <c r="I1546" t="inlineStr"/>
      <c r="J1546" t="inlineStr"/>
      <c r="K1546" t="n">
        <v>634.63000488</v>
      </c>
      <c r="L1546" t="n">
        <v>4</v>
      </c>
      <c r="M1546" t="n">
        <v>38</v>
      </c>
      <c r="N1546" t="inlineStr">
        <is>
          <t xml:space="preserve">N         </t>
        </is>
      </c>
      <c r="O1546" t="n">
        <v>73</v>
      </c>
      <c r="P1546" t="inlineStr">
        <is>
          <t xml:space="preserve">W         </t>
        </is>
      </c>
      <c r="Q1546" t="inlineStr">
        <is>
          <t>1639/0395</t>
        </is>
      </c>
      <c r="R1546" t="inlineStr">
        <is>
          <t>1069743</t>
        </is>
      </c>
      <c r="S1546" t="inlineStr">
        <is>
          <t>CONVERSE (WY)</t>
        </is>
      </c>
      <c r="T1546" t="n">
        <v>43.29485875</v>
      </c>
      <c r="U1546" t="inlineStr">
        <is>
          <t>POWDER RIVER</t>
        </is>
      </c>
      <c r="V1546" t="n">
        <v>-105.63093579</v>
      </c>
      <c r="W1546" t="inlineStr">
        <is>
          <t>POINT (448819.9918178781 4793752.451114548)</t>
        </is>
      </c>
      <c r="X1546" t="n">
        <v>0.1043563394724198</v>
      </c>
      <c r="Y1546" t="inlineStr">
        <is>
          <t>S</t>
        </is>
      </c>
      <c r="Z1546" t="n">
        <v>2018</v>
      </c>
      <c r="AA1546" t="n">
        <v>59</v>
      </c>
    </row>
    <row r="1547">
      <c r="A1547" s="1" t="n">
        <v>31667</v>
      </c>
      <c r="B1547" t="inlineStr">
        <is>
          <t>WY</t>
        </is>
      </c>
      <c r="C1547" s="2" t="n">
        <v>43168</v>
      </c>
      <c r="D1547" s="2" t="n">
        <v>43216</v>
      </c>
      <c r="E1547" t="inlineStr">
        <is>
          <t>2022-03-09</t>
        </is>
      </c>
      <c r="F1547" t="n">
        <v>48</v>
      </c>
      <c r="G1547" t="inlineStr">
        <is>
          <t xml:space="preserve">MURRAY DEBRA ANN ET AL </t>
        </is>
      </c>
      <c r="H1547" t="inlineStr">
        <is>
          <t>ELEPHANT APABELLA OPERATING</t>
        </is>
      </c>
      <c r="I1547" t="inlineStr"/>
      <c r="J1547" t="inlineStr"/>
      <c r="K1547" t="n">
        <v>634.63000488</v>
      </c>
      <c r="L1547" t="n">
        <v>4</v>
      </c>
      <c r="M1547" t="n">
        <v>38</v>
      </c>
      <c r="N1547" t="inlineStr">
        <is>
          <t xml:space="preserve">N         </t>
        </is>
      </c>
      <c r="O1547" t="n">
        <v>73</v>
      </c>
      <c r="P1547" t="inlineStr">
        <is>
          <t xml:space="preserve">W         </t>
        </is>
      </c>
      <c r="Q1547" t="inlineStr">
        <is>
          <t>1639/0395</t>
        </is>
      </c>
      <c r="R1547" t="inlineStr">
        <is>
          <t>1069743</t>
        </is>
      </c>
      <c r="S1547" t="inlineStr">
        <is>
          <t>CONVERSE (WY)</t>
        </is>
      </c>
      <c r="T1547" t="n">
        <v>43.29485875</v>
      </c>
      <c r="U1547" t="inlineStr">
        <is>
          <t>POWDER RIVER</t>
        </is>
      </c>
      <c r="V1547" t="n">
        <v>-105.63093579</v>
      </c>
      <c r="W1547" t="inlineStr">
        <is>
          <t>POINT (448819.9918178781 4793752.451114548)</t>
        </is>
      </c>
      <c r="X1547" t="n">
        <v>0.1043563394724198</v>
      </c>
      <c r="Y1547" t="inlineStr">
        <is>
          <t>S</t>
        </is>
      </c>
      <c r="Z1547" t="n">
        <v>2018</v>
      </c>
      <c r="AA1547" t="n">
        <v>59</v>
      </c>
    </row>
    <row r="1548">
      <c r="A1548" s="1" t="n">
        <v>31668</v>
      </c>
      <c r="B1548" t="inlineStr">
        <is>
          <t>WY</t>
        </is>
      </c>
      <c r="C1548" s="2" t="n">
        <v>43168</v>
      </c>
      <c r="D1548" s="2" t="n">
        <v>43216</v>
      </c>
      <c r="E1548" t="inlineStr">
        <is>
          <t>2022-03-09</t>
        </is>
      </c>
      <c r="F1548" t="n">
        <v>48</v>
      </c>
      <c r="G1548" t="inlineStr">
        <is>
          <t xml:space="preserve">MURRAY DEBRA ANN ET AL </t>
        </is>
      </c>
      <c r="H1548" t="inlineStr">
        <is>
          <t>ELEPHANT APABELLA OPERATING</t>
        </is>
      </c>
      <c r="I1548" t="inlineStr"/>
      <c r="J1548" t="inlineStr"/>
      <c r="K1548" t="n">
        <v>634.63000488</v>
      </c>
      <c r="L1548" t="n">
        <v>3</v>
      </c>
      <c r="M1548" t="n">
        <v>38</v>
      </c>
      <c r="N1548" t="inlineStr">
        <is>
          <t xml:space="preserve">N         </t>
        </is>
      </c>
      <c r="O1548" t="n">
        <v>73</v>
      </c>
      <c r="P1548" t="inlineStr">
        <is>
          <t xml:space="preserve">W         </t>
        </is>
      </c>
      <c r="Q1548" t="inlineStr">
        <is>
          <t>1639/0395</t>
        </is>
      </c>
      <c r="R1548" t="inlineStr">
        <is>
          <t>1069743</t>
        </is>
      </c>
      <c r="S1548" t="inlineStr">
        <is>
          <t>CONVERSE (WY)</t>
        </is>
      </c>
      <c r="T1548" t="n">
        <v>43.29487016</v>
      </c>
      <c r="U1548" t="inlineStr">
        <is>
          <t>POWDER RIVER</t>
        </is>
      </c>
      <c r="V1548" t="n">
        <v>-105.61080864</v>
      </c>
      <c r="W1548" t="inlineStr">
        <is>
          <t>POINT (450452.6713965459 4793741.585392624)</t>
        </is>
      </c>
      <c r="X1548" t="n">
        <v>1.029581027328833</v>
      </c>
      <c r="Y1548" t="inlineStr">
        <is>
          <t>E</t>
        </is>
      </c>
      <c r="Z1548" t="n">
        <v>2018</v>
      </c>
      <c r="AA1548" t="n">
        <v>59</v>
      </c>
    </row>
    <row r="1549">
      <c r="A1549" s="1" t="n">
        <v>31669</v>
      </c>
      <c r="B1549" t="inlineStr">
        <is>
          <t>WY</t>
        </is>
      </c>
      <c r="C1549" s="2" t="n">
        <v>43168</v>
      </c>
      <c r="D1549" s="2" t="n">
        <v>43216</v>
      </c>
      <c r="E1549" t="inlineStr">
        <is>
          <t>2022-03-09</t>
        </is>
      </c>
      <c r="F1549" t="n">
        <v>48</v>
      </c>
      <c r="G1549" t="inlineStr">
        <is>
          <t xml:space="preserve">MURRAY DEBRA ANN ET AL </t>
        </is>
      </c>
      <c r="H1549" t="inlineStr">
        <is>
          <t>ELEPHANT APABELLA OPERATING</t>
        </is>
      </c>
      <c r="I1549" t="inlineStr"/>
      <c r="J1549" t="inlineStr"/>
      <c r="K1549" t="n">
        <v>634.63000488</v>
      </c>
      <c r="L1549" t="n">
        <v>9</v>
      </c>
      <c r="M1549" t="n">
        <v>38</v>
      </c>
      <c r="N1549" t="inlineStr">
        <is>
          <t xml:space="preserve">N         </t>
        </is>
      </c>
      <c r="O1549" t="n">
        <v>73</v>
      </c>
      <c r="P1549" t="inlineStr">
        <is>
          <t xml:space="preserve">W         </t>
        </is>
      </c>
      <c r="Q1549" t="inlineStr">
        <is>
          <t>1639/0395</t>
        </is>
      </c>
      <c r="R1549" t="inlineStr">
        <is>
          <t>1069743</t>
        </is>
      </c>
      <c r="S1549" t="inlineStr">
        <is>
          <t>CONVERSE (WY)</t>
        </is>
      </c>
      <c r="T1549" t="n">
        <v>43.28045819</v>
      </c>
      <c r="U1549" t="inlineStr">
        <is>
          <t>POWDER RIVER</t>
        </is>
      </c>
      <c r="V1549" t="n">
        <v>-105.63100438</v>
      </c>
      <c r="W1549" t="inlineStr">
        <is>
          <t>POINT (448802.3511420086 4792153.248759488)</t>
        </is>
      </c>
      <c r="X1549" t="n">
        <v>1.097660344600965</v>
      </c>
      <c r="Y1549" t="inlineStr">
        <is>
          <t>S</t>
        </is>
      </c>
      <c r="Z1549" t="n">
        <v>2018</v>
      </c>
      <c r="AA1549" t="n">
        <v>59</v>
      </c>
    </row>
    <row r="1550">
      <c r="A1550" s="1" t="n">
        <v>31670</v>
      </c>
      <c r="B1550" t="inlineStr">
        <is>
          <t>WY</t>
        </is>
      </c>
      <c r="C1550" s="2" t="n">
        <v>43168</v>
      </c>
      <c r="D1550" s="2" t="n">
        <v>43216</v>
      </c>
      <c r="E1550" t="inlineStr">
        <is>
          <t>2022-03-09</t>
        </is>
      </c>
      <c r="F1550" t="n">
        <v>48</v>
      </c>
      <c r="G1550" t="inlineStr">
        <is>
          <t xml:space="preserve">MURRAY DEBRA ANN ET AL </t>
        </is>
      </c>
      <c r="H1550" t="inlineStr">
        <is>
          <t>ELEPHANT APABELLA OPERATING</t>
        </is>
      </c>
      <c r="I1550" t="inlineStr"/>
      <c r="J1550" t="inlineStr"/>
      <c r="K1550" t="n">
        <v>634.63000488</v>
      </c>
      <c r="L1550" t="n">
        <v>9</v>
      </c>
      <c r="M1550" t="n">
        <v>38</v>
      </c>
      <c r="N1550" t="inlineStr">
        <is>
          <t xml:space="preserve">N         </t>
        </is>
      </c>
      <c r="O1550" t="n">
        <v>73</v>
      </c>
      <c r="P1550" t="inlineStr">
        <is>
          <t xml:space="preserve">W         </t>
        </is>
      </c>
      <c r="Q1550" t="inlineStr">
        <is>
          <t>1639/0395</t>
        </is>
      </c>
      <c r="R1550" t="inlineStr">
        <is>
          <t>1069743</t>
        </is>
      </c>
      <c r="S1550" t="inlineStr">
        <is>
          <t>CONVERSE (WY)</t>
        </is>
      </c>
      <c r="T1550" t="n">
        <v>43.28045819</v>
      </c>
      <c r="U1550" t="inlineStr">
        <is>
          <t>POWDER RIVER</t>
        </is>
      </c>
      <c r="V1550" t="n">
        <v>-105.63100438</v>
      </c>
      <c r="W1550" t="inlineStr">
        <is>
          <t>POINT (448802.3511420086 4792153.248759488)</t>
        </is>
      </c>
      <c r="X1550" t="n">
        <v>1.097660344600965</v>
      </c>
      <c r="Y1550" t="inlineStr">
        <is>
          <t>S</t>
        </is>
      </c>
      <c r="Z1550" t="n">
        <v>2018</v>
      </c>
      <c r="AA1550" t="n">
        <v>59</v>
      </c>
    </row>
    <row r="1551">
      <c r="A1551" s="1" t="n">
        <v>31671</v>
      </c>
      <c r="B1551" t="inlineStr">
        <is>
          <t>WY</t>
        </is>
      </c>
      <c r="C1551" s="2" t="n">
        <v>43168</v>
      </c>
      <c r="D1551" s="2" t="n">
        <v>43216</v>
      </c>
      <c r="E1551" t="inlineStr">
        <is>
          <t>2022-03-09</t>
        </is>
      </c>
      <c r="F1551" t="n">
        <v>48</v>
      </c>
      <c r="G1551" t="inlineStr">
        <is>
          <t xml:space="preserve">MURRAY DEBRA ANN ET AL </t>
        </is>
      </c>
      <c r="H1551" t="inlineStr">
        <is>
          <t>ELEPHANT APABELLA OPERATING</t>
        </is>
      </c>
      <c r="I1551" t="inlineStr"/>
      <c r="J1551" t="inlineStr"/>
      <c r="K1551" t="n">
        <v>634.63000488</v>
      </c>
      <c r="L1551" t="n">
        <v>3</v>
      </c>
      <c r="M1551" t="n">
        <v>38</v>
      </c>
      <c r="N1551" t="inlineStr">
        <is>
          <t xml:space="preserve">N         </t>
        </is>
      </c>
      <c r="O1551" t="n">
        <v>73</v>
      </c>
      <c r="P1551" t="inlineStr">
        <is>
          <t xml:space="preserve">W         </t>
        </is>
      </c>
      <c r="Q1551" t="inlineStr">
        <is>
          <t>1639/0395</t>
        </is>
      </c>
      <c r="R1551" t="inlineStr">
        <is>
          <t>1069743</t>
        </is>
      </c>
      <c r="S1551" t="inlineStr">
        <is>
          <t>CONVERSE (WY)</t>
        </is>
      </c>
      <c r="T1551" t="n">
        <v>43.29487016</v>
      </c>
      <c r="U1551" t="inlineStr">
        <is>
          <t>POWDER RIVER</t>
        </is>
      </c>
      <c r="V1551" t="n">
        <v>-105.61080864</v>
      </c>
      <c r="W1551" t="inlineStr">
        <is>
          <t>POINT (450452.6713965459 4793741.585392624)</t>
        </is>
      </c>
      <c r="X1551" t="n">
        <v>1.029581027328833</v>
      </c>
      <c r="Y1551" t="inlineStr">
        <is>
          <t>E</t>
        </is>
      </c>
      <c r="Z1551" t="n">
        <v>2018</v>
      </c>
      <c r="AA1551" t="n">
        <v>59</v>
      </c>
    </row>
    <row r="1552">
      <c r="A1552" s="1" t="n">
        <v>33761</v>
      </c>
      <c r="B1552" t="inlineStr">
        <is>
          <t>WY</t>
        </is>
      </c>
      <c r="C1552" t="inlineStr"/>
      <c r="D1552" s="2" t="n">
        <v>43180</v>
      </c>
      <c r="E1552" t="inlineStr">
        <is>
          <t>2028-03-21</t>
        </is>
      </c>
      <c r="F1552" t="n">
        <v>120</v>
      </c>
      <c r="G1552" t="inlineStr">
        <is>
          <t xml:space="preserve">BUREAU OF LAND MANAGEMENT </t>
        </is>
      </c>
      <c r="H1552" t="inlineStr">
        <is>
          <t>CONTEX ENERGY</t>
        </is>
      </c>
      <c r="I1552" t="n">
        <v>0.125</v>
      </c>
      <c r="J1552" t="n">
        <v>4002</v>
      </c>
      <c r="K1552" t="n">
        <v>78.93000000000001</v>
      </c>
      <c r="L1552" t="n">
        <v>3</v>
      </c>
      <c r="M1552" t="n">
        <v>38</v>
      </c>
      <c r="N1552" t="inlineStr">
        <is>
          <t xml:space="preserve">N         </t>
        </is>
      </c>
      <c r="O1552" t="n">
        <v>73</v>
      </c>
      <c r="P1552" t="inlineStr">
        <is>
          <t xml:space="preserve">W         </t>
        </is>
      </c>
      <c r="Q1552" t="inlineStr">
        <is>
          <t>WY-181Q-060/NA</t>
        </is>
      </c>
      <c r="R1552" t="inlineStr">
        <is>
          <t>WYW186761</t>
        </is>
      </c>
      <c r="S1552" t="inlineStr">
        <is>
          <t>CONVERSE (WY)</t>
        </is>
      </c>
      <c r="T1552" t="n">
        <v>43.29487016</v>
      </c>
      <c r="U1552" t="inlineStr">
        <is>
          <t>POWDER RIVER</t>
        </is>
      </c>
      <c r="V1552" t="n">
        <v>-105.61080864</v>
      </c>
      <c r="W1552" t="inlineStr">
        <is>
          <t>POINT (450452.6713965459 4793741.585392624)</t>
        </is>
      </c>
      <c r="X1552" t="n">
        <v>1.029581027328833</v>
      </c>
      <c r="Y1552" t="inlineStr">
        <is>
          <t>E</t>
        </is>
      </c>
      <c r="Z1552" t="n">
        <v>2018</v>
      </c>
      <c r="AA1552" t="n">
        <v>59</v>
      </c>
    </row>
    <row r="1553">
      <c r="A1553" s="1" t="n">
        <v>33762</v>
      </c>
      <c r="B1553" t="inlineStr">
        <is>
          <t>WY</t>
        </is>
      </c>
      <c r="C1553" t="inlineStr"/>
      <c r="D1553" s="2" t="n">
        <v>43180</v>
      </c>
      <c r="E1553" t="inlineStr">
        <is>
          <t>2028-03-21</t>
        </is>
      </c>
      <c r="F1553" t="n">
        <v>120</v>
      </c>
      <c r="G1553" t="inlineStr">
        <is>
          <t xml:space="preserve">BUREAU OF LAND MANAGEMENT </t>
        </is>
      </c>
      <c r="H1553" t="inlineStr">
        <is>
          <t>CONTEX ENERGY</t>
        </is>
      </c>
      <c r="I1553" t="n">
        <v>0.125</v>
      </c>
      <c r="J1553" t="n">
        <v>4002</v>
      </c>
      <c r="K1553" t="n">
        <v>78.93000000000001</v>
      </c>
      <c r="L1553" t="n">
        <v>3</v>
      </c>
      <c r="M1553" t="n">
        <v>38</v>
      </c>
      <c r="N1553" t="inlineStr">
        <is>
          <t xml:space="preserve">N         </t>
        </is>
      </c>
      <c r="O1553" t="n">
        <v>73</v>
      </c>
      <c r="P1553" t="inlineStr">
        <is>
          <t xml:space="preserve">W         </t>
        </is>
      </c>
      <c r="Q1553" t="inlineStr">
        <is>
          <t>WY-181Q-060/NA</t>
        </is>
      </c>
      <c r="R1553" t="inlineStr">
        <is>
          <t>WYW186761</t>
        </is>
      </c>
      <c r="S1553" t="inlineStr">
        <is>
          <t>CONVERSE (WY)</t>
        </is>
      </c>
      <c r="T1553" t="n">
        <v>43.29487016</v>
      </c>
      <c r="U1553" t="inlineStr">
        <is>
          <t>POWDER RIVER</t>
        </is>
      </c>
      <c r="V1553" t="n">
        <v>-105.61080864</v>
      </c>
      <c r="W1553" t="inlineStr">
        <is>
          <t>POINT (450452.6713965459 4793741.585392624)</t>
        </is>
      </c>
      <c r="X1553" t="n">
        <v>1.029581027328833</v>
      </c>
      <c r="Y1553" t="inlineStr">
        <is>
          <t>E</t>
        </is>
      </c>
      <c r="Z1553" t="n">
        <v>2018</v>
      </c>
      <c r="AA1553" t="n">
        <v>59</v>
      </c>
    </row>
    <row r="1554">
      <c r="A1554" s="1" t="n">
        <v>36843</v>
      </c>
      <c r="B1554" t="inlineStr">
        <is>
          <t>WY</t>
        </is>
      </c>
      <c r="C1554" s="2" t="n">
        <v>43005</v>
      </c>
      <c r="D1554" s="2" t="n">
        <v>43070</v>
      </c>
      <c r="E1554" t="inlineStr">
        <is>
          <t>2021-09-27</t>
        </is>
      </c>
      <c r="F1554" t="n">
        <v>48</v>
      </c>
      <c r="G1554" t="inlineStr">
        <is>
          <t xml:space="preserve">EATON LINDA E </t>
        </is>
      </c>
      <c r="H1554" t="inlineStr">
        <is>
          <t>TITAN EXPL</t>
        </is>
      </c>
      <c r="I1554" t="inlineStr"/>
      <c r="J1554" t="inlineStr"/>
      <c r="K1554" t="n">
        <v>0</v>
      </c>
      <c r="L1554" t="n">
        <v>9</v>
      </c>
      <c r="M1554" t="n">
        <v>38</v>
      </c>
      <c r="N1554" t="inlineStr">
        <is>
          <t xml:space="preserve">N         </t>
        </is>
      </c>
      <c r="O1554" t="n">
        <v>73</v>
      </c>
      <c r="P1554" t="inlineStr">
        <is>
          <t xml:space="preserve">W         </t>
        </is>
      </c>
      <c r="Q1554" t="inlineStr">
        <is>
          <t>1627/0260</t>
        </is>
      </c>
      <c r="R1554" t="inlineStr">
        <is>
          <t>1065094</t>
        </is>
      </c>
      <c r="S1554" t="inlineStr">
        <is>
          <t>CONVERSE (WY)</t>
        </is>
      </c>
      <c r="T1554" t="n">
        <v>43.28045819</v>
      </c>
      <c r="U1554" t="inlineStr">
        <is>
          <t>POWDER RIVER</t>
        </is>
      </c>
      <c r="V1554" t="n">
        <v>-105.63100438</v>
      </c>
      <c r="W1554" t="inlineStr">
        <is>
          <t>POINT (448802.3511420086 4792153.248759488)</t>
        </is>
      </c>
      <c r="X1554" t="n">
        <v>1.097660344600965</v>
      </c>
      <c r="Y1554" t="inlineStr">
        <is>
          <t>S</t>
        </is>
      </c>
      <c r="Z1554" t="n">
        <v>2017</v>
      </c>
      <c r="AA1554" t="n">
        <v>59</v>
      </c>
    </row>
    <row r="1555">
      <c r="A1555" s="1" t="n">
        <v>36844</v>
      </c>
      <c r="B1555" t="inlineStr">
        <is>
          <t>WY</t>
        </is>
      </c>
      <c r="C1555" s="2" t="n">
        <v>43005</v>
      </c>
      <c r="D1555" s="2" t="n">
        <v>43070</v>
      </c>
      <c r="E1555" t="inlineStr">
        <is>
          <t>2021-09-27</t>
        </is>
      </c>
      <c r="F1555" t="n">
        <v>48</v>
      </c>
      <c r="G1555" t="inlineStr">
        <is>
          <t xml:space="preserve">EATON LINDA E </t>
        </is>
      </c>
      <c r="H1555" t="inlineStr">
        <is>
          <t>TITAN EXPL</t>
        </is>
      </c>
      <c r="I1555" t="inlineStr"/>
      <c r="J1555" t="inlineStr"/>
      <c r="K1555" t="n">
        <v>0</v>
      </c>
      <c r="L1555" t="n">
        <v>9</v>
      </c>
      <c r="M1555" t="n">
        <v>38</v>
      </c>
      <c r="N1555" t="inlineStr">
        <is>
          <t xml:space="preserve">N         </t>
        </is>
      </c>
      <c r="O1555" t="n">
        <v>73</v>
      </c>
      <c r="P1555" t="inlineStr">
        <is>
          <t xml:space="preserve">W         </t>
        </is>
      </c>
      <c r="Q1555" t="inlineStr">
        <is>
          <t>1627/0260</t>
        </is>
      </c>
      <c r="R1555" t="inlineStr">
        <is>
          <t>1065094</t>
        </is>
      </c>
      <c r="S1555" t="inlineStr">
        <is>
          <t>CONVERSE (WY)</t>
        </is>
      </c>
      <c r="T1555" t="n">
        <v>43.28045819</v>
      </c>
      <c r="U1555" t="inlineStr">
        <is>
          <t>POWDER RIVER</t>
        </is>
      </c>
      <c r="V1555" t="n">
        <v>-105.63100438</v>
      </c>
      <c r="W1555" t="inlineStr">
        <is>
          <t>POINT (448802.3511420086 4792153.248759488)</t>
        </is>
      </c>
      <c r="X1555" t="n">
        <v>1.097660344600965</v>
      </c>
      <c r="Y1555" t="inlineStr">
        <is>
          <t>S</t>
        </is>
      </c>
      <c r="Z1555" t="n">
        <v>2017</v>
      </c>
      <c r="AA1555" t="n">
        <v>59</v>
      </c>
    </row>
    <row r="1556">
      <c r="A1556" s="1" t="n">
        <v>36845</v>
      </c>
      <c r="B1556" t="inlineStr">
        <is>
          <t>WY</t>
        </is>
      </c>
      <c r="C1556" s="2" t="n">
        <v>43005</v>
      </c>
      <c r="D1556" s="2" t="n">
        <v>43070</v>
      </c>
      <c r="E1556" t="inlineStr">
        <is>
          <t>2021-09-27</t>
        </is>
      </c>
      <c r="F1556" t="n">
        <v>48</v>
      </c>
      <c r="G1556" t="inlineStr">
        <is>
          <t xml:space="preserve">LEWIS CONNIE M </t>
        </is>
      </c>
      <c r="H1556" t="inlineStr">
        <is>
          <t>TITAN EXPL</t>
        </is>
      </c>
      <c r="I1556" t="inlineStr"/>
      <c r="J1556" t="inlineStr"/>
      <c r="K1556" t="n">
        <v>0</v>
      </c>
      <c r="L1556" t="n">
        <v>9</v>
      </c>
      <c r="M1556" t="n">
        <v>38</v>
      </c>
      <c r="N1556" t="inlineStr">
        <is>
          <t xml:space="preserve">N         </t>
        </is>
      </c>
      <c r="O1556" t="n">
        <v>73</v>
      </c>
      <c r="P1556" t="inlineStr">
        <is>
          <t xml:space="preserve">W         </t>
        </is>
      </c>
      <c r="Q1556" t="inlineStr">
        <is>
          <t>1627/0261</t>
        </is>
      </c>
      <c r="R1556" t="inlineStr">
        <is>
          <t>1065095</t>
        </is>
      </c>
      <c r="S1556" t="inlineStr">
        <is>
          <t>CONVERSE (WY)</t>
        </is>
      </c>
      <c r="T1556" t="n">
        <v>43.28045819</v>
      </c>
      <c r="U1556" t="inlineStr">
        <is>
          <t>POWDER RIVER</t>
        </is>
      </c>
      <c r="V1556" t="n">
        <v>-105.63100438</v>
      </c>
      <c r="W1556" t="inlineStr">
        <is>
          <t>POINT (448802.3511420086 4792153.248759488)</t>
        </is>
      </c>
      <c r="X1556" t="n">
        <v>1.097660344600965</v>
      </c>
      <c r="Y1556" t="inlineStr">
        <is>
          <t>S</t>
        </is>
      </c>
      <c r="Z1556" t="n">
        <v>2017</v>
      </c>
      <c r="AA1556" t="n">
        <v>59</v>
      </c>
    </row>
    <row r="1557">
      <c r="A1557" s="1" t="n">
        <v>36846</v>
      </c>
      <c r="B1557" t="inlineStr">
        <is>
          <t>WY</t>
        </is>
      </c>
      <c r="C1557" s="2" t="n">
        <v>43005</v>
      </c>
      <c r="D1557" s="2" t="n">
        <v>43070</v>
      </c>
      <c r="E1557" t="inlineStr">
        <is>
          <t>2021-09-27</t>
        </is>
      </c>
      <c r="F1557" t="n">
        <v>48</v>
      </c>
      <c r="G1557" t="inlineStr">
        <is>
          <t xml:space="preserve">LEWIS CONNIE M </t>
        </is>
      </c>
      <c r="H1557" t="inlineStr">
        <is>
          <t>TITAN EXPL</t>
        </is>
      </c>
      <c r="I1557" t="inlineStr"/>
      <c r="J1557" t="inlineStr"/>
      <c r="K1557" t="n">
        <v>0</v>
      </c>
      <c r="L1557" t="n">
        <v>9</v>
      </c>
      <c r="M1557" t="n">
        <v>38</v>
      </c>
      <c r="N1557" t="inlineStr">
        <is>
          <t xml:space="preserve">N         </t>
        </is>
      </c>
      <c r="O1557" t="n">
        <v>73</v>
      </c>
      <c r="P1557" t="inlineStr">
        <is>
          <t xml:space="preserve">W         </t>
        </is>
      </c>
      <c r="Q1557" t="inlineStr">
        <is>
          <t>1627/0261</t>
        </is>
      </c>
      <c r="R1557" t="inlineStr">
        <is>
          <t>1065095</t>
        </is>
      </c>
      <c r="S1557" t="inlineStr">
        <is>
          <t>CONVERSE (WY)</t>
        </is>
      </c>
      <c r="T1557" t="n">
        <v>43.28045819</v>
      </c>
      <c r="U1557" t="inlineStr">
        <is>
          <t>POWDER RIVER</t>
        </is>
      </c>
      <c r="V1557" t="n">
        <v>-105.63100438</v>
      </c>
      <c r="W1557" t="inlineStr">
        <is>
          <t>POINT (448802.3511420086 4792153.248759488)</t>
        </is>
      </c>
      <c r="X1557" t="n">
        <v>1.097660344600965</v>
      </c>
      <c r="Y1557" t="inlineStr">
        <is>
          <t>S</t>
        </is>
      </c>
      <c r="Z1557" t="n">
        <v>2017</v>
      </c>
      <c r="AA1557" t="n">
        <v>59</v>
      </c>
    </row>
    <row r="1558">
      <c r="A1558" s="1" t="n">
        <v>36847</v>
      </c>
      <c r="B1558" t="inlineStr">
        <is>
          <t>WY</t>
        </is>
      </c>
      <c r="C1558" s="2" t="n">
        <v>43005</v>
      </c>
      <c r="D1558" s="2" t="n">
        <v>43070</v>
      </c>
      <c r="E1558" t="inlineStr">
        <is>
          <t>2021-09-27</t>
        </is>
      </c>
      <c r="F1558" t="n">
        <v>48</v>
      </c>
      <c r="G1558" t="inlineStr">
        <is>
          <t xml:space="preserve">LEWIS DANIEL L </t>
        </is>
      </c>
      <c r="H1558" t="inlineStr">
        <is>
          <t>TITAN EXPL</t>
        </is>
      </c>
      <c r="I1558" t="inlineStr"/>
      <c r="J1558" t="inlineStr"/>
      <c r="K1558" t="n">
        <v>0</v>
      </c>
      <c r="L1558" t="n">
        <v>9</v>
      </c>
      <c r="M1558" t="n">
        <v>38</v>
      </c>
      <c r="N1558" t="inlineStr">
        <is>
          <t xml:space="preserve">N         </t>
        </is>
      </c>
      <c r="O1558" t="n">
        <v>73</v>
      </c>
      <c r="P1558" t="inlineStr">
        <is>
          <t xml:space="preserve">W         </t>
        </is>
      </c>
      <c r="Q1558" t="inlineStr">
        <is>
          <t>1627/0262</t>
        </is>
      </c>
      <c r="R1558" t="inlineStr">
        <is>
          <t>1065096</t>
        </is>
      </c>
      <c r="S1558" t="inlineStr">
        <is>
          <t>CONVERSE (WY)</t>
        </is>
      </c>
      <c r="T1558" t="n">
        <v>43.28045819</v>
      </c>
      <c r="U1558" t="inlineStr">
        <is>
          <t>POWDER RIVER</t>
        </is>
      </c>
      <c r="V1558" t="n">
        <v>-105.63100438</v>
      </c>
      <c r="W1558" t="inlineStr">
        <is>
          <t>POINT (448802.3511420086 4792153.248759488)</t>
        </is>
      </c>
      <c r="X1558" t="n">
        <v>1.097660344600965</v>
      </c>
      <c r="Y1558" t="inlineStr">
        <is>
          <t>S</t>
        </is>
      </c>
      <c r="Z1558" t="n">
        <v>2017</v>
      </c>
      <c r="AA1558" t="n">
        <v>59</v>
      </c>
    </row>
    <row r="1559">
      <c r="A1559" s="1" t="n">
        <v>36848</v>
      </c>
      <c r="B1559" t="inlineStr">
        <is>
          <t>WY</t>
        </is>
      </c>
      <c r="C1559" s="2" t="n">
        <v>43005</v>
      </c>
      <c r="D1559" s="2" t="n">
        <v>43070</v>
      </c>
      <c r="E1559" t="inlineStr">
        <is>
          <t>2021-09-27</t>
        </is>
      </c>
      <c r="F1559" t="n">
        <v>48</v>
      </c>
      <c r="G1559" t="inlineStr">
        <is>
          <t xml:space="preserve">LEWIS DANIEL L </t>
        </is>
      </c>
      <c r="H1559" t="inlineStr">
        <is>
          <t>TITAN EXPL</t>
        </is>
      </c>
      <c r="I1559" t="inlineStr"/>
      <c r="J1559" t="inlineStr"/>
      <c r="K1559" t="n">
        <v>0</v>
      </c>
      <c r="L1559" t="n">
        <v>9</v>
      </c>
      <c r="M1559" t="n">
        <v>38</v>
      </c>
      <c r="N1559" t="inlineStr">
        <is>
          <t xml:space="preserve">N         </t>
        </is>
      </c>
      <c r="O1559" t="n">
        <v>73</v>
      </c>
      <c r="P1559" t="inlineStr">
        <is>
          <t xml:space="preserve">W         </t>
        </is>
      </c>
      <c r="Q1559" t="inlineStr">
        <is>
          <t>1627/0262</t>
        </is>
      </c>
      <c r="R1559" t="inlineStr">
        <is>
          <t>1065096</t>
        </is>
      </c>
      <c r="S1559" t="inlineStr">
        <is>
          <t>CONVERSE (WY)</t>
        </is>
      </c>
      <c r="T1559" t="n">
        <v>43.28045819</v>
      </c>
      <c r="U1559" t="inlineStr">
        <is>
          <t>POWDER RIVER</t>
        </is>
      </c>
      <c r="V1559" t="n">
        <v>-105.63100438</v>
      </c>
      <c r="W1559" t="inlineStr">
        <is>
          <t>POINT (448802.3511420086 4792153.248759488)</t>
        </is>
      </c>
      <c r="X1559" t="n">
        <v>1.097660344600965</v>
      </c>
      <c r="Y1559" t="inlineStr">
        <is>
          <t>S</t>
        </is>
      </c>
      <c r="Z1559" t="n">
        <v>2017</v>
      </c>
      <c r="AA1559" t="n">
        <v>59</v>
      </c>
    </row>
    <row r="1560">
      <c r="A1560" s="1" t="n">
        <v>36849</v>
      </c>
      <c r="B1560" t="inlineStr">
        <is>
          <t>WY</t>
        </is>
      </c>
      <c r="C1560" s="2" t="n">
        <v>42997</v>
      </c>
      <c r="D1560" s="2" t="n">
        <v>43070</v>
      </c>
      <c r="E1560" t="inlineStr">
        <is>
          <t>2021-09-19</t>
        </is>
      </c>
      <c r="F1560" t="n">
        <v>48</v>
      </c>
      <c r="G1560" t="inlineStr">
        <is>
          <t xml:space="preserve">CONVERSE COUNTY BANK TRUSTEE ET AL </t>
        </is>
      </c>
      <c r="H1560" t="inlineStr">
        <is>
          <t>TITAN EXPL</t>
        </is>
      </c>
      <c r="I1560" t="inlineStr"/>
      <c r="J1560" t="inlineStr"/>
      <c r="K1560" t="n">
        <v>0</v>
      </c>
      <c r="L1560" t="n">
        <v>4</v>
      </c>
      <c r="M1560" t="n">
        <v>38</v>
      </c>
      <c r="N1560" t="inlineStr">
        <is>
          <t xml:space="preserve">N         </t>
        </is>
      </c>
      <c r="O1560" t="n">
        <v>73</v>
      </c>
      <c r="P1560" t="inlineStr">
        <is>
          <t xml:space="preserve">W         </t>
        </is>
      </c>
      <c r="Q1560" t="inlineStr">
        <is>
          <t>1627/0263</t>
        </is>
      </c>
      <c r="R1560" t="inlineStr">
        <is>
          <t>1065097</t>
        </is>
      </c>
      <c r="S1560" t="inlineStr">
        <is>
          <t>CONVERSE (WY)</t>
        </is>
      </c>
      <c r="T1560" t="n">
        <v>43.29485875</v>
      </c>
      <c r="U1560" t="inlineStr">
        <is>
          <t>POWDER RIVER</t>
        </is>
      </c>
      <c r="V1560" t="n">
        <v>-105.63093579</v>
      </c>
      <c r="W1560" t="inlineStr">
        <is>
          <t>POINT (448819.9918178781 4793752.451114548)</t>
        </is>
      </c>
      <c r="X1560" t="n">
        <v>0.1043563394724198</v>
      </c>
      <c r="Y1560" t="inlineStr">
        <is>
          <t>S</t>
        </is>
      </c>
      <c r="Z1560" t="n">
        <v>2017</v>
      </c>
      <c r="AA1560" t="n">
        <v>59</v>
      </c>
    </row>
    <row r="1561">
      <c r="A1561" s="1" t="n">
        <v>36850</v>
      </c>
      <c r="B1561" t="inlineStr">
        <is>
          <t>WY</t>
        </is>
      </c>
      <c r="C1561" s="2" t="n">
        <v>42997</v>
      </c>
      <c r="D1561" s="2" t="n">
        <v>43070</v>
      </c>
      <c r="E1561" t="inlineStr">
        <is>
          <t>2021-09-19</t>
        </is>
      </c>
      <c r="F1561" t="n">
        <v>48</v>
      </c>
      <c r="G1561" t="inlineStr">
        <is>
          <t xml:space="preserve">CONVERSE COUNTY BANK TRUSTEE ET AL </t>
        </is>
      </c>
      <c r="H1561" t="inlineStr">
        <is>
          <t>TITAN EXPL</t>
        </is>
      </c>
      <c r="I1561" t="inlineStr"/>
      <c r="J1561" t="inlineStr"/>
      <c r="K1561" t="n">
        <v>0</v>
      </c>
      <c r="L1561" t="n">
        <v>3</v>
      </c>
      <c r="M1561" t="n">
        <v>38</v>
      </c>
      <c r="N1561" t="inlineStr">
        <is>
          <t xml:space="preserve">N         </t>
        </is>
      </c>
      <c r="O1561" t="n">
        <v>73</v>
      </c>
      <c r="P1561" t="inlineStr">
        <is>
          <t xml:space="preserve">W         </t>
        </is>
      </c>
      <c r="Q1561" t="inlineStr">
        <is>
          <t>1627/0263</t>
        </is>
      </c>
      <c r="R1561" t="inlineStr">
        <is>
          <t>1065097</t>
        </is>
      </c>
      <c r="S1561" t="inlineStr">
        <is>
          <t>CONVERSE (WY)</t>
        </is>
      </c>
      <c r="T1561" t="n">
        <v>43.29487016</v>
      </c>
      <c r="U1561" t="inlineStr">
        <is>
          <t>POWDER RIVER</t>
        </is>
      </c>
      <c r="V1561" t="n">
        <v>-105.61080864</v>
      </c>
      <c r="W1561" t="inlineStr">
        <is>
          <t>POINT (450452.6713965459 4793741.585392624)</t>
        </is>
      </c>
      <c r="X1561" t="n">
        <v>1.029581027328833</v>
      </c>
      <c r="Y1561" t="inlineStr">
        <is>
          <t>E</t>
        </is>
      </c>
      <c r="Z1561" t="n">
        <v>2017</v>
      </c>
      <c r="AA1561" t="n">
        <v>59</v>
      </c>
    </row>
    <row r="1562">
      <c r="A1562" s="1" t="n">
        <v>36851</v>
      </c>
      <c r="B1562" t="inlineStr">
        <is>
          <t>WY</t>
        </is>
      </c>
      <c r="C1562" s="2" t="n">
        <v>42997</v>
      </c>
      <c r="D1562" s="2" t="n">
        <v>43070</v>
      </c>
      <c r="E1562" t="inlineStr">
        <is>
          <t>2021-09-19</t>
        </is>
      </c>
      <c r="F1562" t="n">
        <v>48</v>
      </c>
      <c r="G1562" t="inlineStr">
        <is>
          <t xml:space="preserve">CONVERSE COUNTY BANK TRUSTEE ET AL </t>
        </is>
      </c>
      <c r="H1562" t="inlineStr">
        <is>
          <t>TITAN EXPL</t>
        </is>
      </c>
      <c r="I1562" t="inlineStr"/>
      <c r="J1562" t="inlineStr"/>
      <c r="K1562" t="n">
        <v>0</v>
      </c>
      <c r="L1562" t="n">
        <v>9</v>
      </c>
      <c r="M1562" t="n">
        <v>38</v>
      </c>
      <c r="N1562" t="inlineStr">
        <is>
          <t xml:space="preserve">N         </t>
        </is>
      </c>
      <c r="O1562" t="n">
        <v>73</v>
      </c>
      <c r="P1562" t="inlineStr">
        <is>
          <t xml:space="preserve">W         </t>
        </is>
      </c>
      <c r="Q1562" t="inlineStr">
        <is>
          <t>1627/0263</t>
        </is>
      </c>
      <c r="R1562" t="inlineStr">
        <is>
          <t>1065097</t>
        </is>
      </c>
      <c r="S1562" t="inlineStr">
        <is>
          <t>CONVERSE (WY)</t>
        </is>
      </c>
      <c r="T1562" t="n">
        <v>43.28045819</v>
      </c>
      <c r="U1562" t="inlineStr">
        <is>
          <t>POWDER RIVER</t>
        </is>
      </c>
      <c r="V1562" t="n">
        <v>-105.63100438</v>
      </c>
      <c r="W1562" t="inlineStr">
        <is>
          <t>POINT (448802.3511420086 4792153.248759488)</t>
        </is>
      </c>
      <c r="X1562" t="n">
        <v>1.097660344600965</v>
      </c>
      <c r="Y1562" t="inlineStr">
        <is>
          <t>S</t>
        </is>
      </c>
      <c r="Z1562" t="n">
        <v>2017</v>
      </c>
      <c r="AA1562" t="n">
        <v>59</v>
      </c>
    </row>
    <row r="1563">
      <c r="A1563" s="1" t="n">
        <v>36852</v>
      </c>
      <c r="B1563" t="inlineStr">
        <is>
          <t>WY</t>
        </is>
      </c>
      <c r="C1563" s="2" t="n">
        <v>42997</v>
      </c>
      <c r="D1563" s="2" t="n">
        <v>43070</v>
      </c>
      <c r="E1563" t="inlineStr">
        <is>
          <t>2021-09-19</t>
        </is>
      </c>
      <c r="F1563" t="n">
        <v>48</v>
      </c>
      <c r="G1563" t="inlineStr">
        <is>
          <t xml:space="preserve">CONVERSE COUNTY BANK TRUSTEE ET AL </t>
        </is>
      </c>
      <c r="H1563" t="inlineStr">
        <is>
          <t>TITAN EXPL</t>
        </is>
      </c>
      <c r="I1563" t="inlineStr"/>
      <c r="J1563" t="inlineStr"/>
      <c r="K1563" t="n">
        <v>0</v>
      </c>
      <c r="L1563" t="n">
        <v>3</v>
      </c>
      <c r="M1563" t="n">
        <v>38</v>
      </c>
      <c r="N1563" t="inlineStr">
        <is>
          <t xml:space="preserve">N         </t>
        </is>
      </c>
      <c r="O1563" t="n">
        <v>73</v>
      </c>
      <c r="P1563" t="inlineStr">
        <is>
          <t xml:space="preserve">W         </t>
        </is>
      </c>
      <c r="Q1563" t="inlineStr">
        <is>
          <t>1627/0263</t>
        </is>
      </c>
      <c r="R1563" t="inlineStr">
        <is>
          <t>1065097</t>
        </is>
      </c>
      <c r="S1563" t="inlineStr">
        <is>
          <t>CONVERSE (WY)</t>
        </is>
      </c>
      <c r="T1563" t="n">
        <v>43.29487016</v>
      </c>
      <c r="U1563" t="inlineStr">
        <is>
          <t>POWDER RIVER</t>
        </is>
      </c>
      <c r="V1563" t="n">
        <v>-105.61080864</v>
      </c>
      <c r="W1563" t="inlineStr">
        <is>
          <t>POINT (450452.6713965459 4793741.585392624)</t>
        </is>
      </c>
      <c r="X1563" t="n">
        <v>1.029581027328833</v>
      </c>
      <c r="Y1563" t="inlineStr">
        <is>
          <t>E</t>
        </is>
      </c>
      <c r="Z1563" t="n">
        <v>2017</v>
      </c>
      <c r="AA1563" t="n">
        <v>59</v>
      </c>
    </row>
    <row r="1564">
      <c r="A1564" s="1" t="n">
        <v>36853</v>
      </c>
      <c r="B1564" t="inlineStr">
        <is>
          <t>WY</t>
        </is>
      </c>
      <c r="C1564" s="2" t="n">
        <v>42997</v>
      </c>
      <c r="D1564" s="2" t="n">
        <v>43070</v>
      </c>
      <c r="E1564" t="inlineStr">
        <is>
          <t>2021-09-19</t>
        </is>
      </c>
      <c r="F1564" t="n">
        <v>48</v>
      </c>
      <c r="G1564" t="inlineStr">
        <is>
          <t xml:space="preserve">CONVERSE COUNTY BANK TRUSTEE ET AL </t>
        </is>
      </c>
      <c r="H1564" t="inlineStr">
        <is>
          <t>TITAN EXPL</t>
        </is>
      </c>
      <c r="I1564" t="inlineStr"/>
      <c r="J1564" t="inlineStr"/>
      <c r="K1564" t="n">
        <v>0</v>
      </c>
      <c r="L1564" t="n">
        <v>3</v>
      </c>
      <c r="M1564" t="n">
        <v>38</v>
      </c>
      <c r="N1564" t="inlineStr">
        <is>
          <t xml:space="preserve">N         </t>
        </is>
      </c>
      <c r="O1564" t="n">
        <v>73</v>
      </c>
      <c r="P1564" t="inlineStr">
        <is>
          <t xml:space="preserve">W         </t>
        </is>
      </c>
      <c r="Q1564" t="inlineStr">
        <is>
          <t>1627/0263</t>
        </is>
      </c>
      <c r="R1564" t="inlineStr">
        <is>
          <t>1065097</t>
        </is>
      </c>
      <c r="S1564" t="inlineStr">
        <is>
          <t>CONVERSE (WY)</t>
        </is>
      </c>
      <c r="T1564" t="n">
        <v>43.29487016</v>
      </c>
      <c r="U1564" t="inlineStr">
        <is>
          <t>POWDER RIVER</t>
        </is>
      </c>
      <c r="V1564" t="n">
        <v>-105.61080864</v>
      </c>
      <c r="W1564" t="inlineStr">
        <is>
          <t>POINT (450452.6713965459 4793741.585392624)</t>
        </is>
      </c>
      <c r="X1564" t="n">
        <v>1.029581027328833</v>
      </c>
      <c r="Y1564" t="inlineStr">
        <is>
          <t>E</t>
        </is>
      </c>
      <c r="Z1564" t="n">
        <v>2017</v>
      </c>
      <c r="AA1564" t="n">
        <v>59</v>
      </c>
    </row>
    <row r="1565">
      <c r="A1565" s="1" t="n">
        <v>36854</v>
      </c>
      <c r="B1565" t="inlineStr">
        <is>
          <t>WY</t>
        </is>
      </c>
      <c r="C1565" s="2" t="n">
        <v>42997</v>
      </c>
      <c r="D1565" s="2" t="n">
        <v>43070</v>
      </c>
      <c r="E1565" t="inlineStr">
        <is>
          <t>2021-09-19</t>
        </is>
      </c>
      <c r="F1565" t="n">
        <v>48</v>
      </c>
      <c r="G1565" t="inlineStr">
        <is>
          <t xml:space="preserve">CONVERSE COUNTY BANK TRUSTEE ET AL </t>
        </is>
      </c>
      <c r="H1565" t="inlineStr">
        <is>
          <t>TITAN EXPL</t>
        </is>
      </c>
      <c r="I1565" t="inlineStr"/>
      <c r="J1565" t="inlineStr"/>
      <c r="K1565" t="n">
        <v>0</v>
      </c>
      <c r="L1565" t="n">
        <v>4</v>
      </c>
      <c r="M1565" t="n">
        <v>38</v>
      </c>
      <c r="N1565" t="inlineStr">
        <is>
          <t xml:space="preserve">N         </t>
        </is>
      </c>
      <c r="O1565" t="n">
        <v>73</v>
      </c>
      <c r="P1565" t="inlineStr">
        <is>
          <t xml:space="preserve">W         </t>
        </is>
      </c>
      <c r="Q1565" t="inlineStr">
        <is>
          <t>1627/0263</t>
        </is>
      </c>
      <c r="R1565" t="inlineStr">
        <is>
          <t>1065097</t>
        </is>
      </c>
      <c r="S1565" t="inlineStr">
        <is>
          <t>CONVERSE (WY)</t>
        </is>
      </c>
      <c r="T1565" t="n">
        <v>43.29485875</v>
      </c>
      <c r="U1565" t="inlineStr">
        <is>
          <t>POWDER RIVER</t>
        </is>
      </c>
      <c r="V1565" t="n">
        <v>-105.63093579</v>
      </c>
      <c r="W1565" t="inlineStr">
        <is>
          <t>POINT (448819.9918178781 4793752.451114548)</t>
        </is>
      </c>
      <c r="X1565" t="n">
        <v>0.1043563394724198</v>
      </c>
      <c r="Y1565" t="inlineStr">
        <is>
          <t>S</t>
        </is>
      </c>
      <c r="Z1565" t="n">
        <v>2017</v>
      </c>
      <c r="AA1565" t="n">
        <v>59</v>
      </c>
    </row>
    <row r="1566">
      <c r="A1566" s="1" t="n">
        <v>36855</v>
      </c>
      <c r="B1566" t="inlineStr">
        <is>
          <t>WY</t>
        </is>
      </c>
      <c r="C1566" s="2" t="n">
        <v>42997</v>
      </c>
      <c r="D1566" s="2" t="n">
        <v>43070</v>
      </c>
      <c r="E1566" t="inlineStr">
        <is>
          <t>2021-09-19</t>
        </is>
      </c>
      <c r="F1566" t="n">
        <v>48</v>
      </c>
      <c r="G1566" t="inlineStr">
        <is>
          <t xml:space="preserve">CONVERSE COUNTY BANK TRUSTEE ET AL </t>
        </is>
      </c>
      <c r="H1566" t="inlineStr">
        <is>
          <t>TITAN EXPL</t>
        </is>
      </c>
      <c r="I1566" t="inlineStr"/>
      <c r="J1566" t="inlineStr"/>
      <c r="K1566" t="n">
        <v>0</v>
      </c>
      <c r="L1566" t="n">
        <v>9</v>
      </c>
      <c r="M1566" t="n">
        <v>38</v>
      </c>
      <c r="N1566" t="inlineStr">
        <is>
          <t xml:space="preserve">N         </t>
        </is>
      </c>
      <c r="O1566" t="n">
        <v>73</v>
      </c>
      <c r="P1566" t="inlineStr">
        <is>
          <t xml:space="preserve">W         </t>
        </is>
      </c>
      <c r="Q1566" t="inlineStr">
        <is>
          <t>1627/0263</t>
        </is>
      </c>
      <c r="R1566" t="inlineStr">
        <is>
          <t>1065097</t>
        </is>
      </c>
      <c r="S1566" t="inlineStr">
        <is>
          <t>CONVERSE (WY)</t>
        </is>
      </c>
      <c r="T1566" t="n">
        <v>43.28045819</v>
      </c>
      <c r="U1566" t="inlineStr">
        <is>
          <t>POWDER RIVER</t>
        </is>
      </c>
      <c r="V1566" t="n">
        <v>-105.63100438</v>
      </c>
      <c r="W1566" t="inlineStr">
        <is>
          <t>POINT (448802.3511420086 4792153.248759488)</t>
        </is>
      </c>
      <c r="X1566" t="n">
        <v>1.097660344600965</v>
      </c>
      <c r="Y1566" t="inlineStr">
        <is>
          <t>S</t>
        </is>
      </c>
      <c r="Z1566" t="n">
        <v>2017</v>
      </c>
      <c r="AA1566" t="n">
        <v>59</v>
      </c>
    </row>
    <row r="1567">
      <c r="A1567" s="1" t="n">
        <v>36856</v>
      </c>
      <c r="B1567" t="inlineStr">
        <is>
          <t>WY</t>
        </is>
      </c>
      <c r="C1567" s="2" t="n">
        <v>42997</v>
      </c>
      <c r="D1567" s="2" t="n">
        <v>43070</v>
      </c>
      <c r="E1567" t="inlineStr">
        <is>
          <t>2021-09-19</t>
        </is>
      </c>
      <c r="F1567" t="n">
        <v>48</v>
      </c>
      <c r="G1567" t="inlineStr">
        <is>
          <t xml:space="preserve">CONVERSE COUNTY BANK TRUSTEE ET AL </t>
        </is>
      </c>
      <c r="H1567" t="inlineStr">
        <is>
          <t>TITAN EXPL</t>
        </is>
      </c>
      <c r="I1567" t="inlineStr"/>
      <c r="J1567" t="inlineStr"/>
      <c r="K1567" t="n">
        <v>0</v>
      </c>
      <c r="L1567" t="n">
        <v>4</v>
      </c>
      <c r="M1567" t="n">
        <v>38</v>
      </c>
      <c r="N1567" t="inlineStr">
        <is>
          <t xml:space="preserve">N         </t>
        </is>
      </c>
      <c r="O1567" t="n">
        <v>73</v>
      </c>
      <c r="P1567" t="inlineStr">
        <is>
          <t xml:space="preserve">W         </t>
        </is>
      </c>
      <c r="Q1567" t="inlineStr">
        <is>
          <t>1627/0263</t>
        </is>
      </c>
      <c r="R1567" t="inlineStr">
        <is>
          <t>1065097</t>
        </is>
      </c>
      <c r="S1567" t="inlineStr">
        <is>
          <t>CONVERSE (WY)</t>
        </is>
      </c>
      <c r="T1567" t="n">
        <v>43.29485875</v>
      </c>
      <c r="U1567" t="inlineStr">
        <is>
          <t>POWDER RIVER</t>
        </is>
      </c>
      <c r="V1567" t="n">
        <v>-105.63093579</v>
      </c>
      <c r="W1567" t="inlineStr">
        <is>
          <t>POINT (448819.9918178781 4793752.451114548)</t>
        </is>
      </c>
      <c r="X1567" t="n">
        <v>0.1043563394724198</v>
      </c>
      <c r="Y1567" t="inlineStr">
        <is>
          <t>S</t>
        </is>
      </c>
      <c r="Z1567" t="n">
        <v>2017</v>
      </c>
      <c r="AA1567" t="n">
        <v>59</v>
      </c>
    </row>
    <row r="1568">
      <c r="A1568" s="1" t="n">
        <v>36857</v>
      </c>
      <c r="B1568" t="inlineStr">
        <is>
          <t>WY</t>
        </is>
      </c>
      <c r="C1568" s="2" t="n">
        <v>42985</v>
      </c>
      <c r="D1568" s="2" t="n">
        <v>43070</v>
      </c>
      <c r="E1568" t="inlineStr">
        <is>
          <t>2020-09-07</t>
        </is>
      </c>
      <c r="F1568" t="n">
        <v>36</v>
      </c>
      <c r="G1568" t="inlineStr">
        <is>
          <t xml:space="preserve">CONVERSE COUNTY BANK TRUSTEE ET AL </t>
        </is>
      </c>
      <c r="H1568" t="inlineStr">
        <is>
          <t>TITAN EXPL</t>
        </is>
      </c>
      <c r="I1568" t="inlineStr"/>
      <c r="J1568" t="inlineStr"/>
      <c r="K1568" t="n">
        <v>0</v>
      </c>
      <c r="L1568" t="n">
        <v>34</v>
      </c>
      <c r="M1568" t="n">
        <v>39</v>
      </c>
      <c r="N1568" t="inlineStr">
        <is>
          <t xml:space="preserve">N         </t>
        </is>
      </c>
      <c r="O1568" t="n">
        <v>73</v>
      </c>
      <c r="P1568" t="inlineStr">
        <is>
          <t xml:space="preserve">W         </t>
        </is>
      </c>
      <c r="Q1568" t="inlineStr">
        <is>
          <t>1627/0265</t>
        </is>
      </c>
      <c r="R1568" t="inlineStr">
        <is>
          <t>1065098</t>
        </is>
      </c>
      <c r="S1568" t="inlineStr">
        <is>
          <t>CONVERSE (WY)</t>
        </is>
      </c>
      <c r="T1568" t="n">
        <v>43.3092936</v>
      </c>
      <c r="U1568" t="inlineStr">
        <is>
          <t>POWDER RIVER</t>
        </is>
      </c>
      <c r="V1568" t="n">
        <v>-105.61092317</v>
      </c>
      <c r="W1568" t="inlineStr">
        <is>
          <t>POINT (450455.0951501526 4795343.442250932)</t>
        </is>
      </c>
      <c r="X1568" t="n">
        <v>1.354051228067373</v>
      </c>
      <c r="Y1568" t="inlineStr">
        <is>
          <t>NE</t>
        </is>
      </c>
      <c r="Z1568" t="n">
        <v>2017</v>
      </c>
      <c r="AA1568" t="n">
        <v>59</v>
      </c>
    </row>
    <row r="1569">
      <c r="A1569" s="1" t="n">
        <v>36858</v>
      </c>
      <c r="B1569" t="inlineStr">
        <is>
          <t>WY</t>
        </is>
      </c>
      <c r="C1569" s="2" t="n">
        <v>42985</v>
      </c>
      <c r="D1569" s="2" t="n">
        <v>43070</v>
      </c>
      <c r="E1569" t="inlineStr">
        <is>
          <t>2020-09-07</t>
        </is>
      </c>
      <c r="F1569" t="n">
        <v>36</v>
      </c>
      <c r="G1569" t="inlineStr">
        <is>
          <t xml:space="preserve">CONVERSE COUNTY BANK TRUSTEE ET AL </t>
        </is>
      </c>
      <c r="H1569" t="inlineStr">
        <is>
          <t>TITAN EXPL</t>
        </is>
      </c>
      <c r="I1569" t="inlineStr"/>
      <c r="J1569" t="inlineStr"/>
      <c r="K1569" t="n">
        <v>0</v>
      </c>
      <c r="L1569" t="n">
        <v>34</v>
      </c>
      <c r="M1569" t="n">
        <v>39</v>
      </c>
      <c r="N1569" t="inlineStr">
        <is>
          <t xml:space="preserve">N         </t>
        </is>
      </c>
      <c r="O1569" t="n">
        <v>73</v>
      </c>
      <c r="P1569" t="inlineStr">
        <is>
          <t xml:space="preserve">W         </t>
        </is>
      </c>
      <c r="Q1569" t="inlineStr">
        <is>
          <t>1627/0265</t>
        </is>
      </c>
      <c r="R1569" t="inlineStr">
        <is>
          <t>1065098</t>
        </is>
      </c>
      <c r="S1569" t="inlineStr">
        <is>
          <t>CONVERSE (WY)</t>
        </is>
      </c>
      <c r="T1569" t="n">
        <v>43.3092936</v>
      </c>
      <c r="U1569" t="inlineStr">
        <is>
          <t>POWDER RIVER</t>
        </is>
      </c>
      <c r="V1569" t="n">
        <v>-105.61092317</v>
      </c>
      <c r="W1569" t="inlineStr">
        <is>
          <t>POINT (450455.0951501526 4795343.442250932)</t>
        </is>
      </c>
      <c r="X1569" t="n">
        <v>1.354051228067373</v>
      </c>
      <c r="Y1569" t="inlineStr">
        <is>
          <t>NE</t>
        </is>
      </c>
      <c r="Z1569" t="n">
        <v>2017</v>
      </c>
      <c r="AA1569" t="n">
        <v>59</v>
      </c>
    </row>
    <row r="1570">
      <c r="A1570" s="1" t="n">
        <v>36859</v>
      </c>
      <c r="B1570" t="inlineStr">
        <is>
          <t>WY</t>
        </is>
      </c>
      <c r="C1570" s="2" t="n">
        <v>42985</v>
      </c>
      <c r="D1570" s="2" t="n">
        <v>43070</v>
      </c>
      <c r="E1570" t="inlineStr">
        <is>
          <t>2020-09-07</t>
        </is>
      </c>
      <c r="F1570" t="n">
        <v>36</v>
      </c>
      <c r="G1570" t="inlineStr">
        <is>
          <t xml:space="preserve">CONVERSE COUNTY BANK TRUSTEE ET AL </t>
        </is>
      </c>
      <c r="H1570" t="inlineStr">
        <is>
          <t>TITAN EXPL</t>
        </is>
      </c>
      <c r="I1570" t="inlineStr"/>
      <c r="J1570" t="inlineStr"/>
      <c r="K1570" t="n">
        <v>0</v>
      </c>
      <c r="L1570" t="n">
        <v>34</v>
      </c>
      <c r="M1570" t="n">
        <v>39</v>
      </c>
      <c r="N1570" t="inlineStr">
        <is>
          <t xml:space="preserve">N         </t>
        </is>
      </c>
      <c r="O1570" t="n">
        <v>73</v>
      </c>
      <c r="P1570" t="inlineStr">
        <is>
          <t xml:space="preserve">W         </t>
        </is>
      </c>
      <c r="Q1570" t="inlineStr">
        <is>
          <t>1627/0265</t>
        </is>
      </c>
      <c r="R1570" t="inlineStr">
        <is>
          <t>1065098</t>
        </is>
      </c>
      <c r="S1570" t="inlineStr">
        <is>
          <t>CONVERSE (WY)</t>
        </is>
      </c>
      <c r="T1570" t="n">
        <v>43.3092936</v>
      </c>
      <c r="U1570" t="inlineStr">
        <is>
          <t>POWDER RIVER</t>
        </is>
      </c>
      <c r="V1570" t="n">
        <v>-105.61092317</v>
      </c>
      <c r="W1570" t="inlineStr">
        <is>
          <t>POINT (450455.0951501526 4795343.442250932)</t>
        </is>
      </c>
      <c r="X1570" t="n">
        <v>1.354051228067373</v>
      </c>
      <c r="Y1570" t="inlineStr">
        <is>
          <t>NE</t>
        </is>
      </c>
      <c r="Z1570" t="n">
        <v>2017</v>
      </c>
      <c r="AA1570" t="n">
        <v>59</v>
      </c>
    </row>
    <row r="1571">
      <c r="A1571" s="1" t="n">
        <v>36860</v>
      </c>
      <c r="B1571" t="inlineStr">
        <is>
          <t>WY</t>
        </is>
      </c>
      <c r="C1571" s="2" t="n">
        <v>42985</v>
      </c>
      <c r="D1571" s="2" t="n">
        <v>43070</v>
      </c>
      <c r="E1571" t="inlineStr">
        <is>
          <t>2020-09-07</t>
        </is>
      </c>
      <c r="F1571" t="n">
        <v>36</v>
      </c>
      <c r="G1571" t="inlineStr">
        <is>
          <t xml:space="preserve">CONVERSE COUNTY BANK TRUSTEE ET AL </t>
        </is>
      </c>
      <c r="H1571" t="inlineStr">
        <is>
          <t>TITAN EXPL</t>
        </is>
      </c>
      <c r="I1571" t="inlineStr"/>
      <c r="J1571" t="inlineStr"/>
      <c r="K1571" t="n">
        <v>0</v>
      </c>
      <c r="L1571" t="n">
        <v>34</v>
      </c>
      <c r="M1571" t="n">
        <v>39</v>
      </c>
      <c r="N1571" t="inlineStr">
        <is>
          <t xml:space="preserve">N         </t>
        </is>
      </c>
      <c r="O1571" t="n">
        <v>73</v>
      </c>
      <c r="P1571" t="inlineStr">
        <is>
          <t xml:space="preserve">W         </t>
        </is>
      </c>
      <c r="Q1571" t="inlineStr">
        <is>
          <t>1627/0265</t>
        </is>
      </c>
      <c r="R1571" t="inlineStr">
        <is>
          <t>1065098</t>
        </is>
      </c>
      <c r="S1571" t="inlineStr">
        <is>
          <t>CONVERSE (WY)</t>
        </is>
      </c>
      <c r="T1571" t="n">
        <v>43.3092936</v>
      </c>
      <c r="U1571" t="inlineStr">
        <is>
          <t>POWDER RIVER</t>
        </is>
      </c>
      <c r="V1571" t="n">
        <v>-105.61092317</v>
      </c>
      <c r="W1571" t="inlineStr">
        <is>
          <t>POINT (450455.0951501526 4795343.442250932)</t>
        </is>
      </c>
      <c r="X1571" t="n">
        <v>1.354051228067373</v>
      </c>
      <c r="Y1571" t="inlineStr">
        <is>
          <t>NE</t>
        </is>
      </c>
      <c r="Z1571" t="n">
        <v>2017</v>
      </c>
      <c r="AA1571" t="n">
        <v>59</v>
      </c>
    </row>
    <row r="1572">
      <c r="A1572" s="1" t="n">
        <v>36861</v>
      </c>
      <c r="B1572" t="inlineStr">
        <is>
          <t>WY</t>
        </is>
      </c>
      <c r="C1572" s="2" t="n">
        <v>42985</v>
      </c>
      <c r="D1572" s="2" t="n">
        <v>43070</v>
      </c>
      <c r="E1572" t="inlineStr">
        <is>
          <t>2020-09-07</t>
        </is>
      </c>
      <c r="F1572" t="n">
        <v>36</v>
      </c>
      <c r="G1572" t="inlineStr">
        <is>
          <t xml:space="preserve">CONVERSE COUNTY BANK TRUSTEE ET AL </t>
        </is>
      </c>
      <c r="H1572" t="inlineStr">
        <is>
          <t>TITAN EXPL</t>
        </is>
      </c>
      <c r="I1572" t="inlineStr"/>
      <c r="J1572" t="inlineStr"/>
      <c r="K1572" t="n">
        <v>0</v>
      </c>
      <c r="L1572" t="n">
        <v>34</v>
      </c>
      <c r="M1572" t="n">
        <v>39</v>
      </c>
      <c r="N1572" t="inlineStr">
        <is>
          <t xml:space="preserve">N         </t>
        </is>
      </c>
      <c r="O1572" t="n">
        <v>73</v>
      </c>
      <c r="P1572" t="inlineStr">
        <is>
          <t xml:space="preserve">W         </t>
        </is>
      </c>
      <c r="Q1572" t="inlineStr">
        <is>
          <t>1627/0265</t>
        </is>
      </c>
      <c r="R1572" t="inlineStr">
        <is>
          <t>1065098</t>
        </is>
      </c>
      <c r="S1572" t="inlineStr">
        <is>
          <t>CONVERSE (WY)</t>
        </is>
      </c>
      <c r="T1572" t="n">
        <v>43.3092936</v>
      </c>
      <c r="U1572" t="inlineStr">
        <is>
          <t>POWDER RIVER</t>
        </is>
      </c>
      <c r="V1572" t="n">
        <v>-105.61092317</v>
      </c>
      <c r="W1572" t="inlineStr">
        <is>
          <t>POINT (450455.0951501526 4795343.442250932)</t>
        </is>
      </c>
      <c r="X1572" t="n">
        <v>1.354051228067373</v>
      </c>
      <c r="Y1572" t="inlineStr">
        <is>
          <t>NE</t>
        </is>
      </c>
      <c r="Z1572" t="n">
        <v>2017</v>
      </c>
      <c r="AA1572" t="n">
        <v>59</v>
      </c>
    </row>
    <row r="1573">
      <c r="A1573" s="1" t="n">
        <v>36862</v>
      </c>
      <c r="B1573" t="inlineStr">
        <is>
          <t>WY</t>
        </is>
      </c>
      <c r="C1573" s="2" t="n">
        <v>42985</v>
      </c>
      <c r="D1573" s="2" t="n">
        <v>43070</v>
      </c>
      <c r="E1573" t="inlineStr">
        <is>
          <t>2020-09-07</t>
        </is>
      </c>
      <c r="F1573" t="n">
        <v>36</v>
      </c>
      <c r="G1573" t="inlineStr">
        <is>
          <t xml:space="preserve">CONVERSE COUNTY BANK TRUSTEE ET AL </t>
        </is>
      </c>
      <c r="H1573" t="inlineStr">
        <is>
          <t>TITAN EXPL</t>
        </is>
      </c>
      <c r="I1573" t="inlineStr"/>
      <c r="J1573" t="inlineStr"/>
      <c r="K1573" t="n">
        <v>0</v>
      </c>
      <c r="L1573" t="n">
        <v>34</v>
      </c>
      <c r="M1573" t="n">
        <v>39</v>
      </c>
      <c r="N1573" t="inlineStr">
        <is>
          <t xml:space="preserve">N         </t>
        </is>
      </c>
      <c r="O1573" t="n">
        <v>73</v>
      </c>
      <c r="P1573" t="inlineStr">
        <is>
          <t xml:space="preserve">W         </t>
        </is>
      </c>
      <c r="Q1573" t="inlineStr">
        <is>
          <t>1627/0265</t>
        </is>
      </c>
      <c r="R1573" t="inlineStr">
        <is>
          <t>1065098</t>
        </is>
      </c>
      <c r="S1573" t="inlineStr">
        <is>
          <t>CONVERSE (WY)</t>
        </is>
      </c>
      <c r="T1573" t="n">
        <v>43.3092936</v>
      </c>
      <c r="U1573" t="inlineStr">
        <is>
          <t>POWDER RIVER</t>
        </is>
      </c>
      <c r="V1573" t="n">
        <v>-105.61092317</v>
      </c>
      <c r="W1573" t="inlineStr">
        <is>
          <t>POINT (450455.0951501526 4795343.442250932)</t>
        </is>
      </c>
      <c r="X1573" t="n">
        <v>1.354051228067373</v>
      </c>
      <c r="Y1573" t="inlineStr">
        <is>
          <t>NE</t>
        </is>
      </c>
      <c r="Z1573" t="n">
        <v>2017</v>
      </c>
      <c r="AA1573" t="n">
        <v>59</v>
      </c>
    </row>
    <row r="1574">
      <c r="A1574" s="1" t="n">
        <v>36863</v>
      </c>
      <c r="B1574" t="inlineStr">
        <is>
          <t>WY</t>
        </is>
      </c>
      <c r="C1574" s="2" t="n">
        <v>42985</v>
      </c>
      <c r="D1574" s="2" t="n">
        <v>43070</v>
      </c>
      <c r="E1574" t="inlineStr">
        <is>
          <t>2020-09-07</t>
        </is>
      </c>
      <c r="F1574" t="n">
        <v>36</v>
      </c>
      <c r="G1574" t="inlineStr">
        <is>
          <t xml:space="preserve">CONVERSE COUNTY BANK TRUSTEE ET AL </t>
        </is>
      </c>
      <c r="H1574" t="inlineStr">
        <is>
          <t>TITAN EXPL</t>
        </is>
      </c>
      <c r="I1574" t="inlineStr"/>
      <c r="J1574" t="inlineStr"/>
      <c r="K1574" t="n">
        <v>0</v>
      </c>
      <c r="L1574" t="n">
        <v>34</v>
      </c>
      <c r="M1574" t="n">
        <v>39</v>
      </c>
      <c r="N1574" t="inlineStr">
        <is>
          <t xml:space="preserve">N         </t>
        </is>
      </c>
      <c r="O1574" t="n">
        <v>73</v>
      </c>
      <c r="P1574" t="inlineStr">
        <is>
          <t xml:space="preserve">W         </t>
        </is>
      </c>
      <c r="Q1574" t="inlineStr">
        <is>
          <t>1627/0265</t>
        </is>
      </c>
      <c r="R1574" t="inlineStr">
        <is>
          <t>1065098</t>
        </is>
      </c>
      <c r="S1574" t="inlineStr">
        <is>
          <t>CONVERSE (WY)</t>
        </is>
      </c>
      <c r="T1574" t="n">
        <v>43.3092936</v>
      </c>
      <c r="U1574" t="inlineStr">
        <is>
          <t>POWDER RIVER</t>
        </is>
      </c>
      <c r="V1574" t="n">
        <v>-105.61092317</v>
      </c>
      <c r="W1574" t="inlineStr">
        <is>
          <t>POINT (450455.0951501526 4795343.442250932)</t>
        </is>
      </c>
      <c r="X1574" t="n">
        <v>1.354051228067373</v>
      </c>
      <c r="Y1574" t="inlineStr">
        <is>
          <t>NE</t>
        </is>
      </c>
      <c r="Z1574" t="n">
        <v>2017</v>
      </c>
      <c r="AA1574" t="n">
        <v>59</v>
      </c>
    </row>
    <row r="1575">
      <c r="A1575" s="1" t="n">
        <v>36864</v>
      </c>
      <c r="B1575" t="inlineStr">
        <is>
          <t>WY</t>
        </is>
      </c>
      <c r="C1575" s="2" t="n">
        <v>42985</v>
      </c>
      <c r="D1575" s="2" t="n">
        <v>43070</v>
      </c>
      <c r="E1575" t="inlineStr">
        <is>
          <t>2020-09-07</t>
        </is>
      </c>
      <c r="F1575" t="n">
        <v>36</v>
      </c>
      <c r="G1575" t="inlineStr">
        <is>
          <t xml:space="preserve">CONVERSE COUNTY BANK TRUSTEE ET AL </t>
        </is>
      </c>
      <c r="H1575" t="inlineStr">
        <is>
          <t>TITAN EXPL</t>
        </is>
      </c>
      <c r="I1575" t="inlineStr"/>
      <c r="J1575" t="inlineStr"/>
      <c r="K1575" t="n">
        <v>0</v>
      </c>
      <c r="L1575" t="n">
        <v>34</v>
      </c>
      <c r="M1575" t="n">
        <v>39</v>
      </c>
      <c r="N1575" t="inlineStr">
        <is>
          <t xml:space="preserve">N         </t>
        </is>
      </c>
      <c r="O1575" t="n">
        <v>73</v>
      </c>
      <c r="P1575" t="inlineStr">
        <is>
          <t xml:space="preserve">W         </t>
        </is>
      </c>
      <c r="Q1575" t="inlineStr">
        <is>
          <t>1627/0265</t>
        </is>
      </c>
      <c r="R1575" t="inlineStr">
        <is>
          <t>1065098</t>
        </is>
      </c>
      <c r="S1575" t="inlineStr">
        <is>
          <t>CONVERSE (WY)</t>
        </is>
      </c>
      <c r="T1575" t="n">
        <v>43.3092936</v>
      </c>
      <c r="U1575" t="inlineStr">
        <is>
          <t>POWDER RIVER</t>
        </is>
      </c>
      <c r="V1575" t="n">
        <v>-105.61092317</v>
      </c>
      <c r="W1575" t="inlineStr">
        <is>
          <t>POINT (450455.0951501526 4795343.442250932)</t>
        </is>
      </c>
      <c r="X1575" t="n">
        <v>1.354051228067373</v>
      </c>
      <c r="Y1575" t="inlineStr">
        <is>
          <t>NE</t>
        </is>
      </c>
      <c r="Z1575" t="n">
        <v>2017</v>
      </c>
      <c r="AA1575" t="n">
        <v>59</v>
      </c>
    </row>
    <row r="1576">
      <c r="A1576" s="1" t="n">
        <v>36865</v>
      </c>
      <c r="B1576" t="inlineStr">
        <is>
          <t>WY</t>
        </is>
      </c>
      <c r="C1576" s="2" t="n">
        <v>42986</v>
      </c>
      <c r="D1576" s="2" t="n">
        <v>43070</v>
      </c>
      <c r="E1576" t="inlineStr">
        <is>
          <t>2020-09-08</t>
        </is>
      </c>
      <c r="F1576" t="n">
        <v>36</v>
      </c>
      <c r="G1576" t="inlineStr">
        <is>
          <t xml:space="preserve">WILLIAM C LINDMIER JR REVOCABLE TRUST DATED OCTOBER 1 2007 ET AL </t>
        </is>
      </c>
      <c r="H1576" t="inlineStr">
        <is>
          <t>TITAN EXPL</t>
        </is>
      </c>
      <c r="I1576" t="inlineStr"/>
      <c r="J1576" t="inlineStr"/>
      <c r="K1576" t="n">
        <v>0</v>
      </c>
      <c r="L1576" t="n">
        <v>34</v>
      </c>
      <c r="M1576" t="n">
        <v>39</v>
      </c>
      <c r="N1576" t="inlineStr">
        <is>
          <t xml:space="preserve">N         </t>
        </is>
      </c>
      <c r="O1576" t="n">
        <v>73</v>
      </c>
      <c r="P1576" t="inlineStr">
        <is>
          <t xml:space="preserve">W         </t>
        </is>
      </c>
      <c r="Q1576" t="inlineStr">
        <is>
          <t>1627/0266</t>
        </is>
      </c>
      <c r="R1576" t="inlineStr">
        <is>
          <t>1065099</t>
        </is>
      </c>
      <c r="S1576" t="inlineStr">
        <is>
          <t>CONVERSE (WY)</t>
        </is>
      </c>
      <c r="T1576" t="n">
        <v>43.3092936</v>
      </c>
      <c r="U1576" t="inlineStr">
        <is>
          <t>POWDER RIVER</t>
        </is>
      </c>
      <c r="V1576" t="n">
        <v>-105.61092317</v>
      </c>
      <c r="W1576" t="inlineStr">
        <is>
          <t>POINT (450455.0951501526 4795343.442250932)</t>
        </is>
      </c>
      <c r="X1576" t="n">
        <v>1.354051228067373</v>
      </c>
      <c r="Y1576" t="inlineStr">
        <is>
          <t>NE</t>
        </is>
      </c>
      <c r="Z1576" t="n">
        <v>2017</v>
      </c>
      <c r="AA1576" t="n">
        <v>59</v>
      </c>
    </row>
    <row r="1577">
      <c r="A1577" s="1" t="n">
        <v>36866</v>
      </c>
      <c r="B1577" t="inlineStr">
        <is>
          <t>WY</t>
        </is>
      </c>
      <c r="C1577" s="2" t="n">
        <v>42986</v>
      </c>
      <c r="D1577" s="2" t="n">
        <v>43070</v>
      </c>
      <c r="E1577" t="inlineStr">
        <is>
          <t>2020-09-08</t>
        </is>
      </c>
      <c r="F1577" t="n">
        <v>36</v>
      </c>
      <c r="G1577" t="inlineStr">
        <is>
          <t xml:space="preserve">WILLIAM C LINDMIER JR REVOCABLE TRUST DATED OCTOBER 1 2007 ET AL </t>
        </is>
      </c>
      <c r="H1577" t="inlineStr">
        <is>
          <t>TITAN EXPL</t>
        </is>
      </c>
      <c r="I1577" t="inlineStr"/>
      <c r="J1577" t="inlineStr"/>
      <c r="K1577" t="n">
        <v>0</v>
      </c>
      <c r="L1577" t="n">
        <v>34</v>
      </c>
      <c r="M1577" t="n">
        <v>39</v>
      </c>
      <c r="N1577" t="inlineStr">
        <is>
          <t xml:space="preserve">N         </t>
        </is>
      </c>
      <c r="O1577" t="n">
        <v>73</v>
      </c>
      <c r="P1577" t="inlineStr">
        <is>
          <t xml:space="preserve">W         </t>
        </is>
      </c>
      <c r="Q1577" t="inlineStr">
        <is>
          <t>1627/0266</t>
        </is>
      </c>
      <c r="R1577" t="inlineStr">
        <is>
          <t>1065099</t>
        </is>
      </c>
      <c r="S1577" t="inlineStr">
        <is>
          <t>CONVERSE (WY)</t>
        </is>
      </c>
      <c r="T1577" t="n">
        <v>43.3092936</v>
      </c>
      <c r="U1577" t="inlineStr">
        <is>
          <t>POWDER RIVER</t>
        </is>
      </c>
      <c r="V1577" t="n">
        <v>-105.61092317</v>
      </c>
      <c r="W1577" t="inlineStr">
        <is>
          <t>POINT (450455.0951501526 4795343.442250932)</t>
        </is>
      </c>
      <c r="X1577" t="n">
        <v>1.354051228067373</v>
      </c>
      <c r="Y1577" t="inlineStr">
        <is>
          <t>NE</t>
        </is>
      </c>
      <c r="Z1577" t="n">
        <v>2017</v>
      </c>
      <c r="AA1577" t="n">
        <v>59</v>
      </c>
    </row>
    <row r="1578">
      <c r="A1578" s="1" t="n">
        <v>36867</v>
      </c>
      <c r="B1578" t="inlineStr">
        <is>
          <t>WY</t>
        </is>
      </c>
      <c r="C1578" s="2" t="n">
        <v>42986</v>
      </c>
      <c r="D1578" s="2" t="n">
        <v>43070</v>
      </c>
      <c r="E1578" t="inlineStr">
        <is>
          <t>2020-09-08</t>
        </is>
      </c>
      <c r="F1578" t="n">
        <v>36</v>
      </c>
      <c r="G1578" t="inlineStr">
        <is>
          <t xml:space="preserve">WILLIAM C LINDMIER JR REVOCABLE TRUST DATED OCTOBER 1 2007 ET AL </t>
        </is>
      </c>
      <c r="H1578" t="inlineStr">
        <is>
          <t>TITAN EXPL</t>
        </is>
      </c>
      <c r="I1578" t="inlineStr"/>
      <c r="J1578" t="inlineStr"/>
      <c r="K1578" t="n">
        <v>0</v>
      </c>
      <c r="L1578" t="n">
        <v>34</v>
      </c>
      <c r="M1578" t="n">
        <v>39</v>
      </c>
      <c r="N1578" t="inlineStr">
        <is>
          <t xml:space="preserve">N         </t>
        </is>
      </c>
      <c r="O1578" t="n">
        <v>73</v>
      </c>
      <c r="P1578" t="inlineStr">
        <is>
          <t xml:space="preserve">W         </t>
        </is>
      </c>
      <c r="Q1578" t="inlineStr">
        <is>
          <t>1627/0266</t>
        </is>
      </c>
      <c r="R1578" t="inlineStr">
        <is>
          <t>1065099</t>
        </is>
      </c>
      <c r="S1578" t="inlineStr">
        <is>
          <t>CONVERSE (WY)</t>
        </is>
      </c>
      <c r="T1578" t="n">
        <v>43.3092936</v>
      </c>
      <c r="U1578" t="inlineStr">
        <is>
          <t>POWDER RIVER</t>
        </is>
      </c>
      <c r="V1578" t="n">
        <v>-105.61092317</v>
      </c>
      <c r="W1578" t="inlineStr">
        <is>
          <t>POINT (450455.0951501526 4795343.442250932)</t>
        </is>
      </c>
      <c r="X1578" t="n">
        <v>1.354051228067373</v>
      </c>
      <c r="Y1578" t="inlineStr">
        <is>
          <t>NE</t>
        </is>
      </c>
      <c r="Z1578" t="n">
        <v>2017</v>
      </c>
      <c r="AA1578" t="n">
        <v>59</v>
      </c>
    </row>
    <row r="1579">
      <c r="A1579" s="1" t="n">
        <v>36868</v>
      </c>
      <c r="B1579" t="inlineStr">
        <is>
          <t>WY</t>
        </is>
      </c>
      <c r="C1579" s="2" t="n">
        <v>42986</v>
      </c>
      <c r="D1579" s="2" t="n">
        <v>43070</v>
      </c>
      <c r="E1579" t="inlineStr">
        <is>
          <t>2020-09-08</t>
        </is>
      </c>
      <c r="F1579" t="n">
        <v>36</v>
      </c>
      <c r="G1579" t="inlineStr">
        <is>
          <t xml:space="preserve">WILLIAM C LINDMIER JR REVOCABLE TRUST DATED OCTOBER 1 2007 ET AL </t>
        </is>
      </c>
      <c r="H1579" t="inlineStr">
        <is>
          <t>TITAN EXPL</t>
        </is>
      </c>
      <c r="I1579" t="inlineStr"/>
      <c r="J1579" t="inlineStr"/>
      <c r="K1579" t="n">
        <v>0</v>
      </c>
      <c r="L1579" t="n">
        <v>34</v>
      </c>
      <c r="M1579" t="n">
        <v>39</v>
      </c>
      <c r="N1579" t="inlineStr">
        <is>
          <t xml:space="preserve">N         </t>
        </is>
      </c>
      <c r="O1579" t="n">
        <v>73</v>
      </c>
      <c r="P1579" t="inlineStr">
        <is>
          <t xml:space="preserve">W         </t>
        </is>
      </c>
      <c r="Q1579" t="inlineStr">
        <is>
          <t>1627/0266</t>
        </is>
      </c>
      <c r="R1579" t="inlineStr">
        <is>
          <t>1065099</t>
        </is>
      </c>
      <c r="S1579" t="inlineStr">
        <is>
          <t>CONVERSE (WY)</t>
        </is>
      </c>
      <c r="T1579" t="n">
        <v>43.3092936</v>
      </c>
      <c r="U1579" t="inlineStr">
        <is>
          <t>POWDER RIVER</t>
        </is>
      </c>
      <c r="V1579" t="n">
        <v>-105.61092317</v>
      </c>
      <c r="W1579" t="inlineStr">
        <is>
          <t>POINT (450455.0951501526 4795343.442250932)</t>
        </is>
      </c>
      <c r="X1579" t="n">
        <v>1.354051228067373</v>
      </c>
      <c r="Y1579" t="inlineStr">
        <is>
          <t>NE</t>
        </is>
      </c>
      <c r="Z1579" t="n">
        <v>2017</v>
      </c>
      <c r="AA1579" t="n">
        <v>59</v>
      </c>
    </row>
    <row r="1580">
      <c r="A1580" s="1" t="n">
        <v>36869</v>
      </c>
      <c r="B1580" t="inlineStr">
        <is>
          <t>WY</t>
        </is>
      </c>
      <c r="C1580" s="2" t="n">
        <v>42986</v>
      </c>
      <c r="D1580" s="2" t="n">
        <v>43070</v>
      </c>
      <c r="E1580" t="inlineStr">
        <is>
          <t>2020-09-08</t>
        </is>
      </c>
      <c r="F1580" t="n">
        <v>36</v>
      </c>
      <c r="G1580" t="inlineStr">
        <is>
          <t xml:space="preserve">WILLIAM C LINDMIER JR REVOCABLE TRUST DATED OCTOBER 1 2007 ET AL </t>
        </is>
      </c>
      <c r="H1580" t="inlineStr">
        <is>
          <t>TITAN EXPL</t>
        </is>
      </c>
      <c r="I1580" t="inlineStr"/>
      <c r="J1580" t="inlineStr"/>
      <c r="K1580" t="n">
        <v>0</v>
      </c>
      <c r="L1580" t="n">
        <v>34</v>
      </c>
      <c r="M1580" t="n">
        <v>39</v>
      </c>
      <c r="N1580" t="inlineStr">
        <is>
          <t xml:space="preserve">N         </t>
        </is>
      </c>
      <c r="O1580" t="n">
        <v>73</v>
      </c>
      <c r="P1580" t="inlineStr">
        <is>
          <t xml:space="preserve">W         </t>
        </is>
      </c>
      <c r="Q1580" t="inlineStr">
        <is>
          <t>1627/0266</t>
        </is>
      </c>
      <c r="R1580" t="inlineStr">
        <is>
          <t>1065099</t>
        </is>
      </c>
      <c r="S1580" t="inlineStr">
        <is>
          <t>CONVERSE (WY)</t>
        </is>
      </c>
      <c r="T1580" t="n">
        <v>43.3092936</v>
      </c>
      <c r="U1580" t="inlineStr">
        <is>
          <t>POWDER RIVER</t>
        </is>
      </c>
      <c r="V1580" t="n">
        <v>-105.61092317</v>
      </c>
      <c r="W1580" t="inlineStr">
        <is>
          <t>POINT (450455.0951501526 4795343.442250932)</t>
        </is>
      </c>
      <c r="X1580" t="n">
        <v>1.354051228067373</v>
      </c>
      <c r="Y1580" t="inlineStr">
        <is>
          <t>NE</t>
        </is>
      </c>
      <c r="Z1580" t="n">
        <v>2017</v>
      </c>
      <c r="AA1580" t="n">
        <v>59</v>
      </c>
    </row>
    <row r="1581">
      <c r="A1581" s="1" t="n">
        <v>36870</v>
      </c>
      <c r="B1581" t="inlineStr">
        <is>
          <t>WY</t>
        </is>
      </c>
      <c r="C1581" s="2" t="n">
        <v>42986</v>
      </c>
      <c r="D1581" s="2" t="n">
        <v>43070</v>
      </c>
      <c r="E1581" t="inlineStr">
        <is>
          <t>2020-09-08</t>
        </is>
      </c>
      <c r="F1581" t="n">
        <v>36</v>
      </c>
      <c r="G1581" t="inlineStr">
        <is>
          <t xml:space="preserve">WILLIAM C LINDMIER JR REVOCABLE TRUST DATED OCTOBER 1 2007 ET AL </t>
        </is>
      </c>
      <c r="H1581" t="inlineStr">
        <is>
          <t>TITAN EXPL</t>
        </is>
      </c>
      <c r="I1581" t="inlineStr"/>
      <c r="J1581" t="inlineStr"/>
      <c r="K1581" t="n">
        <v>0</v>
      </c>
      <c r="L1581" t="n">
        <v>34</v>
      </c>
      <c r="M1581" t="n">
        <v>39</v>
      </c>
      <c r="N1581" t="inlineStr">
        <is>
          <t xml:space="preserve">N         </t>
        </is>
      </c>
      <c r="O1581" t="n">
        <v>73</v>
      </c>
      <c r="P1581" t="inlineStr">
        <is>
          <t xml:space="preserve">W         </t>
        </is>
      </c>
      <c r="Q1581" t="inlineStr">
        <is>
          <t>1627/0266</t>
        </is>
      </c>
      <c r="R1581" t="inlineStr">
        <is>
          <t>1065099</t>
        </is>
      </c>
      <c r="S1581" t="inlineStr">
        <is>
          <t>CONVERSE (WY)</t>
        </is>
      </c>
      <c r="T1581" t="n">
        <v>43.3092936</v>
      </c>
      <c r="U1581" t="inlineStr">
        <is>
          <t>POWDER RIVER</t>
        </is>
      </c>
      <c r="V1581" t="n">
        <v>-105.61092317</v>
      </c>
      <c r="W1581" t="inlineStr">
        <is>
          <t>POINT (450455.0951501526 4795343.442250932)</t>
        </is>
      </c>
      <c r="X1581" t="n">
        <v>1.354051228067373</v>
      </c>
      <c r="Y1581" t="inlineStr">
        <is>
          <t>NE</t>
        </is>
      </c>
      <c r="Z1581" t="n">
        <v>2017</v>
      </c>
      <c r="AA1581" t="n">
        <v>59</v>
      </c>
    </row>
    <row r="1582">
      <c r="A1582" s="1" t="n">
        <v>36871</v>
      </c>
      <c r="B1582" t="inlineStr">
        <is>
          <t>WY</t>
        </is>
      </c>
      <c r="C1582" s="2" t="n">
        <v>42986</v>
      </c>
      <c r="D1582" s="2" t="n">
        <v>43070</v>
      </c>
      <c r="E1582" t="inlineStr">
        <is>
          <t>2020-09-08</t>
        </is>
      </c>
      <c r="F1582" t="n">
        <v>36</v>
      </c>
      <c r="G1582" t="inlineStr">
        <is>
          <t xml:space="preserve">WILLIAM C LINDMIER JR REVOCABLE TRUST DATED OCTOBER 1 2007 ET AL </t>
        </is>
      </c>
      <c r="H1582" t="inlineStr">
        <is>
          <t>TITAN EXPL</t>
        </is>
      </c>
      <c r="I1582" t="inlineStr"/>
      <c r="J1582" t="inlineStr"/>
      <c r="K1582" t="n">
        <v>0</v>
      </c>
      <c r="L1582" t="n">
        <v>34</v>
      </c>
      <c r="M1582" t="n">
        <v>39</v>
      </c>
      <c r="N1582" t="inlineStr">
        <is>
          <t xml:space="preserve">N         </t>
        </is>
      </c>
      <c r="O1582" t="n">
        <v>73</v>
      </c>
      <c r="P1582" t="inlineStr">
        <is>
          <t xml:space="preserve">W         </t>
        </is>
      </c>
      <c r="Q1582" t="inlineStr">
        <is>
          <t>1627/0266</t>
        </is>
      </c>
      <c r="R1582" t="inlineStr">
        <is>
          <t>1065099</t>
        </is>
      </c>
      <c r="S1582" t="inlineStr">
        <is>
          <t>CONVERSE (WY)</t>
        </is>
      </c>
      <c r="T1582" t="n">
        <v>43.3092936</v>
      </c>
      <c r="U1582" t="inlineStr">
        <is>
          <t>POWDER RIVER</t>
        </is>
      </c>
      <c r="V1582" t="n">
        <v>-105.61092317</v>
      </c>
      <c r="W1582" t="inlineStr">
        <is>
          <t>POINT (450455.0951501526 4795343.442250932)</t>
        </is>
      </c>
      <c r="X1582" t="n">
        <v>1.354051228067373</v>
      </c>
      <c r="Y1582" t="inlineStr">
        <is>
          <t>NE</t>
        </is>
      </c>
      <c r="Z1582" t="n">
        <v>2017</v>
      </c>
      <c r="AA1582" t="n">
        <v>59</v>
      </c>
    </row>
    <row r="1583">
      <c r="A1583" s="1" t="n">
        <v>36872</v>
      </c>
      <c r="B1583" t="inlineStr">
        <is>
          <t>WY</t>
        </is>
      </c>
      <c r="C1583" s="2" t="n">
        <v>42986</v>
      </c>
      <c r="D1583" s="2" t="n">
        <v>43070</v>
      </c>
      <c r="E1583" t="inlineStr">
        <is>
          <t>2020-09-08</t>
        </is>
      </c>
      <c r="F1583" t="n">
        <v>36</v>
      </c>
      <c r="G1583" t="inlineStr">
        <is>
          <t xml:space="preserve">WILLIAM C LINDMIER JR REVOCABLE TRUST DATED OCTOBER 1 2007 ET AL </t>
        </is>
      </c>
      <c r="H1583" t="inlineStr">
        <is>
          <t>TITAN EXPL</t>
        </is>
      </c>
      <c r="I1583" t="inlineStr"/>
      <c r="J1583" t="inlineStr"/>
      <c r="K1583" t="n">
        <v>0</v>
      </c>
      <c r="L1583" t="n">
        <v>34</v>
      </c>
      <c r="M1583" t="n">
        <v>39</v>
      </c>
      <c r="N1583" t="inlineStr">
        <is>
          <t xml:space="preserve">N         </t>
        </is>
      </c>
      <c r="O1583" t="n">
        <v>73</v>
      </c>
      <c r="P1583" t="inlineStr">
        <is>
          <t xml:space="preserve">W         </t>
        </is>
      </c>
      <c r="Q1583" t="inlineStr">
        <is>
          <t>1627/0266</t>
        </is>
      </c>
      <c r="R1583" t="inlineStr">
        <is>
          <t>1065099</t>
        </is>
      </c>
      <c r="S1583" t="inlineStr">
        <is>
          <t>CONVERSE (WY)</t>
        </is>
      </c>
      <c r="T1583" t="n">
        <v>43.3092936</v>
      </c>
      <c r="U1583" t="inlineStr">
        <is>
          <t>POWDER RIVER</t>
        </is>
      </c>
      <c r="V1583" t="n">
        <v>-105.61092317</v>
      </c>
      <c r="W1583" t="inlineStr">
        <is>
          <t>POINT (450455.0951501526 4795343.442250932)</t>
        </is>
      </c>
      <c r="X1583" t="n">
        <v>1.354051228067373</v>
      </c>
      <c r="Y1583" t="inlineStr">
        <is>
          <t>NE</t>
        </is>
      </c>
      <c r="Z1583" t="n">
        <v>2017</v>
      </c>
      <c r="AA1583" t="n">
        <v>59</v>
      </c>
    </row>
    <row r="1584">
      <c r="A1584" s="1" t="n">
        <v>36873</v>
      </c>
      <c r="B1584" t="inlineStr">
        <is>
          <t>WY</t>
        </is>
      </c>
      <c r="C1584" s="2" t="n">
        <v>42997</v>
      </c>
      <c r="D1584" s="2" t="n">
        <v>43070</v>
      </c>
      <c r="E1584" t="inlineStr">
        <is>
          <t>2021-09-19</t>
        </is>
      </c>
      <c r="F1584" t="n">
        <v>48</v>
      </c>
      <c r="G1584" t="inlineStr">
        <is>
          <t xml:space="preserve">WILLIAM C LINDMIER JR REVOCABLE TRUST DATED OCTOBER 1 2007 ET AL </t>
        </is>
      </c>
      <c r="H1584" t="inlineStr">
        <is>
          <t>TITAN EXPL</t>
        </is>
      </c>
      <c r="I1584" t="inlineStr"/>
      <c r="J1584" t="inlineStr"/>
      <c r="K1584" t="n">
        <v>234.63000488</v>
      </c>
      <c r="L1584" t="n">
        <v>3</v>
      </c>
      <c r="M1584" t="n">
        <v>38</v>
      </c>
      <c r="N1584" t="inlineStr">
        <is>
          <t xml:space="preserve">N         </t>
        </is>
      </c>
      <c r="O1584" t="n">
        <v>73</v>
      </c>
      <c r="P1584" t="inlineStr">
        <is>
          <t xml:space="preserve">W         </t>
        </is>
      </c>
      <c r="Q1584" t="inlineStr">
        <is>
          <t>1627/0268</t>
        </is>
      </c>
      <c r="R1584" t="inlineStr">
        <is>
          <t>1065100</t>
        </is>
      </c>
      <c r="S1584" t="inlineStr">
        <is>
          <t>CONVERSE (WY)</t>
        </is>
      </c>
      <c r="T1584" t="n">
        <v>43.29487016</v>
      </c>
      <c r="U1584" t="inlineStr">
        <is>
          <t>POWDER RIVER</t>
        </is>
      </c>
      <c r="V1584" t="n">
        <v>-105.61080864</v>
      </c>
      <c r="W1584" t="inlineStr">
        <is>
          <t>POINT (450452.6713965459 4793741.585392624)</t>
        </is>
      </c>
      <c r="X1584" t="n">
        <v>1.029581027328833</v>
      </c>
      <c r="Y1584" t="inlineStr">
        <is>
          <t>E</t>
        </is>
      </c>
      <c r="Z1584" t="n">
        <v>2017</v>
      </c>
      <c r="AA1584" t="n">
        <v>59</v>
      </c>
    </row>
    <row r="1585">
      <c r="A1585" s="1" t="n">
        <v>36874</v>
      </c>
      <c r="B1585" t="inlineStr">
        <is>
          <t>WY</t>
        </is>
      </c>
      <c r="C1585" s="2" t="n">
        <v>42997</v>
      </c>
      <c r="D1585" s="2" t="n">
        <v>43070</v>
      </c>
      <c r="E1585" t="inlineStr">
        <is>
          <t>2021-09-19</t>
        </is>
      </c>
      <c r="F1585" t="n">
        <v>48</v>
      </c>
      <c r="G1585" t="inlineStr">
        <is>
          <t xml:space="preserve">WILLIAM C LINDMIER JR REVOCABLE TRUST DATED OCTOBER 1 2007 ET AL </t>
        </is>
      </c>
      <c r="H1585" t="inlineStr">
        <is>
          <t>TITAN EXPL</t>
        </is>
      </c>
      <c r="I1585" t="inlineStr"/>
      <c r="J1585" t="inlineStr"/>
      <c r="K1585" t="n">
        <v>234.63000488</v>
      </c>
      <c r="L1585" t="n">
        <v>4</v>
      </c>
      <c r="M1585" t="n">
        <v>38</v>
      </c>
      <c r="N1585" t="inlineStr">
        <is>
          <t xml:space="preserve">N         </t>
        </is>
      </c>
      <c r="O1585" t="n">
        <v>73</v>
      </c>
      <c r="P1585" t="inlineStr">
        <is>
          <t xml:space="preserve">W         </t>
        </is>
      </c>
      <c r="Q1585" t="inlineStr">
        <is>
          <t>1627/0268</t>
        </is>
      </c>
      <c r="R1585" t="inlineStr">
        <is>
          <t>1065100</t>
        </is>
      </c>
      <c r="S1585" t="inlineStr">
        <is>
          <t>CONVERSE (WY)</t>
        </is>
      </c>
      <c r="T1585" t="n">
        <v>43.29485875</v>
      </c>
      <c r="U1585" t="inlineStr">
        <is>
          <t>POWDER RIVER</t>
        </is>
      </c>
      <c r="V1585" t="n">
        <v>-105.63093579</v>
      </c>
      <c r="W1585" t="inlineStr">
        <is>
          <t>POINT (448819.9918178781 4793752.451114548)</t>
        </is>
      </c>
      <c r="X1585" t="n">
        <v>0.1043563394724198</v>
      </c>
      <c r="Y1585" t="inlineStr">
        <is>
          <t>S</t>
        </is>
      </c>
      <c r="Z1585" t="n">
        <v>2017</v>
      </c>
      <c r="AA1585" t="n">
        <v>59</v>
      </c>
    </row>
    <row r="1586">
      <c r="A1586" s="1" t="n">
        <v>36875</v>
      </c>
      <c r="B1586" t="inlineStr">
        <is>
          <t>WY</t>
        </is>
      </c>
      <c r="C1586" s="2" t="n">
        <v>42997</v>
      </c>
      <c r="D1586" s="2" t="n">
        <v>43070</v>
      </c>
      <c r="E1586" t="inlineStr">
        <is>
          <t>2021-09-19</t>
        </is>
      </c>
      <c r="F1586" t="n">
        <v>48</v>
      </c>
      <c r="G1586" t="inlineStr">
        <is>
          <t xml:space="preserve">WILLIAM C LINDMIER JR REVOCABLE TRUST DATED OCTOBER 1 2007 ET AL </t>
        </is>
      </c>
      <c r="H1586" t="inlineStr">
        <is>
          <t>TITAN EXPL</t>
        </is>
      </c>
      <c r="I1586" t="inlineStr"/>
      <c r="J1586" t="inlineStr"/>
      <c r="K1586" t="n">
        <v>234.63000488</v>
      </c>
      <c r="L1586" t="n">
        <v>9</v>
      </c>
      <c r="M1586" t="n">
        <v>38</v>
      </c>
      <c r="N1586" t="inlineStr">
        <is>
          <t xml:space="preserve">N         </t>
        </is>
      </c>
      <c r="O1586" t="n">
        <v>73</v>
      </c>
      <c r="P1586" t="inlineStr">
        <is>
          <t xml:space="preserve">W         </t>
        </is>
      </c>
      <c r="Q1586" t="inlineStr">
        <is>
          <t>1627/0268</t>
        </is>
      </c>
      <c r="R1586" t="inlineStr">
        <is>
          <t>1065100</t>
        </is>
      </c>
      <c r="S1586" t="inlineStr">
        <is>
          <t>CONVERSE (WY)</t>
        </is>
      </c>
      <c r="T1586" t="n">
        <v>43.28045819</v>
      </c>
      <c r="U1586" t="inlineStr">
        <is>
          <t>POWDER RIVER</t>
        </is>
      </c>
      <c r="V1586" t="n">
        <v>-105.63100438</v>
      </c>
      <c r="W1586" t="inlineStr">
        <is>
          <t>POINT (448802.3511420086 4792153.248759488)</t>
        </is>
      </c>
      <c r="X1586" t="n">
        <v>1.097660344600965</v>
      </c>
      <c r="Y1586" t="inlineStr">
        <is>
          <t>S</t>
        </is>
      </c>
      <c r="Z1586" t="n">
        <v>2017</v>
      </c>
      <c r="AA1586" t="n">
        <v>59</v>
      </c>
    </row>
    <row r="1587">
      <c r="A1587" s="1" t="n">
        <v>36876</v>
      </c>
      <c r="B1587" t="inlineStr">
        <is>
          <t>WY</t>
        </is>
      </c>
      <c r="C1587" s="2" t="n">
        <v>42997</v>
      </c>
      <c r="D1587" s="2" t="n">
        <v>43070</v>
      </c>
      <c r="E1587" t="inlineStr">
        <is>
          <t>2021-09-19</t>
        </is>
      </c>
      <c r="F1587" t="n">
        <v>48</v>
      </c>
      <c r="G1587" t="inlineStr">
        <is>
          <t xml:space="preserve">WILLIAM C LINDMIER JR REVOCABLE TRUST DATED OCTOBER 1 2007 ET AL </t>
        </is>
      </c>
      <c r="H1587" t="inlineStr">
        <is>
          <t>TITAN EXPL</t>
        </is>
      </c>
      <c r="I1587" t="inlineStr"/>
      <c r="J1587" t="inlineStr"/>
      <c r="K1587" t="n">
        <v>234.63000488</v>
      </c>
      <c r="L1587" t="n">
        <v>4</v>
      </c>
      <c r="M1587" t="n">
        <v>38</v>
      </c>
      <c r="N1587" t="inlineStr">
        <is>
          <t xml:space="preserve">N         </t>
        </is>
      </c>
      <c r="O1587" t="n">
        <v>73</v>
      </c>
      <c r="P1587" t="inlineStr">
        <is>
          <t xml:space="preserve">W         </t>
        </is>
      </c>
      <c r="Q1587" t="inlineStr">
        <is>
          <t>1627/0268</t>
        </is>
      </c>
      <c r="R1587" t="inlineStr">
        <is>
          <t>1065100</t>
        </is>
      </c>
      <c r="S1587" t="inlineStr">
        <is>
          <t>CONVERSE (WY)</t>
        </is>
      </c>
      <c r="T1587" t="n">
        <v>43.29485875</v>
      </c>
      <c r="U1587" t="inlineStr">
        <is>
          <t>POWDER RIVER</t>
        </is>
      </c>
      <c r="V1587" t="n">
        <v>-105.63093579</v>
      </c>
      <c r="W1587" t="inlineStr">
        <is>
          <t>POINT (448819.9918178781 4793752.451114548)</t>
        </is>
      </c>
      <c r="X1587" t="n">
        <v>0.1043563394724198</v>
      </c>
      <c r="Y1587" t="inlineStr">
        <is>
          <t>S</t>
        </is>
      </c>
      <c r="Z1587" t="n">
        <v>2017</v>
      </c>
      <c r="AA1587" t="n">
        <v>59</v>
      </c>
    </row>
    <row r="1588">
      <c r="A1588" s="1" t="n">
        <v>36877</v>
      </c>
      <c r="B1588" t="inlineStr">
        <is>
          <t>WY</t>
        </is>
      </c>
      <c r="C1588" s="2" t="n">
        <v>42997</v>
      </c>
      <c r="D1588" s="2" t="n">
        <v>43070</v>
      </c>
      <c r="E1588" t="inlineStr">
        <is>
          <t>2021-09-19</t>
        </is>
      </c>
      <c r="F1588" t="n">
        <v>48</v>
      </c>
      <c r="G1588" t="inlineStr">
        <is>
          <t xml:space="preserve">WILLIAM C LINDMIER JR REVOCABLE TRUST DATED OCTOBER 1 2007 ET AL </t>
        </is>
      </c>
      <c r="H1588" t="inlineStr">
        <is>
          <t>TITAN EXPL</t>
        </is>
      </c>
      <c r="I1588" t="inlineStr"/>
      <c r="J1588" t="inlineStr"/>
      <c r="K1588" t="n">
        <v>234.63000488</v>
      </c>
      <c r="L1588" t="n">
        <v>3</v>
      </c>
      <c r="M1588" t="n">
        <v>38</v>
      </c>
      <c r="N1588" t="inlineStr">
        <is>
          <t xml:space="preserve">N         </t>
        </is>
      </c>
      <c r="O1588" t="n">
        <v>73</v>
      </c>
      <c r="P1588" t="inlineStr">
        <is>
          <t xml:space="preserve">W         </t>
        </is>
      </c>
      <c r="Q1588" t="inlineStr">
        <is>
          <t>1627/0268</t>
        </is>
      </c>
      <c r="R1588" t="inlineStr">
        <is>
          <t>1065100</t>
        </is>
      </c>
      <c r="S1588" t="inlineStr">
        <is>
          <t>CONVERSE (WY)</t>
        </is>
      </c>
      <c r="T1588" t="n">
        <v>43.29487016</v>
      </c>
      <c r="U1588" t="inlineStr">
        <is>
          <t>POWDER RIVER</t>
        </is>
      </c>
      <c r="V1588" t="n">
        <v>-105.61080864</v>
      </c>
      <c r="W1588" t="inlineStr">
        <is>
          <t>POINT (450452.6713965459 4793741.585392624)</t>
        </is>
      </c>
      <c r="X1588" t="n">
        <v>1.029581027328833</v>
      </c>
      <c r="Y1588" t="inlineStr">
        <is>
          <t>E</t>
        </is>
      </c>
      <c r="Z1588" t="n">
        <v>2017</v>
      </c>
      <c r="AA1588" t="n">
        <v>59</v>
      </c>
    </row>
    <row r="1589">
      <c r="A1589" s="1" t="n">
        <v>36878</v>
      </c>
      <c r="B1589" t="inlineStr">
        <is>
          <t>WY</t>
        </is>
      </c>
      <c r="C1589" s="2" t="n">
        <v>42997</v>
      </c>
      <c r="D1589" s="2" t="n">
        <v>43070</v>
      </c>
      <c r="E1589" t="inlineStr">
        <is>
          <t>2021-09-19</t>
        </is>
      </c>
      <c r="F1589" t="n">
        <v>48</v>
      </c>
      <c r="G1589" t="inlineStr">
        <is>
          <t xml:space="preserve">WILLIAM C LINDMIER JR REVOCABLE TRUST DATED OCTOBER 1 2007 ET AL </t>
        </is>
      </c>
      <c r="H1589" t="inlineStr">
        <is>
          <t>TITAN EXPL</t>
        </is>
      </c>
      <c r="I1589" t="inlineStr"/>
      <c r="J1589" t="inlineStr"/>
      <c r="K1589" t="n">
        <v>234.63000488</v>
      </c>
      <c r="L1589" t="n">
        <v>4</v>
      </c>
      <c r="M1589" t="n">
        <v>38</v>
      </c>
      <c r="N1589" t="inlineStr">
        <is>
          <t xml:space="preserve">N         </t>
        </is>
      </c>
      <c r="O1589" t="n">
        <v>73</v>
      </c>
      <c r="P1589" t="inlineStr">
        <is>
          <t xml:space="preserve">W         </t>
        </is>
      </c>
      <c r="Q1589" t="inlineStr">
        <is>
          <t>1627/0268</t>
        </is>
      </c>
      <c r="R1589" t="inlineStr">
        <is>
          <t>1065100</t>
        </is>
      </c>
      <c r="S1589" t="inlineStr">
        <is>
          <t>CONVERSE (WY)</t>
        </is>
      </c>
      <c r="T1589" t="n">
        <v>43.29485875</v>
      </c>
      <c r="U1589" t="inlineStr">
        <is>
          <t>POWDER RIVER</t>
        </is>
      </c>
      <c r="V1589" t="n">
        <v>-105.63093579</v>
      </c>
      <c r="W1589" t="inlineStr">
        <is>
          <t>POINT (448819.9918178781 4793752.451114548)</t>
        </is>
      </c>
      <c r="X1589" t="n">
        <v>0.1043563394724198</v>
      </c>
      <c r="Y1589" t="inlineStr">
        <is>
          <t>S</t>
        </is>
      </c>
      <c r="Z1589" t="n">
        <v>2017</v>
      </c>
      <c r="AA1589" t="n">
        <v>59</v>
      </c>
    </row>
    <row r="1590">
      <c r="A1590" s="1" t="n">
        <v>36879</v>
      </c>
      <c r="B1590" t="inlineStr">
        <is>
          <t>WY</t>
        </is>
      </c>
      <c r="C1590" s="2" t="n">
        <v>42997</v>
      </c>
      <c r="D1590" s="2" t="n">
        <v>43070</v>
      </c>
      <c r="E1590" t="inlineStr">
        <is>
          <t>2021-09-19</t>
        </is>
      </c>
      <c r="F1590" t="n">
        <v>48</v>
      </c>
      <c r="G1590" t="inlineStr">
        <is>
          <t xml:space="preserve">WILLIAM C LINDMIER JR REVOCABLE TRUST DATED OCTOBER 1 2007 ET AL </t>
        </is>
      </c>
      <c r="H1590" t="inlineStr">
        <is>
          <t>TITAN EXPL</t>
        </is>
      </c>
      <c r="I1590" t="inlineStr"/>
      <c r="J1590" t="inlineStr"/>
      <c r="K1590" t="n">
        <v>234.63000488</v>
      </c>
      <c r="L1590" t="n">
        <v>3</v>
      </c>
      <c r="M1590" t="n">
        <v>38</v>
      </c>
      <c r="N1590" t="inlineStr">
        <is>
          <t xml:space="preserve">N         </t>
        </is>
      </c>
      <c r="O1590" t="n">
        <v>73</v>
      </c>
      <c r="P1590" t="inlineStr">
        <is>
          <t xml:space="preserve">W         </t>
        </is>
      </c>
      <c r="Q1590" t="inlineStr">
        <is>
          <t>1627/0268</t>
        </is>
      </c>
      <c r="R1590" t="inlineStr">
        <is>
          <t>1065100</t>
        </is>
      </c>
      <c r="S1590" t="inlineStr">
        <is>
          <t>CONVERSE (WY)</t>
        </is>
      </c>
      <c r="T1590" t="n">
        <v>43.29487016</v>
      </c>
      <c r="U1590" t="inlineStr">
        <is>
          <t>POWDER RIVER</t>
        </is>
      </c>
      <c r="V1590" t="n">
        <v>-105.61080864</v>
      </c>
      <c r="W1590" t="inlineStr">
        <is>
          <t>POINT (450452.6713965459 4793741.585392624)</t>
        </is>
      </c>
      <c r="X1590" t="n">
        <v>1.029581027328833</v>
      </c>
      <c r="Y1590" t="inlineStr">
        <is>
          <t>E</t>
        </is>
      </c>
      <c r="Z1590" t="n">
        <v>2017</v>
      </c>
      <c r="AA1590" t="n">
        <v>59</v>
      </c>
    </row>
    <row r="1591">
      <c r="A1591" s="1" t="n">
        <v>36880</v>
      </c>
      <c r="B1591" t="inlineStr">
        <is>
          <t>WY</t>
        </is>
      </c>
      <c r="C1591" s="2" t="n">
        <v>42997</v>
      </c>
      <c r="D1591" s="2" t="n">
        <v>43070</v>
      </c>
      <c r="E1591" t="inlineStr">
        <is>
          <t>2021-09-19</t>
        </is>
      </c>
      <c r="F1591" t="n">
        <v>48</v>
      </c>
      <c r="G1591" t="inlineStr">
        <is>
          <t xml:space="preserve">WILLIAM C LINDMIER JR REVOCABLE TRUST DATED OCTOBER 1 2007 ET AL </t>
        </is>
      </c>
      <c r="H1591" t="inlineStr">
        <is>
          <t>TITAN EXPL</t>
        </is>
      </c>
      <c r="I1591" t="inlineStr"/>
      <c r="J1591" t="inlineStr"/>
      <c r="K1591" t="n">
        <v>234.63000488</v>
      </c>
      <c r="L1591" t="n">
        <v>3</v>
      </c>
      <c r="M1591" t="n">
        <v>38</v>
      </c>
      <c r="N1591" t="inlineStr">
        <is>
          <t xml:space="preserve">N         </t>
        </is>
      </c>
      <c r="O1591" t="n">
        <v>73</v>
      </c>
      <c r="P1591" t="inlineStr">
        <is>
          <t xml:space="preserve">W         </t>
        </is>
      </c>
      <c r="Q1591" t="inlineStr">
        <is>
          <t>1627/0268</t>
        </is>
      </c>
      <c r="R1591" t="inlineStr">
        <is>
          <t>1065100</t>
        </is>
      </c>
      <c r="S1591" t="inlineStr">
        <is>
          <t>CONVERSE (WY)</t>
        </is>
      </c>
      <c r="T1591" t="n">
        <v>43.29487016</v>
      </c>
      <c r="U1591" t="inlineStr">
        <is>
          <t>POWDER RIVER</t>
        </is>
      </c>
      <c r="V1591" t="n">
        <v>-105.61080864</v>
      </c>
      <c r="W1591" t="inlineStr">
        <is>
          <t>POINT (450452.6713965459 4793741.585392624)</t>
        </is>
      </c>
      <c r="X1591" t="n">
        <v>1.029581027328833</v>
      </c>
      <c r="Y1591" t="inlineStr">
        <is>
          <t>E</t>
        </is>
      </c>
      <c r="Z1591" t="n">
        <v>2017</v>
      </c>
      <c r="AA1591" t="n">
        <v>59</v>
      </c>
    </row>
    <row r="1592">
      <c r="A1592" s="1" t="n">
        <v>36881</v>
      </c>
      <c r="B1592" t="inlineStr">
        <is>
          <t>WY</t>
        </is>
      </c>
      <c r="C1592" s="2" t="n">
        <v>42997</v>
      </c>
      <c r="D1592" s="2" t="n">
        <v>43070</v>
      </c>
      <c r="E1592" t="inlineStr">
        <is>
          <t>2021-09-19</t>
        </is>
      </c>
      <c r="F1592" t="n">
        <v>48</v>
      </c>
      <c r="G1592" t="inlineStr">
        <is>
          <t xml:space="preserve">WILLIAM C LINDMIER JR REVOCABLE TRUST DATED OCTOBER 1 2007 ET AL </t>
        </is>
      </c>
      <c r="H1592" t="inlineStr">
        <is>
          <t>TITAN EXPL</t>
        </is>
      </c>
      <c r="I1592" t="inlineStr"/>
      <c r="J1592" t="inlineStr"/>
      <c r="K1592" t="n">
        <v>234.63000488</v>
      </c>
      <c r="L1592" t="n">
        <v>4</v>
      </c>
      <c r="M1592" t="n">
        <v>38</v>
      </c>
      <c r="N1592" t="inlineStr">
        <is>
          <t xml:space="preserve">N         </t>
        </is>
      </c>
      <c r="O1592" t="n">
        <v>73</v>
      </c>
      <c r="P1592" t="inlineStr">
        <is>
          <t xml:space="preserve">W         </t>
        </is>
      </c>
      <c r="Q1592" t="inlineStr">
        <is>
          <t>1627/0268</t>
        </is>
      </c>
      <c r="R1592" t="inlineStr">
        <is>
          <t>1065100</t>
        </is>
      </c>
      <c r="S1592" t="inlineStr">
        <is>
          <t>CONVERSE (WY)</t>
        </is>
      </c>
      <c r="T1592" t="n">
        <v>43.29485875</v>
      </c>
      <c r="U1592" t="inlineStr">
        <is>
          <t>POWDER RIVER</t>
        </is>
      </c>
      <c r="V1592" t="n">
        <v>-105.63093579</v>
      </c>
      <c r="W1592" t="inlineStr">
        <is>
          <t>POINT (448819.9918178781 4793752.451114548)</t>
        </is>
      </c>
      <c r="X1592" t="n">
        <v>0.1043563394724198</v>
      </c>
      <c r="Y1592" t="inlineStr">
        <is>
          <t>S</t>
        </is>
      </c>
      <c r="Z1592" t="n">
        <v>2017</v>
      </c>
      <c r="AA1592" t="n">
        <v>59</v>
      </c>
    </row>
    <row r="1593">
      <c r="A1593" s="1" t="n">
        <v>36882</v>
      </c>
      <c r="B1593" t="inlineStr">
        <is>
          <t>WY</t>
        </is>
      </c>
      <c r="C1593" s="2" t="n">
        <v>42997</v>
      </c>
      <c r="D1593" s="2" t="n">
        <v>43070</v>
      </c>
      <c r="E1593" t="inlineStr">
        <is>
          <t>2021-09-19</t>
        </is>
      </c>
      <c r="F1593" t="n">
        <v>48</v>
      </c>
      <c r="G1593" t="inlineStr">
        <is>
          <t xml:space="preserve">WILLIAM C LINDMIER JR REVOCABLE TRUST DATED OCTOBER 1 2007 ET AL </t>
        </is>
      </c>
      <c r="H1593" t="inlineStr">
        <is>
          <t>TITAN EXPL</t>
        </is>
      </c>
      <c r="I1593" t="inlineStr"/>
      <c r="J1593" t="inlineStr"/>
      <c r="K1593" t="n">
        <v>234.63000488</v>
      </c>
      <c r="L1593" t="n">
        <v>4</v>
      </c>
      <c r="M1593" t="n">
        <v>38</v>
      </c>
      <c r="N1593" t="inlineStr">
        <is>
          <t xml:space="preserve">N         </t>
        </is>
      </c>
      <c r="O1593" t="n">
        <v>73</v>
      </c>
      <c r="P1593" t="inlineStr">
        <is>
          <t xml:space="preserve">W         </t>
        </is>
      </c>
      <c r="Q1593" t="inlineStr">
        <is>
          <t>1627/0268</t>
        </is>
      </c>
      <c r="R1593" t="inlineStr">
        <is>
          <t>1065100</t>
        </is>
      </c>
      <c r="S1593" t="inlineStr">
        <is>
          <t>CONVERSE (WY)</t>
        </is>
      </c>
      <c r="T1593" t="n">
        <v>43.29485875</v>
      </c>
      <c r="U1593" t="inlineStr">
        <is>
          <t>POWDER RIVER</t>
        </is>
      </c>
      <c r="V1593" t="n">
        <v>-105.63093579</v>
      </c>
      <c r="W1593" t="inlineStr">
        <is>
          <t>POINT (448819.9918178781 4793752.451114548)</t>
        </is>
      </c>
      <c r="X1593" t="n">
        <v>0.1043563394724198</v>
      </c>
      <c r="Y1593" t="inlineStr">
        <is>
          <t>S</t>
        </is>
      </c>
      <c r="Z1593" t="n">
        <v>2017</v>
      </c>
      <c r="AA1593" t="n">
        <v>59</v>
      </c>
    </row>
    <row r="1594">
      <c r="A1594" s="1" t="n">
        <v>36883</v>
      </c>
      <c r="B1594" t="inlineStr">
        <is>
          <t>WY</t>
        </is>
      </c>
      <c r="C1594" s="2" t="n">
        <v>42997</v>
      </c>
      <c r="D1594" s="2" t="n">
        <v>43070</v>
      </c>
      <c r="E1594" t="inlineStr">
        <is>
          <t>2021-09-19</t>
        </is>
      </c>
      <c r="F1594" t="n">
        <v>48</v>
      </c>
      <c r="G1594" t="inlineStr">
        <is>
          <t xml:space="preserve">WILLIAM C LINDMIER JR REVOCABLE TRUST DATED OCTOBER 1 2007 ET AL </t>
        </is>
      </c>
      <c r="H1594" t="inlineStr">
        <is>
          <t>TITAN EXPL</t>
        </is>
      </c>
      <c r="I1594" t="inlineStr"/>
      <c r="J1594" t="inlineStr"/>
      <c r="K1594" t="n">
        <v>234.63000488</v>
      </c>
      <c r="L1594" t="n">
        <v>9</v>
      </c>
      <c r="M1594" t="n">
        <v>38</v>
      </c>
      <c r="N1594" t="inlineStr">
        <is>
          <t xml:space="preserve">N         </t>
        </is>
      </c>
      <c r="O1594" t="n">
        <v>73</v>
      </c>
      <c r="P1594" t="inlineStr">
        <is>
          <t xml:space="preserve">W         </t>
        </is>
      </c>
      <c r="Q1594" t="inlineStr">
        <is>
          <t>1627/0268</t>
        </is>
      </c>
      <c r="R1594" t="inlineStr">
        <is>
          <t>1065100</t>
        </is>
      </c>
      <c r="S1594" t="inlineStr">
        <is>
          <t>CONVERSE (WY)</t>
        </is>
      </c>
      <c r="T1594" t="n">
        <v>43.28045819</v>
      </c>
      <c r="U1594" t="inlineStr">
        <is>
          <t>POWDER RIVER</t>
        </is>
      </c>
      <c r="V1594" t="n">
        <v>-105.63100438</v>
      </c>
      <c r="W1594" t="inlineStr">
        <is>
          <t>POINT (448802.3511420086 4792153.248759488)</t>
        </is>
      </c>
      <c r="X1594" t="n">
        <v>1.097660344600965</v>
      </c>
      <c r="Y1594" t="inlineStr">
        <is>
          <t>S</t>
        </is>
      </c>
      <c r="Z1594" t="n">
        <v>2017</v>
      </c>
      <c r="AA1594" t="n">
        <v>59</v>
      </c>
    </row>
    <row r="1595">
      <c r="A1595" s="1" t="n">
        <v>36884</v>
      </c>
      <c r="B1595" t="inlineStr">
        <is>
          <t>WY</t>
        </is>
      </c>
      <c r="C1595" s="2" t="n">
        <v>42997</v>
      </c>
      <c r="D1595" s="2" t="n">
        <v>43070</v>
      </c>
      <c r="E1595" t="inlineStr">
        <is>
          <t>2021-09-19</t>
        </is>
      </c>
      <c r="F1595" t="n">
        <v>48</v>
      </c>
      <c r="G1595" t="inlineStr">
        <is>
          <t xml:space="preserve">WILLIAM C LINDMIER JR REVOCABLE TRUST DATED OCTOBER 1 2007 ET AL </t>
        </is>
      </c>
      <c r="H1595" t="inlineStr">
        <is>
          <t>TITAN EXPL</t>
        </is>
      </c>
      <c r="I1595" t="inlineStr"/>
      <c r="J1595" t="inlineStr"/>
      <c r="K1595" t="n">
        <v>234.63000488</v>
      </c>
      <c r="L1595" t="n">
        <v>4</v>
      </c>
      <c r="M1595" t="n">
        <v>38</v>
      </c>
      <c r="N1595" t="inlineStr">
        <is>
          <t xml:space="preserve">N         </t>
        </is>
      </c>
      <c r="O1595" t="n">
        <v>73</v>
      </c>
      <c r="P1595" t="inlineStr">
        <is>
          <t xml:space="preserve">W         </t>
        </is>
      </c>
      <c r="Q1595" t="inlineStr">
        <is>
          <t>1627/0268</t>
        </is>
      </c>
      <c r="R1595" t="inlineStr">
        <is>
          <t>1065100</t>
        </is>
      </c>
      <c r="S1595" t="inlineStr">
        <is>
          <t>CONVERSE (WY)</t>
        </is>
      </c>
      <c r="T1595" t="n">
        <v>43.29485875</v>
      </c>
      <c r="U1595" t="inlineStr">
        <is>
          <t>POWDER RIVER</t>
        </is>
      </c>
      <c r="V1595" t="n">
        <v>-105.63093579</v>
      </c>
      <c r="W1595" t="inlineStr">
        <is>
          <t>POINT (448819.9918178781 4793752.451114548)</t>
        </is>
      </c>
      <c r="X1595" t="n">
        <v>0.1043563394724198</v>
      </c>
      <c r="Y1595" t="inlineStr">
        <is>
          <t>S</t>
        </is>
      </c>
      <c r="Z1595" t="n">
        <v>2017</v>
      </c>
      <c r="AA1595" t="n">
        <v>59</v>
      </c>
    </row>
    <row r="1596">
      <c r="A1596" s="1" t="n">
        <v>36885</v>
      </c>
      <c r="B1596" t="inlineStr">
        <is>
          <t>WY</t>
        </is>
      </c>
      <c r="C1596" s="2" t="n">
        <v>42997</v>
      </c>
      <c r="D1596" s="2" t="n">
        <v>43070</v>
      </c>
      <c r="E1596" t="inlineStr">
        <is>
          <t>2021-09-19</t>
        </is>
      </c>
      <c r="F1596" t="n">
        <v>48</v>
      </c>
      <c r="G1596" t="inlineStr">
        <is>
          <t xml:space="preserve">WILLIAM C LINDMIER JR REVOCABLE TRUST DATED OCTOBER 1 2007 ET AL </t>
        </is>
      </c>
      <c r="H1596" t="inlineStr">
        <is>
          <t>TITAN EXPL</t>
        </is>
      </c>
      <c r="I1596" t="inlineStr"/>
      <c r="J1596" t="inlineStr"/>
      <c r="K1596" t="n">
        <v>234.63000488</v>
      </c>
      <c r="L1596" t="n">
        <v>4</v>
      </c>
      <c r="M1596" t="n">
        <v>38</v>
      </c>
      <c r="N1596" t="inlineStr">
        <is>
          <t xml:space="preserve">N         </t>
        </is>
      </c>
      <c r="O1596" t="n">
        <v>73</v>
      </c>
      <c r="P1596" t="inlineStr">
        <is>
          <t xml:space="preserve">W         </t>
        </is>
      </c>
      <c r="Q1596" t="inlineStr">
        <is>
          <t>1627/0268</t>
        </is>
      </c>
      <c r="R1596" t="inlineStr">
        <is>
          <t>1065100</t>
        </is>
      </c>
      <c r="S1596" t="inlineStr">
        <is>
          <t>CONVERSE (WY)</t>
        </is>
      </c>
      <c r="T1596" t="n">
        <v>43.29485875</v>
      </c>
      <c r="U1596" t="inlineStr">
        <is>
          <t>POWDER RIVER</t>
        </is>
      </c>
      <c r="V1596" t="n">
        <v>-105.63093579</v>
      </c>
      <c r="W1596" t="inlineStr">
        <is>
          <t>POINT (448819.9918178781 4793752.451114548)</t>
        </is>
      </c>
      <c r="X1596" t="n">
        <v>0.1043563394724198</v>
      </c>
      <c r="Y1596" t="inlineStr">
        <is>
          <t>S</t>
        </is>
      </c>
      <c r="Z1596" t="n">
        <v>2017</v>
      </c>
      <c r="AA1596" t="n">
        <v>59</v>
      </c>
    </row>
    <row r="1597">
      <c r="A1597" s="1" t="n">
        <v>36886</v>
      </c>
      <c r="B1597" t="inlineStr">
        <is>
          <t>WY</t>
        </is>
      </c>
      <c r="C1597" s="2" t="n">
        <v>42997</v>
      </c>
      <c r="D1597" s="2" t="n">
        <v>43070</v>
      </c>
      <c r="E1597" t="inlineStr">
        <is>
          <t>2021-09-19</t>
        </is>
      </c>
      <c r="F1597" t="n">
        <v>48</v>
      </c>
      <c r="G1597" t="inlineStr">
        <is>
          <t xml:space="preserve">WILLIAM C LINDMIER JR REVOCABLE TRUST DATED OCTOBER 1 2007 ET AL </t>
        </is>
      </c>
      <c r="H1597" t="inlineStr">
        <is>
          <t>TITAN EXPL</t>
        </is>
      </c>
      <c r="I1597" t="inlineStr"/>
      <c r="J1597" t="inlineStr"/>
      <c r="K1597" t="n">
        <v>234.63000488</v>
      </c>
      <c r="L1597" t="n">
        <v>3</v>
      </c>
      <c r="M1597" t="n">
        <v>38</v>
      </c>
      <c r="N1597" t="inlineStr">
        <is>
          <t xml:space="preserve">N         </t>
        </is>
      </c>
      <c r="O1597" t="n">
        <v>73</v>
      </c>
      <c r="P1597" t="inlineStr">
        <is>
          <t xml:space="preserve">W         </t>
        </is>
      </c>
      <c r="Q1597" t="inlineStr">
        <is>
          <t>1627/0268</t>
        </is>
      </c>
      <c r="R1597" t="inlineStr">
        <is>
          <t>1065100</t>
        </is>
      </c>
      <c r="S1597" t="inlineStr">
        <is>
          <t>CONVERSE (WY)</t>
        </is>
      </c>
      <c r="T1597" t="n">
        <v>43.29487016</v>
      </c>
      <c r="U1597" t="inlineStr">
        <is>
          <t>POWDER RIVER</t>
        </is>
      </c>
      <c r="V1597" t="n">
        <v>-105.61080864</v>
      </c>
      <c r="W1597" t="inlineStr">
        <is>
          <t>POINT (450452.6713965459 4793741.585392624)</t>
        </is>
      </c>
      <c r="X1597" t="n">
        <v>1.029581027328833</v>
      </c>
      <c r="Y1597" t="inlineStr">
        <is>
          <t>E</t>
        </is>
      </c>
      <c r="Z1597" t="n">
        <v>2017</v>
      </c>
      <c r="AA1597" t="n">
        <v>59</v>
      </c>
    </row>
    <row r="1598">
      <c r="A1598" s="1" t="n">
        <v>36887</v>
      </c>
      <c r="B1598" t="inlineStr">
        <is>
          <t>WY</t>
        </is>
      </c>
      <c r="C1598" s="2" t="n">
        <v>42997</v>
      </c>
      <c r="D1598" s="2" t="n">
        <v>43070</v>
      </c>
      <c r="E1598" t="inlineStr">
        <is>
          <t>2021-09-19</t>
        </is>
      </c>
      <c r="F1598" t="n">
        <v>48</v>
      </c>
      <c r="G1598" t="inlineStr">
        <is>
          <t xml:space="preserve">WILLIAM C LINDMIER JR REVOCABLE TRUST DATED OCTOBER 1 2007 ET AL </t>
        </is>
      </c>
      <c r="H1598" t="inlineStr">
        <is>
          <t>TITAN EXPL</t>
        </is>
      </c>
      <c r="I1598" t="inlineStr"/>
      <c r="J1598" t="inlineStr"/>
      <c r="K1598" t="n">
        <v>234.63000488</v>
      </c>
      <c r="L1598" t="n">
        <v>4</v>
      </c>
      <c r="M1598" t="n">
        <v>38</v>
      </c>
      <c r="N1598" t="inlineStr">
        <is>
          <t xml:space="preserve">N         </t>
        </is>
      </c>
      <c r="O1598" t="n">
        <v>73</v>
      </c>
      <c r="P1598" t="inlineStr">
        <is>
          <t xml:space="preserve">W         </t>
        </is>
      </c>
      <c r="Q1598" t="inlineStr">
        <is>
          <t>1627/0268</t>
        </is>
      </c>
      <c r="R1598" t="inlineStr">
        <is>
          <t>1065100</t>
        </is>
      </c>
      <c r="S1598" t="inlineStr">
        <is>
          <t>CONVERSE (WY)</t>
        </is>
      </c>
      <c r="T1598" t="n">
        <v>43.29485875</v>
      </c>
      <c r="U1598" t="inlineStr">
        <is>
          <t>POWDER RIVER</t>
        </is>
      </c>
      <c r="V1598" t="n">
        <v>-105.63093579</v>
      </c>
      <c r="W1598" t="inlineStr">
        <is>
          <t>POINT (448819.9918178781 4793752.451114548)</t>
        </is>
      </c>
      <c r="X1598" t="n">
        <v>0.1043563394724198</v>
      </c>
      <c r="Y1598" t="inlineStr">
        <is>
          <t>S</t>
        </is>
      </c>
      <c r="Z1598" t="n">
        <v>2017</v>
      </c>
      <c r="AA1598" t="n">
        <v>59</v>
      </c>
    </row>
    <row r="1599">
      <c r="A1599" s="1" t="n">
        <v>36888</v>
      </c>
      <c r="B1599" t="inlineStr">
        <is>
          <t>WY</t>
        </is>
      </c>
      <c r="C1599" s="2" t="n">
        <v>42997</v>
      </c>
      <c r="D1599" s="2" t="n">
        <v>43070</v>
      </c>
      <c r="E1599" t="inlineStr">
        <is>
          <t>2021-09-19</t>
        </is>
      </c>
      <c r="F1599" t="n">
        <v>48</v>
      </c>
      <c r="G1599" t="inlineStr">
        <is>
          <t xml:space="preserve">WILLIAM C LINDMIER JR REVOCABLE TRUST DATED OCTOBER 1 2007 ET AL </t>
        </is>
      </c>
      <c r="H1599" t="inlineStr">
        <is>
          <t>TITAN EXPL</t>
        </is>
      </c>
      <c r="I1599" t="inlineStr"/>
      <c r="J1599" t="inlineStr"/>
      <c r="K1599" t="n">
        <v>234.63000488</v>
      </c>
      <c r="L1599" t="n">
        <v>3</v>
      </c>
      <c r="M1599" t="n">
        <v>38</v>
      </c>
      <c r="N1599" t="inlineStr">
        <is>
          <t xml:space="preserve">N         </t>
        </is>
      </c>
      <c r="O1599" t="n">
        <v>73</v>
      </c>
      <c r="P1599" t="inlineStr">
        <is>
          <t xml:space="preserve">W         </t>
        </is>
      </c>
      <c r="Q1599" t="inlineStr">
        <is>
          <t>1627/0268</t>
        </is>
      </c>
      <c r="R1599" t="inlineStr">
        <is>
          <t>1065100</t>
        </is>
      </c>
      <c r="S1599" t="inlineStr">
        <is>
          <t>CONVERSE (WY)</t>
        </is>
      </c>
      <c r="T1599" t="n">
        <v>43.29487016</v>
      </c>
      <c r="U1599" t="inlineStr">
        <is>
          <t>POWDER RIVER</t>
        </is>
      </c>
      <c r="V1599" t="n">
        <v>-105.61080864</v>
      </c>
      <c r="W1599" t="inlineStr">
        <is>
          <t>POINT (450452.6713965459 4793741.585392624)</t>
        </is>
      </c>
      <c r="X1599" t="n">
        <v>1.029581027328833</v>
      </c>
      <c r="Y1599" t="inlineStr">
        <is>
          <t>E</t>
        </is>
      </c>
      <c r="Z1599" t="n">
        <v>2017</v>
      </c>
      <c r="AA1599" t="n">
        <v>59</v>
      </c>
    </row>
    <row r="1600">
      <c r="A1600" s="1" t="n">
        <v>36924</v>
      </c>
      <c r="B1600" t="inlineStr">
        <is>
          <t>WY</t>
        </is>
      </c>
      <c r="C1600" s="2" t="n">
        <v>43035</v>
      </c>
      <c r="D1600" s="2" t="n">
        <v>43067</v>
      </c>
      <c r="E1600" t="inlineStr">
        <is>
          <t>2020-10-27</t>
        </is>
      </c>
      <c r="F1600" t="n">
        <v>36</v>
      </c>
      <c r="G1600" t="inlineStr">
        <is>
          <t xml:space="preserve">POWDER RIVER MINERAL PARTNERS LLC </t>
        </is>
      </c>
      <c r="H1600" t="inlineStr">
        <is>
          <t>TITAN EXPL</t>
        </is>
      </c>
      <c r="I1600" t="inlineStr"/>
      <c r="J1600" t="inlineStr"/>
      <c r="K1600" t="n">
        <v>234.63000488</v>
      </c>
      <c r="L1600" t="n">
        <v>3</v>
      </c>
      <c r="M1600" t="n">
        <v>38</v>
      </c>
      <c r="N1600" t="inlineStr">
        <is>
          <t xml:space="preserve">N         </t>
        </is>
      </c>
      <c r="O1600" t="n">
        <v>73</v>
      </c>
      <c r="P1600" t="inlineStr">
        <is>
          <t xml:space="preserve">W         </t>
        </is>
      </c>
      <c r="Q1600" t="inlineStr">
        <is>
          <t>1627/0077</t>
        </is>
      </c>
      <c r="R1600" t="inlineStr">
        <is>
          <t>1064995</t>
        </is>
      </c>
      <c r="S1600" t="inlineStr">
        <is>
          <t>CONVERSE (WY)</t>
        </is>
      </c>
      <c r="T1600" t="n">
        <v>43.29487016</v>
      </c>
      <c r="U1600" t="inlineStr">
        <is>
          <t>POWDER RIVER</t>
        </is>
      </c>
      <c r="V1600" t="n">
        <v>-105.61080864</v>
      </c>
      <c r="W1600" t="inlineStr">
        <is>
          <t>POINT (450452.6713965459 4793741.585392624)</t>
        </is>
      </c>
      <c r="X1600" t="n">
        <v>1.029581027328833</v>
      </c>
      <c r="Y1600" t="inlineStr">
        <is>
          <t>E</t>
        </is>
      </c>
      <c r="Z1600" t="n">
        <v>2017</v>
      </c>
      <c r="AA1600" t="n">
        <v>59</v>
      </c>
    </row>
    <row r="1601">
      <c r="A1601" s="1" t="n">
        <v>36925</v>
      </c>
      <c r="B1601" t="inlineStr">
        <is>
          <t>WY</t>
        </is>
      </c>
      <c r="C1601" s="2" t="n">
        <v>43035</v>
      </c>
      <c r="D1601" s="2" t="n">
        <v>43067</v>
      </c>
      <c r="E1601" t="inlineStr">
        <is>
          <t>2020-10-27</t>
        </is>
      </c>
      <c r="F1601" t="n">
        <v>36</v>
      </c>
      <c r="G1601" t="inlineStr">
        <is>
          <t xml:space="preserve">POWDER RIVER MINERAL PARTNERS LLC </t>
        </is>
      </c>
      <c r="H1601" t="inlineStr">
        <is>
          <t>TITAN EXPL</t>
        </is>
      </c>
      <c r="I1601" t="inlineStr"/>
      <c r="J1601" t="inlineStr"/>
      <c r="K1601" t="n">
        <v>234.63000488</v>
      </c>
      <c r="L1601" t="n">
        <v>4</v>
      </c>
      <c r="M1601" t="n">
        <v>38</v>
      </c>
      <c r="N1601" t="inlineStr">
        <is>
          <t xml:space="preserve">N         </t>
        </is>
      </c>
      <c r="O1601" t="n">
        <v>73</v>
      </c>
      <c r="P1601" t="inlineStr">
        <is>
          <t xml:space="preserve">W         </t>
        </is>
      </c>
      <c r="Q1601" t="inlineStr">
        <is>
          <t>1627/0077</t>
        </is>
      </c>
      <c r="R1601" t="inlineStr">
        <is>
          <t>1064995</t>
        </is>
      </c>
      <c r="S1601" t="inlineStr">
        <is>
          <t>CONVERSE (WY)</t>
        </is>
      </c>
      <c r="T1601" t="n">
        <v>43.29485875</v>
      </c>
      <c r="U1601" t="inlineStr">
        <is>
          <t>POWDER RIVER</t>
        </is>
      </c>
      <c r="V1601" t="n">
        <v>-105.63093579</v>
      </c>
      <c r="W1601" t="inlineStr">
        <is>
          <t>POINT (448819.9918178781 4793752.451114548)</t>
        </is>
      </c>
      <c r="X1601" t="n">
        <v>0.1043563394724198</v>
      </c>
      <c r="Y1601" t="inlineStr">
        <is>
          <t>S</t>
        </is>
      </c>
      <c r="Z1601" t="n">
        <v>2017</v>
      </c>
      <c r="AA1601" t="n">
        <v>59</v>
      </c>
    </row>
    <row r="1602">
      <c r="A1602" s="1" t="n">
        <v>36926</v>
      </c>
      <c r="B1602" t="inlineStr">
        <is>
          <t>WY</t>
        </is>
      </c>
      <c r="C1602" s="2" t="n">
        <v>43035</v>
      </c>
      <c r="D1602" s="2" t="n">
        <v>43067</v>
      </c>
      <c r="E1602" t="inlineStr">
        <is>
          <t>2020-10-27</t>
        </is>
      </c>
      <c r="F1602" t="n">
        <v>36</v>
      </c>
      <c r="G1602" t="inlineStr">
        <is>
          <t xml:space="preserve">POWDER RIVER MINERAL PARTNERS LLC </t>
        </is>
      </c>
      <c r="H1602" t="inlineStr">
        <is>
          <t>TITAN EXPL</t>
        </is>
      </c>
      <c r="I1602" t="inlineStr"/>
      <c r="J1602" t="inlineStr"/>
      <c r="K1602" t="n">
        <v>234.63000488</v>
      </c>
      <c r="L1602" t="n">
        <v>9</v>
      </c>
      <c r="M1602" t="n">
        <v>38</v>
      </c>
      <c r="N1602" t="inlineStr">
        <is>
          <t xml:space="preserve">N         </t>
        </is>
      </c>
      <c r="O1602" t="n">
        <v>73</v>
      </c>
      <c r="P1602" t="inlineStr">
        <is>
          <t xml:space="preserve">W         </t>
        </is>
      </c>
      <c r="Q1602" t="inlineStr">
        <is>
          <t>1627/0077</t>
        </is>
      </c>
      <c r="R1602" t="inlineStr">
        <is>
          <t>1064995</t>
        </is>
      </c>
      <c r="S1602" t="inlineStr">
        <is>
          <t>CONVERSE (WY)</t>
        </is>
      </c>
      <c r="T1602" t="n">
        <v>43.28045819</v>
      </c>
      <c r="U1602" t="inlineStr">
        <is>
          <t>POWDER RIVER</t>
        </is>
      </c>
      <c r="V1602" t="n">
        <v>-105.63100438</v>
      </c>
      <c r="W1602" t="inlineStr">
        <is>
          <t>POINT (448802.3511420086 4792153.248759488)</t>
        </is>
      </c>
      <c r="X1602" t="n">
        <v>1.097660344600965</v>
      </c>
      <c r="Y1602" t="inlineStr">
        <is>
          <t>S</t>
        </is>
      </c>
      <c r="Z1602" t="n">
        <v>2017</v>
      </c>
      <c r="AA1602" t="n">
        <v>59</v>
      </c>
    </row>
    <row r="1603">
      <c r="A1603" s="1" t="n">
        <v>36927</v>
      </c>
      <c r="B1603" t="inlineStr">
        <is>
          <t>WY</t>
        </is>
      </c>
      <c r="C1603" s="2" t="n">
        <v>43035</v>
      </c>
      <c r="D1603" s="2" t="n">
        <v>43067</v>
      </c>
      <c r="E1603" t="inlineStr">
        <is>
          <t>2020-10-27</t>
        </is>
      </c>
      <c r="F1603" t="n">
        <v>36</v>
      </c>
      <c r="G1603" t="inlineStr">
        <is>
          <t xml:space="preserve">POWDER RIVER MINERAL PARTNERS LLC </t>
        </is>
      </c>
      <c r="H1603" t="inlineStr">
        <is>
          <t>TITAN EXPL</t>
        </is>
      </c>
      <c r="I1603" t="inlineStr"/>
      <c r="J1603" t="inlineStr"/>
      <c r="K1603" t="n">
        <v>234.63000488</v>
      </c>
      <c r="L1603" t="n">
        <v>4</v>
      </c>
      <c r="M1603" t="n">
        <v>38</v>
      </c>
      <c r="N1603" t="inlineStr">
        <is>
          <t xml:space="preserve">N         </t>
        </is>
      </c>
      <c r="O1603" t="n">
        <v>73</v>
      </c>
      <c r="P1603" t="inlineStr">
        <is>
          <t xml:space="preserve">W         </t>
        </is>
      </c>
      <c r="Q1603" t="inlineStr">
        <is>
          <t>1627/0077</t>
        </is>
      </c>
      <c r="R1603" t="inlineStr">
        <is>
          <t>1064995</t>
        </is>
      </c>
      <c r="S1603" t="inlineStr">
        <is>
          <t>CONVERSE (WY)</t>
        </is>
      </c>
      <c r="T1603" t="n">
        <v>43.29485875</v>
      </c>
      <c r="U1603" t="inlineStr">
        <is>
          <t>POWDER RIVER</t>
        </is>
      </c>
      <c r="V1603" t="n">
        <v>-105.63093579</v>
      </c>
      <c r="W1603" t="inlineStr">
        <is>
          <t>POINT (448819.9918178781 4793752.451114548)</t>
        </is>
      </c>
      <c r="X1603" t="n">
        <v>0.1043563394724198</v>
      </c>
      <c r="Y1603" t="inlineStr">
        <is>
          <t>S</t>
        </is>
      </c>
      <c r="Z1603" t="n">
        <v>2017</v>
      </c>
      <c r="AA1603" t="n">
        <v>59</v>
      </c>
    </row>
    <row r="1604">
      <c r="A1604" s="1" t="n">
        <v>36928</v>
      </c>
      <c r="B1604" t="inlineStr">
        <is>
          <t>WY</t>
        </is>
      </c>
      <c r="C1604" s="2" t="n">
        <v>43035</v>
      </c>
      <c r="D1604" s="2" t="n">
        <v>43067</v>
      </c>
      <c r="E1604" t="inlineStr">
        <is>
          <t>2020-10-27</t>
        </is>
      </c>
      <c r="F1604" t="n">
        <v>36</v>
      </c>
      <c r="G1604" t="inlineStr">
        <is>
          <t xml:space="preserve">POWDER RIVER MINERAL PARTNERS LLC </t>
        </is>
      </c>
      <c r="H1604" t="inlineStr">
        <is>
          <t>TITAN EXPL</t>
        </is>
      </c>
      <c r="I1604" t="inlineStr"/>
      <c r="J1604" t="inlineStr"/>
      <c r="K1604" t="n">
        <v>234.63000488</v>
      </c>
      <c r="L1604" t="n">
        <v>4</v>
      </c>
      <c r="M1604" t="n">
        <v>38</v>
      </c>
      <c r="N1604" t="inlineStr">
        <is>
          <t xml:space="preserve">N         </t>
        </is>
      </c>
      <c r="O1604" t="n">
        <v>73</v>
      </c>
      <c r="P1604" t="inlineStr">
        <is>
          <t xml:space="preserve">W         </t>
        </is>
      </c>
      <c r="Q1604" t="inlineStr">
        <is>
          <t>1627/0077</t>
        </is>
      </c>
      <c r="R1604" t="inlineStr">
        <is>
          <t>1064995</t>
        </is>
      </c>
      <c r="S1604" t="inlineStr">
        <is>
          <t>CONVERSE (WY)</t>
        </is>
      </c>
      <c r="T1604" t="n">
        <v>43.29485875</v>
      </c>
      <c r="U1604" t="inlineStr">
        <is>
          <t>POWDER RIVER</t>
        </is>
      </c>
      <c r="V1604" t="n">
        <v>-105.63093579</v>
      </c>
      <c r="W1604" t="inlineStr">
        <is>
          <t>POINT (448819.9918178781 4793752.451114548)</t>
        </is>
      </c>
      <c r="X1604" t="n">
        <v>0.1043563394724198</v>
      </c>
      <c r="Y1604" t="inlineStr">
        <is>
          <t>S</t>
        </is>
      </c>
      <c r="Z1604" t="n">
        <v>2017</v>
      </c>
      <c r="AA1604" t="n">
        <v>59</v>
      </c>
    </row>
    <row r="1605">
      <c r="A1605" s="1" t="n">
        <v>36929</v>
      </c>
      <c r="B1605" t="inlineStr">
        <is>
          <t>WY</t>
        </is>
      </c>
      <c r="C1605" s="2" t="n">
        <v>43035</v>
      </c>
      <c r="D1605" s="2" t="n">
        <v>43067</v>
      </c>
      <c r="E1605" t="inlineStr">
        <is>
          <t>2020-10-27</t>
        </is>
      </c>
      <c r="F1605" t="n">
        <v>36</v>
      </c>
      <c r="G1605" t="inlineStr">
        <is>
          <t xml:space="preserve">POWDER RIVER MINERAL PARTNERS LLC </t>
        </is>
      </c>
      <c r="H1605" t="inlineStr">
        <is>
          <t>TITAN EXPL</t>
        </is>
      </c>
      <c r="I1605" t="inlineStr"/>
      <c r="J1605" t="inlineStr"/>
      <c r="K1605" t="n">
        <v>234.63000488</v>
      </c>
      <c r="L1605" t="n">
        <v>3</v>
      </c>
      <c r="M1605" t="n">
        <v>38</v>
      </c>
      <c r="N1605" t="inlineStr">
        <is>
          <t xml:space="preserve">N         </t>
        </is>
      </c>
      <c r="O1605" t="n">
        <v>73</v>
      </c>
      <c r="P1605" t="inlineStr">
        <is>
          <t xml:space="preserve">W         </t>
        </is>
      </c>
      <c r="Q1605" t="inlineStr">
        <is>
          <t>1627/0077</t>
        </is>
      </c>
      <c r="R1605" t="inlineStr">
        <is>
          <t>1064995</t>
        </is>
      </c>
      <c r="S1605" t="inlineStr">
        <is>
          <t>CONVERSE (WY)</t>
        </is>
      </c>
      <c r="T1605" t="n">
        <v>43.29487016</v>
      </c>
      <c r="U1605" t="inlineStr">
        <is>
          <t>POWDER RIVER</t>
        </is>
      </c>
      <c r="V1605" t="n">
        <v>-105.61080864</v>
      </c>
      <c r="W1605" t="inlineStr">
        <is>
          <t>POINT (450452.6713965459 4793741.585392624)</t>
        </is>
      </c>
      <c r="X1605" t="n">
        <v>1.029581027328833</v>
      </c>
      <c r="Y1605" t="inlineStr">
        <is>
          <t>E</t>
        </is>
      </c>
      <c r="Z1605" t="n">
        <v>2017</v>
      </c>
      <c r="AA1605" t="n">
        <v>59</v>
      </c>
    </row>
    <row r="1606">
      <c r="A1606" s="1" t="n">
        <v>36930</v>
      </c>
      <c r="B1606" t="inlineStr">
        <is>
          <t>WY</t>
        </is>
      </c>
      <c r="C1606" s="2" t="n">
        <v>43035</v>
      </c>
      <c r="D1606" s="2" t="n">
        <v>43067</v>
      </c>
      <c r="E1606" t="inlineStr">
        <is>
          <t>2020-10-27</t>
        </is>
      </c>
      <c r="F1606" t="n">
        <v>36</v>
      </c>
      <c r="G1606" t="inlineStr">
        <is>
          <t xml:space="preserve">POWDER RIVER MINERAL PARTNERS LLC </t>
        </is>
      </c>
      <c r="H1606" t="inlineStr">
        <is>
          <t>TITAN EXPL</t>
        </is>
      </c>
      <c r="I1606" t="inlineStr"/>
      <c r="J1606" t="inlineStr"/>
      <c r="K1606" t="n">
        <v>234.63000488</v>
      </c>
      <c r="L1606" t="n">
        <v>4</v>
      </c>
      <c r="M1606" t="n">
        <v>38</v>
      </c>
      <c r="N1606" t="inlineStr">
        <is>
          <t xml:space="preserve">N         </t>
        </is>
      </c>
      <c r="O1606" t="n">
        <v>73</v>
      </c>
      <c r="P1606" t="inlineStr">
        <is>
          <t xml:space="preserve">W         </t>
        </is>
      </c>
      <c r="Q1606" t="inlineStr">
        <is>
          <t>1627/0077</t>
        </is>
      </c>
      <c r="R1606" t="inlineStr">
        <is>
          <t>1064995</t>
        </is>
      </c>
      <c r="S1606" t="inlineStr">
        <is>
          <t>CONVERSE (WY)</t>
        </is>
      </c>
      <c r="T1606" t="n">
        <v>43.29485875</v>
      </c>
      <c r="U1606" t="inlineStr">
        <is>
          <t>POWDER RIVER</t>
        </is>
      </c>
      <c r="V1606" t="n">
        <v>-105.63093579</v>
      </c>
      <c r="W1606" t="inlineStr">
        <is>
          <t>POINT (448819.9918178781 4793752.451114548)</t>
        </is>
      </c>
      <c r="X1606" t="n">
        <v>0.1043563394724198</v>
      </c>
      <c r="Y1606" t="inlineStr">
        <is>
          <t>S</t>
        </is>
      </c>
      <c r="Z1606" t="n">
        <v>2017</v>
      </c>
      <c r="AA1606" t="n">
        <v>59</v>
      </c>
    </row>
    <row r="1607">
      <c r="A1607" s="1" t="n">
        <v>36931</v>
      </c>
      <c r="B1607" t="inlineStr">
        <is>
          <t>WY</t>
        </is>
      </c>
      <c r="C1607" s="2" t="n">
        <v>43035</v>
      </c>
      <c r="D1607" s="2" t="n">
        <v>43067</v>
      </c>
      <c r="E1607" t="inlineStr">
        <is>
          <t>2020-10-27</t>
        </is>
      </c>
      <c r="F1607" t="n">
        <v>36</v>
      </c>
      <c r="G1607" t="inlineStr">
        <is>
          <t xml:space="preserve">POWDER RIVER MINERAL PARTNERS LLC </t>
        </is>
      </c>
      <c r="H1607" t="inlineStr">
        <is>
          <t>TITAN EXPL</t>
        </is>
      </c>
      <c r="I1607" t="inlineStr"/>
      <c r="J1607" t="inlineStr"/>
      <c r="K1607" t="n">
        <v>234.63000488</v>
      </c>
      <c r="L1607" t="n">
        <v>4</v>
      </c>
      <c r="M1607" t="n">
        <v>38</v>
      </c>
      <c r="N1607" t="inlineStr">
        <is>
          <t xml:space="preserve">N         </t>
        </is>
      </c>
      <c r="O1607" t="n">
        <v>73</v>
      </c>
      <c r="P1607" t="inlineStr">
        <is>
          <t xml:space="preserve">W         </t>
        </is>
      </c>
      <c r="Q1607" t="inlineStr">
        <is>
          <t>1627/0077</t>
        </is>
      </c>
      <c r="R1607" t="inlineStr">
        <is>
          <t>1064995</t>
        </is>
      </c>
      <c r="S1607" t="inlineStr">
        <is>
          <t>CONVERSE (WY)</t>
        </is>
      </c>
      <c r="T1607" t="n">
        <v>43.29485875</v>
      </c>
      <c r="U1607" t="inlineStr">
        <is>
          <t>POWDER RIVER</t>
        </is>
      </c>
      <c r="V1607" t="n">
        <v>-105.63093579</v>
      </c>
      <c r="W1607" t="inlineStr">
        <is>
          <t>POINT (448819.9918178781 4793752.451114548)</t>
        </is>
      </c>
      <c r="X1607" t="n">
        <v>0.1043563394724198</v>
      </c>
      <c r="Y1607" t="inlineStr">
        <is>
          <t>S</t>
        </is>
      </c>
      <c r="Z1607" t="n">
        <v>2017</v>
      </c>
      <c r="AA1607" t="n">
        <v>59</v>
      </c>
    </row>
    <row r="1608">
      <c r="A1608" s="1" t="n">
        <v>36932</v>
      </c>
      <c r="B1608" t="inlineStr">
        <is>
          <t>WY</t>
        </is>
      </c>
      <c r="C1608" s="2" t="n">
        <v>43035</v>
      </c>
      <c r="D1608" s="2" t="n">
        <v>43067</v>
      </c>
      <c r="E1608" t="inlineStr">
        <is>
          <t>2020-10-27</t>
        </is>
      </c>
      <c r="F1608" t="n">
        <v>36</v>
      </c>
      <c r="G1608" t="inlineStr">
        <is>
          <t xml:space="preserve">POWDER RIVER MINERAL PARTNERS LLC </t>
        </is>
      </c>
      <c r="H1608" t="inlineStr">
        <is>
          <t>TITAN EXPL</t>
        </is>
      </c>
      <c r="I1608" t="inlineStr"/>
      <c r="J1608" t="inlineStr"/>
      <c r="K1608" t="n">
        <v>234.63000488</v>
      </c>
      <c r="L1608" t="n">
        <v>9</v>
      </c>
      <c r="M1608" t="n">
        <v>38</v>
      </c>
      <c r="N1608" t="inlineStr">
        <is>
          <t xml:space="preserve">N         </t>
        </is>
      </c>
      <c r="O1608" t="n">
        <v>73</v>
      </c>
      <c r="P1608" t="inlineStr">
        <is>
          <t xml:space="preserve">W         </t>
        </is>
      </c>
      <c r="Q1608" t="inlineStr">
        <is>
          <t>1627/0077</t>
        </is>
      </c>
      <c r="R1608" t="inlineStr">
        <is>
          <t>1064995</t>
        </is>
      </c>
      <c r="S1608" t="inlineStr">
        <is>
          <t>CONVERSE (WY)</t>
        </is>
      </c>
      <c r="T1608" t="n">
        <v>43.28045819</v>
      </c>
      <c r="U1608" t="inlineStr">
        <is>
          <t>POWDER RIVER</t>
        </is>
      </c>
      <c r="V1608" t="n">
        <v>-105.63100438</v>
      </c>
      <c r="W1608" t="inlineStr">
        <is>
          <t>POINT (448802.3511420086 4792153.248759488)</t>
        </is>
      </c>
      <c r="X1608" t="n">
        <v>1.097660344600965</v>
      </c>
      <c r="Y1608" t="inlineStr">
        <is>
          <t>S</t>
        </is>
      </c>
      <c r="Z1608" t="n">
        <v>2017</v>
      </c>
      <c r="AA1608" t="n">
        <v>59</v>
      </c>
    </row>
    <row r="1609">
      <c r="A1609" s="1" t="n">
        <v>36933</v>
      </c>
      <c r="B1609" t="inlineStr">
        <is>
          <t>WY</t>
        </is>
      </c>
      <c r="C1609" s="2" t="n">
        <v>43035</v>
      </c>
      <c r="D1609" s="2" t="n">
        <v>43067</v>
      </c>
      <c r="E1609" t="inlineStr">
        <is>
          <t>2020-10-27</t>
        </is>
      </c>
      <c r="F1609" t="n">
        <v>36</v>
      </c>
      <c r="G1609" t="inlineStr">
        <is>
          <t xml:space="preserve">POWDER RIVER MINERAL PARTNERS LLC </t>
        </is>
      </c>
      <c r="H1609" t="inlineStr">
        <is>
          <t>TITAN EXPL</t>
        </is>
      </c>
      <c r="I1609" t="inlineStr"/>
      <c r="J1609" t="inlineStr"/>
      <c r="K1609" t="n">
        <v>234.63000488</v>
      </c>
      <c r="L1609" t="n">
        <v>3</v>
      </c>
      <c r="M1609" t="n">
        <v>38</v>
      </c>
      <c r="N1609" t="inlineStr">
        <is>
          <t xml:space="preserve">N         </t>
        </is>
      </c>
      <c r="O1609" t="n">
        <v>73</v>
      </c>
      <c r="P1609" t="inlineStr">
        <is>
          <t xml:space="preserve">W         </t>
        </is>
      </c>
      <c r="Q1609" t="inlineStr">
        <is>
          <t>1627/0077</t>
        </is>
      </c>
      <c r="R1609" t="inlineStr">
        <is>
          <t>1064995</t>
        </is>
      </c>
      <c r="S1609" t="inlineStr">
        <is>
          <t>CONVERSE (WY)</t>
        </is>
      </c>
      <c r="T1609" t="n">
        <v>43.29487016</v>
      </c>
      <c r="U1609" t="inlineStr">
        <is>
          <t>POWDER RIVER</t>
        </is>
      </c>
      <c r="V1609" t="n">
        <v>-105.61080864</v>
      </c>
      <c r="W1609" t="inlineStr">
        <is>
          <t>POINT (450452.6713965459 4793741.585392624)</t>
        </is>
      </c>
      <c r="X1609" t="n">
        <v>1.029581027328833</v>
      </c>
      <c r="Y1609" t="inlineStr">
        <is>
          <t>E</t>
        </is>
      </c>
      <c r="Z1609" t="n">
        <v>2017</v>
      </c>
      <c r="AA1609" t="n">
        <v>59</v>
      </c>
    </row>
    <row r="1610">
      <c r="A1610" s="1" t="n">
        <v>36934</v>
      </c>
      <c r="B1610" t="inlineStr">
        <is>
          <t>WY</t>
        </is>
      </c>
      <c r="C1610" s="2" t="n">
        <v>43035</v>
      </c>
      <c r="D1610" s="2" t="n">
        <v>43067</v>
      </c>
      <c r="E1610" t="inlineStr">
        <is>
          <t>2020-10-27</t>
        </is>
      </c>
      <c r="F1610" t="n">
        <v>36</v>
      </c>
      <c r="G1610" t="inlineStr">
        <is>
          <t xml:space="preserve">POWDER RIVER MINERAL PARTNERS LLC </t>
        </is>
      </c>
      <c r="H1610" t="inlineStr">
        <is>
          <t>TITAN EXPL</t>
        </is>
      </c>
      <c r="I1610" t="inlineStr"/>
      <c r="J1610" t="inlineStr"/>
      <c r="K1610" t="n">
        <v>234.63000488</v>
      </c>
      <c r="L1610" t="n">
        <v>4</v>
      </c>
      <c r="M1610" t="n">
        <v>38</v>
      </c>
      <c r="N1610" t="inlineStr">
        <is>
          <t xml:space="preserve">N         </t>
        </is>
      </c>
      <c r="O1610" t="n">
        <v>73</v>
      </c>
      <c r="P1610" t="inlineStr">
        <is>
          <t xml:space="preserve">W         </t>
        </is>
      </c>
      <c r="Q1610" t="inlineStr">
        <is>
          <t>1627/0077</t>
        </is>
      </c>
      <c r="R1610" t="inlineStr">
        <is>
          <t>1064995</t>
        </is>
      </c>
      <c r="S1610" t="inlineStr">
        <is>
          <t>CONVERSE (WY)</t>
        </is>
      </c>
      <c r="T1610" t="n">
        <v>43.29485875</v>
      </c>
      <c r="U1610" t="inlineStr">
        <is>
          <t>POWDER RIVER</t>
        </is>
      </c>
      <c r="V1610" t="n">
        <v>-105.63093579</v>
      </c>
      <c r="W1610" t="inlineStr">
        <is>
          <t>POINT (448819.9918178781 4793752.451114548)</t>
        </is>
      </c>
      <c r="X1610" t="n">
        <v>0.1043563394724198</v>
      </c>
      <c r="Y1610" t="inlineStr">
        <is>
          <t>S</t>
        </is>
      </c>
      <c r="Z1610" t="n">
        <v>2017</v>
      </c>
      <c r="AA1610" t="n">
        <v>59</v>
      </c>
    </row>
    <row r="1611">
      <c r="A1611" s="1" t="n">
        <v>37286</v>
      </c>
      <c r="B1611" t="inlineStr">
        <is>
          <t>WY</t>
        </is>
      </c>
      <c r="C1611" s="2" t="n">
        <v>43005</v>
      </c>
      <c r="D1611" s="2" t="n">
        <v>43060</v>
      </c>
      <c r="E1611" t="inlineStr">
        <is>
          <t>2021-09-27</t>
        </is>
      </c>
      <c r="F1611" t="n">
        <v>48</v>
      </c>
      <c r="G1611" t="inlineStr">
        <is>
          <t xml:space="preserve">KANEMOTO ELIZABETH LINDMIER </t>
        </is>
      </c>
      <c r="H1611" t="inlineStr">
        <is>
          <t>MARTIN OIL</t>
        </is>
      </c>
      <c r="I1611" t="inlineStr"/>
      <c r="J1611" t="inlineStr"/>
      <c r="K1611" t="n">
        <v>0</v>
      </c>
      <c r="L1611" t="n">
        <v>34</v>
      </c>
      <c r="M1611" t="n">
        <v>39</v>
      </c>
      <c r="N1611" t="inlineStr">
        <is>
          <t xml:space="preserve">N         </t>
        </is>
      </c>
      <c r="O1611" t="n">
        <v>73</v>
      </c>
      <c r="P1611" t="inlineStr">
        <is>
          <t xml:space="preserve">W         </t>
        </is>
      </c>
      <c r="Q1611" t="inlineStr">
        <is>
          <t>1626/0801</t>
        </is>
      </c>
      <c r="R1611" t="inlineStr">
        <is>
          <t>1064867</t>
        </is>
      </c>
      <c r="S1611" t="inlineStr">
        <is>
          <t>CONVERSE (WY)</t>
        </is>
      </c>
      <c r="T1611" t="n">
        <v>43.3092936</v>
      </c>
      <c r="U1611" t="inlineStr">
        <is>
          <t>POWDER RIVER</t>
        </is>
      </c>
      <c r="V1611" t="n">
        <v>-105.61092317</v>
      </c>
      <c r="W1611" t="inlineStr">
        <is>
          <t>POINT (450455.0951501526 4795343.442250932)</t>
        </is>
      </c>
      <c r="X1611" t="n">
        <v>1.354051228067373</v>
      </c>
      <c r="Y1611" t="inlineStr">
        <is>
          <t>NE</t>
        </is>
      </c>
      <c r="Z1611" t="n">
        <v>2017</v>
      </c>
      <c r="AA1611" t="n">
        <v>59</v>
      </c>
    </row>
    <row r="1612">
      <c r="A1612" s="1" t="n">
        <v>37287</v>
      </c>
      <c r="B1612" t="inlineStr">
        <is>
          <t>WY</t>
        </is>
      </c>
      <c r="C1612" s="2" t="n">
        <v>43005</v>
      </c>
      <c r="D1612" s="2" t="n">
        <v>43060</v>
      </c>
      <c r="E1612" t="inlineStr">
        <is>
          <t>2021-09-27</t>
        </is>
      </c>
      <c r="F1612" t="n">
        <v>48</v>
      </c>
      <c r="G1612" t="inlineStr">
        <is>
          <t xml:space="preserve">KANEMOTO ELIZABETH LINDMIER </t>
        </is>
      </c>
      <c r="H1612" t="inlineStr">
        <is>
          <t>MARTIN OIL</t>
        </is>
      </c>
      <c r="I1612" t="inlineStr"/>
      <c r="J1612" t="inlineStr"/>
      <c r="K1612" t="n">
        <v>0</v>
      </c>
      <c r="L1612" t="n">
        <v>4</v>
      </c>
      <c r="M1612" t="n">
        <v>38</v>
      </c>
      <c r="N1612" t="inlineStr">
        <is>
          <t xml:space="preserve">N         </t>
        </is>
      </c>
      <c r="O1612" t="n">
        <v>73</v>
      </c>
      <c r="P1612" t="inlineStr">
        <is>
          <t xml:space="preserve">W         </t>
        </is>
      </c>
      <c r="Q1612" t="inlineStr">
        <is>
          <t>1626/0801</t>
        </is>
      </c>
      <c r="R1612" t="inlineStr">
        <is>
          <t>1064867</t>
        </is>
      </c>
      <c r="S1612" t="inlineStr">
        <is>
          <t>CONVERSE (WY)</t>
        </is>
      </c>
      <c r="T1612" t="n">
        <v>43.29485875</v>
      </c>
      <c r="U1612" t="inlineStr">
        <is>
          <t>POWDER RIVER</t>
        </is>
      </c>
      <c r="V1612" t="n">
        <v>-105.63093579</v>
      </c>
      <c r="W1612" t="inlineStr">
        <is>
          <t>POINT (448819.9918178781 4793752.451114548)</t>
        </is>
      </c>
      <c r="X1612" t="n">
        <v>0.1043563394724198</v>
      </c>
      <c r="Y1612" t="inlineStr">
        <is>
          <t>S</t>
        </is>
      </c>
      <c r="Z1612" t="n">
        <v>2017</v>
      </c>
      <c r="AA1612" t="n">
        <v>59</v>
      </c>
    </row>
    <row r="1613">
      <c r="A1613" s="1" t="n">
        <v>37288</v>
      </c>
      <c r="B1613" t="inlineStr">
        <is>
          <t>WY</t>
        </is>
      </c>
      <c r="C1613" s="2" t="n">
        <v>43005</v>
      </c>
      <c r="D1613" s="2" t="n">
        <v>43060</v>
      </c>
      <c r="E1613" t="inlineStr">
        <is>
          <t>2021-09-27</t>
        </is>
      </c>
      <c r="F1613" t="n">
        <v>48</v>
      </c>
      <c r="G1613" t="inlineStr">
        <is>
          <t xml:space="preserve">KANEMOTO ELIZABETH LINDMIER </t>
        </is>
      </c>
      <c r="H1613" t="inlineStr">
        <is>
          <t>MARTIN OIL</t>
        </is>
      </c>
      <c r="I1613" t="inlineStr"/>
      <c r="J1613" t="inlineStr"/>
      <c r="K1613" t="n">
        <v>0</v>
      </c>
      <c r="L1613" t="n">
        <v>34</v>
      </c>
      <c r="M1613" t="n">
        <v>39</v>
      </c>
      <c r="N1613" t="inlineStr">
        <is>
          <t xml:space="preserve">N         </t>
        </is>
      </c>
      <c r="O1613" t="n">
        <v>73</v>
      </c>
      <c r="P1613" t="inlineStr">
        <is>
          <t xml:space="preserve">W         </t>
        </is>
      </c>
      <c r="Q1613" t="inlineStr">
        <is>
          <t>1626/0801</t>
        </is>
      </c>
      <c r="R1613" t="inlineStr">
        <is>
          <t>1064867</t>
        </is>
      </c>
      <c r="S1613" t="inlineStr">
        <is>
          <t>CONVERSE (WY)</t>
        </is>
      </c>
      <c r="T1613" t="n">
        <v>43.3092936</v>
      </c>
      <c r="U1613" t="inlineStr">
        <is>
          <t>POWDER RIVER</t>
        </is>
      </c>
      <c r="V1613" t="n">
        <v>-105.61092317</v>
      </c>
      <c r="W1613" t="inlineStr">
        <is>
          <t>POINT (450455.0951501526 4795343.442250932)</t>
        </is>
      </c>
      <c r="X1613" t="n">
        <v>1.354051228067373</v>
      </c>
      <c r="Y1613" t="inlineStr">
        <is>
          <t>NE</t>
        </is>
      </c>
      <c r="Z1613" t="n">
        <v>2017</v>
      </c>
      <c r="AA1613" t="n">
        <v>59</v>
      </c>
    </row>
    <row r="1614">
      <c r="A1614" s="1" t="n">
        <v>37289</v>
      </c>
      <c r="B1614" t="inlineStr">
        <is>
          <t>WY</t>
        </is>
      </c>
      <c r="C1614" s="2" t="n">
        <v>43005</v>
      </c>
      <c r="D1614" s="2" t="n">
        <v>43060</v>
      </c>
      <c r="E1614" t="inlineStr">
        <is>
          <t>2021-09-27</t>
        </is>
      </c>
      <c r="F1614" t="n">
        <v>48</v>
      </c>
      <c r="G1614" t="inlineStr">
        <is>
          <t xml:space="preserve">KANEMOTO ELIZABETH LINDMIER </t>
        </is>
      </c>
      <c r="H1614" t="inlineStr">
        <is>
          <t>MARTIN OIL</t>
        </is>
      </c>
      <c r="I1614" t="inlineStr"/>
      <c r="J1614" t="inlineStr"/>
      <c r="K1614" t="n">
        <v>0</v>
      </c>
      <c r="L1614" t="n">
        <v>4</v>
      </c>
      <c r="M1614" t="n">
        <v>38</v>
      </c>
      <c r="N1614" t="inlineStr">
        <is>
          <t xml:space="preserve">N         </t>
        </is>
      </c>
      <c r="O1614" t="n">
        <v>73</v>
      </c>
      <c r="P1614" t="inlineStr">
        <is>
          <t xml:space="preserve">W         </t>
        </is>
      </c>
      <c r="Q1614" t="inlineStr">
        <is>
          <t>1626/0801</t>
        </is>
      </c>
      <c r="R1614" t="inlineStr">
        <is>
          <t>1064867</t>
        </is>
      </c>
      <c r="S1614" t="inlineStr">
        <is>
          <t>CONVERSE (WY)</t>
        </is>
      </c>
      <c r="T1614" t="n">
        <v>43.29485875</v>
      </c>
      <c r="U1614" t="inlineStr">
        <is>
          <t>POWDER RIVER</t>
        </is>
      </c>
      <c r="V1614" t="n">
        <v>-105.63093579</v>
      </c>
      <c r="W1614" t="inlineStr">
        <is>
          <t>POINT (448819.9918178781 4793752.451114548)</t>
        </is>
      </c>
      <c r="X1614" t="n">
        <v>0.1043563394724198</v>
      </c>
      <c r="Y1614" t="inlineStr">
        <is>
          <t>S</t>
        </is>
      </c>
      <c r="Z1614" t="n">
        <v>2017</v>
      </c>
      <c r="AA1614" t="n">
        <v>59</v>
      </c>
    </row>
    <row r="1615">
      <c r="A1615" s="1" t="n">
        <v>37290</v>
      </c>
      <c r="B1615" t="inlineStr">
        <is>
          <t>WY</t>
        </is>
      </c>
      <c r="C1615" s="2" t="n">
        <v>43005</v>
      </c>
      <c r="D1615" s="2" t="n">
        <v>43060</v>
      </c>
      <c r="E1615" t="inlineStr">
        <is>
          <t>2021-09-27</t>
        </is>
      </c>
      <c r="F1615" t="n">
        <v>48</v>
      </c>
      <c r="G1615" t="inlineStr">
        <is>
          <t xml:space="preserve">KANEMOTO ELIZABETH LINDMIER </t>
        </is>
      </c>
      <c r="H1615" t="inlineStr">
        <is>
          <t>MARTIN OIL</t>
        </is>
      </c>
      <c r="I1615" t="inlineStr"/>
      <c r="J1615" t="inlineStr"/>
      <c r="K1615" t="n">
        <v>0</v>
      </c>
      <c r="L1615" t="n">
        <v>34</v>
      </c>
      <c r="M1615" t="n">
        <v>39</v>
      </c>
      <c r="N1615" t="inlineStr">
        <is>
          <t xml:space="preserve">N         </t>
        </is>
      </c>
      <c r="O1615" t="n">
        <v>73</v>
      </c>
      <c r="P1615" t="inlineStr">
        <is>
          <t xml:space="preserve">W         </t>
        </is>
      </c>
      <c r="Q1615" t="inlineStr">
        <is>
          <t>1626/0801</t>
        </is>
      </c>
      <c r="R1615" t="inlineStr">
        <is>
          <t>1064867</t>
        </is>
      </c>
      <c r="S1615" t="inlineStr">
        <is>
          <t>CONVERSE (WY)</t>
        </is>
      </c>
      <c r="T1615" t="n">
        <v>43.3092936</v>
      </c>
      <c r="U1615" t="inlineStr">
        <is>
          <t>POWDER RIVER</t>
        </is>
      </c>
      <c r="V1615" t="n">
        <v>-105.61092317</v>
      </c>
      <c r="W1615" t="inlineStr">
        <is>
          <t>POINT (450455.0951501526 4795343.442250932)</t>
        </is>
      </c>
      <c r="X1615" t="n">
        <v>1.354051228067373</v>
      </c>
      <c r="Y1615" t="inlineStr">
        <is>
          <t>NE</t>
        </is>
      </c>
      <c r="Z1615" t="n">
        <v>2017</v>
      </c>
      <c r="AA1615" t="n">
        <v>59</v>
      </c>
    </row>
    <row r="1616">
      <c r="A1616" s="1" t="n">
        <v>37291</v>
      </c>
      <c r="B1616" t="inlineStr">
        <is>
          <t>WY</t>
        </is>
      </c>
      <c r="C1616" s="2" t="n">
        <v>43005</v>
      </c>
      <c r="D1616" s="2" t="n">
        <v>43060</v>
      </c>
      <c r="E1616" t="inlineStr">
        <is>
          <t>2021-09-27</t>
        </is>
      </c>
      <c r="F1616" t="n">
        <v>48</v>
      </c>
      <c r="G1616" t="inlineStr">
        <is>
          <t xml:space="preserve">KANEMOTO ELIZABETH LINDMIER </t>
        </is>
      </c>
      <c r="H1616" t="inlineStr">
        <is>
          <t>MARTIN OIL</t>
        </is>
      </c>
      <c r="I1616" t="inlineStr"/>
      <c r="J1616" t="inlineStr"/>
      <c r="K1616" t="n">
        <v>0</v>
      </c>
      <c r="L1616" t="n">
        <v>3</v>
      </c>
      <c r="M1616" t="n">
        <v>38</v>
      </c>
      <c r="N1616" t="inlineStr">
        <is>
          <t xml:space="preserve">N         </t>
        </is>
      </c>
      <c r="O1616" t="n">
        <v>73</v>
      </c>
      <c r="P1616" t="inlineStr">
        <is>
          <t xml:space="preserve">W         </t>
        </is>
      </c>
      <c r="Q1616" t="inlineStr">
        <is>
          <t>1626/0801</t>
        </is>
      </c>
      <c r="R1616" t="inlineStr">
        <is>
          <t>1064867</t>
        </is>
      </c>
      <c r="S1616" t="inlineStr">
        <is>
          <t>CONVERSE (WY)</t>
        </is>
      </c>
      <c r="T1616" t="n">
        <v>43.29487016</v>
      </c>
      <c r="U1616" t="inlineStr">
        <is>
          <t>POWDER RIVER</t>
        </is>
      </c>
      <c r="V1616" t="n">
        <v>-105.61080864</v>
      </c>
      <c r="W1616" t="inlineStr">
        <is>
          <t>POINT (450452.6713965459 4793741.585392624)</t>
        </is>
      </c>
      <c r="X1616" t="n">
        <v>1.029581027328833</v>
      </c>
      <c r="Y1616" t="inlineStr">
        <is>
          <t>E</t>
        </is>
      </c>
      <c r="Z1616" t="n">
        <v>2017</v>
      </c>
      <c r="AA1616" t="n">
        <v>59</v>
      </c>
    </row>
    <row r="1617">
      <c r="A1617" s="1" t="n">
        <v>37292</v>
      </c>
      <c r="B1617" t="inlineStr">
        <is>
          <t>WY</t>
        </is>
      </c>
      <c r="C1617" s="2" t="n">
        <v>43005</v>
      </c>
      <c r="D1617" s="2" t="n">
        <v>43060</v>
      </c>
      <c r="E1617" t="inlineStr">
        <is>
          <t>2021-09-27</t>
        </is>
      </c>
      <c r="F1617" t="n">
        <v>48</v>
      </c>
      <c r="G1617" t="inlineStr">
        <is>
          <t xml:space="preserve">KANEMOTO ELIZABETH LINDMIER </t>
        </is>
      </c>
      <c r="H1617" t="inlineStr">
        <is>
          <t>MARTIN OIL</t>
        </is>
      </c>
      <c r="I1617" t="inlineStr"/>
      <c r="J1617" t="inlineStr"/>
      <c r="K1617" t="n">
        <v>0</v>
      </c>
      <c r="L1617" t="n">
        <v>3</v>
      </c>
      <c r="M1617" t="n">
        <v>38</v>
      </c>
      <c r="N1617" t="inlineStr">
        <is>
          <t xml:space="preserve">N         </t>
        </is>
      </c>
      <c r="O1617" t="n">
        <v>73</v>
      </c>
      <c r="P1617" t="inlineStr">
        <is>
          <t xml:space="preserve">W         </t>
        </is>
      </c>
      <c r="Q1617" t="inlineStr">
        <is>
          <t>1626/0801</t>
        </is>
      </c>
      <c r="R1617" t="inlineStr">
        <is>
          <t>1064867</t>
        </is>
      </c>
      <c r="S1617" t="inlineStr">
        <is>
          <t>CONVERSE (WY)</t>
        </is>
      </c>
      <c r="T1617" t="n">
        <v>43.29487016</v>
      </c>
      <c r="U1617" t="inlineStr">
        <is>
          <t>POWDER RIVER</t>
        </is>
      </c>
      <c r="V1617" t="n">
        <v>-105.61080864</v>
      </c>
      <c r="W1617" t="inlineStr">
        <is>
          <t>POINT (450452.6713965459 4793741.585392624)</t>
        </is>
      </c>
      <c r="X1617" t="n">
        <v>1.029581027328833</v>
      </c>
      <c r="Y1617" t="inlineStr">
        <is>
          <t>E</t>
        </is>
      </c>
      <c r="Z1617" t="n">
        <v>2017</v>
      </c>
      <c r="AA1617" t="n">
        <v>59</v>
      </c>
    </row>
    <row r="1618">
      <c r="A1618" s="1" t="n">
        <v>37293</v>
      </c>
      <c r="B1618" t="inlineStr">
        <is>
          <t>WY</t>
        </is>
      </c>
      <c r="C1618" s="2" t="n">
        <v>43005</v>
      </c>
      <c r="D1618" s="2" t="n">
        <v>43060</v>
      </c>
      <c r="E1618" t="inlineStr">
        <is>
          <t>2021-09-27</t>
        </is>
      </c>
      <c r="F1618" t="n">
        <v>48</v>
      </c>
      <c r="G1618" t="inlineStr">
        <is>
          <t xml:space="preserve">KANEMOTO ELIZABETH LINDMIER </t>
        </is>
      </c>
      <c r="H1618" t="inlineStr">
        <is>
          <t>MARTIN OIL</t>
        </is>
      </c>
      <c r="I1618" t="inlineStr"/>
      <c r="J1618" t="inlineStr"/>
      <c r="K1618" t="n">
        <v>0</v>
      </c>
      <c r="L1618" t="n">
        <v>3</v>
      </c>
      <c r="M1618" t="n">
        <v>38</v>
      </c>
      <c r="N1618" t="inlineStr">
        <is>
          <t xml:space="preserve">N         </t>
        </is>
      </c>
      <c r="O1618" t="n">
        <v>73</v>
      </c>
      <c r="P1618" t="inlineStr">
        <is>
          <t xml:space="preserve">W         </t>
        </is>
      </c>
      <c r="Q1618" t="inlineStr">
        <is>
          <t>1626/0801</t>
        </is>
      </c>
      <c r="R1618" t="inlineStr">
        <is>
          <t>1064867</t>
        </is>
      </c>
      <c r="S1618" t="inlineStr">
        <is>
          <t>CONVERSE (WY)</t>
        </is>
      </c>
      <c r="T1618" t="n">
        <v>43.29487016</v>
      </c>
      <c r="U1618" t="inlineStr">
        <is>
          <t>POWDER RIVER</t>
        </is>
      </c>
      <c r="V1618" t="n">
        <v>-105.61080864</v>
      </c>
      <c r="W1618" t="inlineStr">
        <is>
          <t>POINT (450452.6713965459 4793741.585392624)</t>
        </is>
      </c>
      <c r="X1618" t="n">
        <v>1.029581027328833</v>
      </c>
      <c r="Y1618" t="inlineStr">
        <is>
          <t>E</t>
        </is>
      </c>
      <c r="Z1618" t="n">
        <v>2017</v>
      </c>
      <c r="AA1618" t="n">
        <v>59</v>
      </c>
    </row>
    <row r="1619">
      <c r="A1619" s="1" t="n">
        <v>37294</v>
      </c>
      <c r="B1619" t="inlineStr">
        <is>
          <t>WY</t>
        </is>
      </c>
      <c r="C1619" s="2" t="n">
        <v>43005</v>
      </c>
      <c r="D1619" s="2" t="n">
        <v>43060</v>
      </c>
      <c r="E1619" t="inlineStr">
        <is>
          <t>2021-09-27</t>
        </is>
      </c>
      <c r="F1619" t="n">
        <v>48</v>
      </c>
      <c r="G1619" t="inlineStr">
        <is>
          <t xml:space="preserve">KANEMOTO ELIZABETH LINDMIER </t>
        </is>
      </c>
      <c r="H1619" t="inlineStr">
        <is>
          <t>MARTIN OIL</t>
        </is>
      </c>
      <c r="I1619" t="inlineStr"/>
      <c r="J1619" t="inlineStr"/>
      <c r="K1619" t="n">
        <v>0</v>
      </c>
      <c r="L1619" t="n">
        <v>34</v>
      </c>
      <c r="M1619" t="n">
        <v>39</v>
      </c>
      <c r="N1619" t="inlineStr">
        <is>
          <t xml:space="preserve">N         </t>
        </is>
      </c>
      <c r="O1619" t="n">
        <v>73</v>
      </c>
      <c r="P1619" t="inlineStr">
        <is>
          <t xml:space="preserve">W         </t>
        </is>
      </c>
      <c r="Q1619" t="inlineStr">
        <is>
          <t>1626/0801</t>
        </is>
      </c>
      <c r="R1619" t="inlineStr">
        <is>
          <t>1064867</t>
        </is>
      </c>
      <c r="S1619" t="inlineStr">
        <is>
          <t>CONVERSE (WY)</t>
        </is>
      </c>
      <c r="T1619" t="n">
        <v>43.3092936</v>
      </c>
      <c r="U1619" t="inlineStr">
        <is>
          <t>POWDER RIVER</t>
        </is>
      </c>
      <c r="V1619" t="n">
        <v>-105.61092317</v>
      </c>
      <c r="W1619" t="inlineStr">
        <is>
          <t>POINT (450455.0951501526 4795343.442250932)</t>
        </is>
      </c>
      <c r="X1619" t="n">
        <v>1.354051228067373</v>
      </c>
      <c r="Y1619" t="inlineStr">
        <is>
          <t>NE</t>
        </is>
      </c>
      <c r="Z1619" t="n">
        <v>2017</v>
      </c>
      <c r="AA1619" t="n">
        <v>59</v>
      </c>
    </row>
    <row r="1620">
      <c r="A1620" s="1" t="n">
        <v>37295</v>
      </c>
      <c r="B1620" t="inlineStr">
        <is>
          <t>WY</t>
        </is>
      </c>
      <c r="C1620" s="2" t="n">
        <v>43005</v>
      </c>
      <c r="D1620" s="2" t="n">
        <v>43060</v>
      </c>
      <c r="E1620" t="inlineStr">
        <is>
          <t>2021-09-27</t>
        </is>
      </c>
      <c r="F1620" t="n">
        <v>48</v>
      </c>
      <c r="G1620" t="inlineStr">
        <is>
          <t xml:space="preserve">SNAFU LLC </t>
        </is>
      </c>
      <c r="H1620" t="inlineStr">
        <is>
          <t>MARTIN OIL</t>
        </is>
      </c>
      <c r="I1620" t="inlineStr"/>
      <c r="J1620" t="inlineStr"/>
      <c r="K1620" t="n">
        <v>0</v>
      </c>
      <c r="L1620" t="n">
        <v>34</v>
      </c>
      <c r="M1620" t="n">
        <v>39</v>
      </c>
      <c r="N1620" t="inlineStr">
        <is>
          <t xml:space="preserve">N         </t>
        </is>
      </c>
      <c r="O1620" t="n">
        <v>73</v>
      </c>
      <c r="P1620" t="inlineStr">
        <is>
          <t xml:space="preserve">W         </t>
        </is>
      </c>
      <c r="Q1620" t="inlineStr">
        <is>
          <t>1626/0803</t>
        </is>
      </c>
      <c r="R1620" t="inlineStr">
        <is>
          <t>1064868</t>
        </is>
      </c>
      <c r="S1620" t="inlineStr">
        <is>
          <t>CONVERSE (WY)</t>
        </is>
      </c>
      <c r="T1620" t="n">
        <v>43.3092936</v>
      </c>
      <c r="U1620" t="inlineStr">
        <is>
          <t>POWDER RIVER</t>
        </is>
      </c>
      <c r="V1620" t="n">
        <v>-105.61092317</v>
      </c>
      <c r="W1620" t="inlineStr">
        <is>
          <t>POINT (450455.0951501526 4795343.442250932)</t>
        </is>
      </c>
      <c r="X1620" t="n">
        <v>1.354051228067373</v>
      </c>
      <c r="Y1620" t="inlineStr">
        <is>
          <t>NE</t>
        </is>
      </c>
      <c r="Z1620" t="n">
        <v>2017</v>
      </c>
      <c r="AA1620" t="n">
        <v>59</v>
      </c>
    </row>
    <row r="1621">
      <c r="A1621" s="1" t="n">
        <v>37296</v>
      </c>
      <c r="B1621" t="inlineStr">
        <is>
          <t>WY</t>
        </is>
      </c>
      <c r="C1621" s="2" t="n">
        <v>43005</v>
      </c>
      <c r="D1621" s="2" t="n">
        <v>43060</v>
      </c>
      <c r="E1621" t="inlineStr">
        <is>
          <t>2021-09-27</t>
        </is>
      </c>
      <c r="F1621" t="n">
        <v>48</v>
      </c>
      <c r="G1621" t="inlineStr">
        <is>
          <t xml:space="preserve">SNAFU LLC </t>
        </is>
      </c>
      <c r="H1621" t="inlineStr">
        <is>
          <t>MARTIN OIL</t>
        </is>
      </c>
      <c r="I1621" t="inlineStr"/>
      <c r="J1621" t="inlineStr"/>
      <c r="K1621" t="n">
        <v>0</v>
      </c>
      <c r="L1621" t="n">
        <v>4</v>
      </c>
      <c r="M1621" t="n">
        <v>38</v>
      </c>
      <c r="N1621" t="inlineStr">
        <is>
          <t xml:space="preserve">N         </t>
        </is>
      </c>
      <c r="O1621" t="n">
        <v>73</v>
      </c>
      <c r="P1621" t="inlineStr">
        <is>
          <t xml:space="preserve">W         </t>
        </is>
      </c>
      <c r="Q1621" t="inlineStr">
        <is>
          <t>1626/0803</t>
        </is>
      </c>
      <c r="R1621" t="inlineStr">
        <is>
          <t>1064868</t>
        </is>
      </c>
      <c r="S1621" t="inlineStr">
        <is>
          <t>CONVERSE (WY)</t>
        </is>
      </c>
      <c r="T1621" t="n">
        <v>43.29485875</v>
      </c>
      <c r="U1621" t="inlineStr">
        <is>
          <t>POWDER RIVER</t>
        </is>
      </c>
      <c r="V1621" t="n">
        <v>-105.63093579</v>
      </c>
      <c r="W1621" t="inlineStr">
        <is>
          <t>POINT (448819.9918178781 4793752.451114548)</t>
        </is>
      </c>
      <c r="X1621" t="n">
        <v>0.1043563394724198</v>
      </c>
      <c r="Y1621" t="inlineStr">
        <is>
          <t>S</t>
        </is>
      </c>
      <c r="Z1621" t="n">
        <v>2017</v>
      </c>
      <c r="AA1621" t="n">
        <v>59</v>
      </c>
    </row>
    <row r="1622">
      <c r="A1622" s="1" t="n">
        <v>37297</v>
      </c>
      <c r="B1622" t="inlineStr">
        <is>
          <t>WY</t>
        </is>
      </c>
      <c r="C1622" s="2" t="n">
        <v>43005</v>
      </c>
      <c r="D1622" s="2" t="n">
        <v>43060</v>
      </c>
      <c r="E1622" t="inlineStr">
        <is>
          <t>2021-09-27</t>
        </is>
      </c>
      <c r="F1622" t="n">
        <v>48</v>
      </c>
      <c r="G1622" t="inlineStr">
        <is>
          <t xml:space="preserve">SNAFU LLC </t>
        </is>
      </c>
      <c r="H1622" t="inlineStr">
        <is>
          <t>MARTIN OIL</t>
        </is>
      </c>
      <c r="I1622" t="inlineStr"/>
      <c r="J1622" t="inlineStr"/>
      <c r="K1622" t="n">
        <v>0</v>
      </c>
      <c r="L1622" t="n">
        <v>34</v>
      </c>
      <c r="M1622" t="n">
        <v>39</v>
      </c>
      <c r="N1622" t="inlineStr">
        <is>
          <t xml:space="preserve">N         </t>
        </is>
      </c>
      <c r="O1622" t="n">
        <v>73</v>
      </c>
      <c r="P1622" t="inlineStr">
        <is>
          <t xml:space="preserve">W         </t>
        </is>
      </c>
      <c r="Q1622" t="inlineStr">
        <is>
          <t>1626/0803</t>
        </is>
      </c>
      <c r="R1622" t="inlineStr">
        <is>
          <t>1064868</t>
        </is>
      </c>
      <c r="S1622" t="inlineStr">
        <is>
          <t>CONVERSE (WY)</t>
        </is>
      </c>
      <c r="T1622" t="n">
        <v>43.3092936</v>
      </c>
      <c r="U1622" t="inlineStr">
        <is>
          <t>POWDER RIVER</t>
        </is>
      </c>
      <c r="V1622" t="n">
        <v>-105.61092317</v>
      </c>
      <c r="W1622" t="inlineStr">
        <is>
          <t>POINT (450455.0951501526 4795343.442250932)</t>
        </is>
      </c>
      <c r="X1622" t="n">
        <v>1.354051228067373</v>
      </c>
      <c r="Y1622" t="inlineStr">
        <is>
          <t>NE</t>
        </is>
      </c>
      <c r="Z1622" t="n">
        <v>2017</v>
      </c>
      <c r="AA1622" t="n">
        <v>59</v>
      </c>
    </row>
    <row r="1623">
      <c r="A1623" s="1" t="n">
        <v>37298</v>
      </c>
      <c r="B1623" t="inlineStr">
        <is>
          <t>WY</t>
        </is>
      </c>
      <c r="C1623" s="2" t="n">
        <v>43005</v>
      </c>
      <c r="D1623" s="2" t="n">
        <v>43060</v>
      </c>
      <c r="E1623" t="inlineStr">
        <is>
          <t>2021-09-27</t>
        </is>
      </c>
      <c r="F1623" t="n">
        <v>48</v>
      </c>
      <c r="G1623" t="inlineStr">
        <is>
          <t xml:space="preserve">SNAFU LLC </t>
        </is>
      </c>
      <c r="H1623" t="inlineStr">
        <is>
          <t>MARTIN OIL</t>
        </is>
      </c>
      <c r="I1623" t="inlineStr"/>
      <c r="J1623" t="inlineStr"/>
      <c r="K1623" t="n">
        <v>0</v>
      </c>
      <c r="L1623" t="n">
        <v>34</v>
      </c>
      <c r="M1623" t="n">
        <v>39</v>
      </c>
      <c r="N1623" t="inlineStr">
        <is>
          <t xml:space="preserve">N         </t>
        </is>
      </c>
      <c r="O1623" t="n">
        <v>73</v>
      </c>
      <c r="P1623" t="inlineStr">
        <is>
          <t xml:space="preserve">W         </t>
        </is>
      </c>
      <c r="Q1623" t="inlineStr">
        <is>
          <t>1626/0803</t>
        </is>
      </c>
      <c r="R1623" t="inlineStr">
        <is>
          <t>1064868</t>
        </is>
      </c>
      <c r="S1623" t="inlineStr">
        <is>
          <t>CONVERSE (WY)</t>
        </is>
      </c>
      <c r="T1623" t="n">
        <v>43.3092936</v>
      </c>
      <c r="U1623" t="inlineStr">
        <is>
          <t>POWDER RIVER</t>
        </is>
      </c>
      <c r="V1623" t="n">
        <v>-105.61092317</v>
      </c>
      <c r="W1623" t="inlineStr">
        <is>
          <t>POINT (450455.0951501526 4795343.442250932)</t>
        </is>
      </c>
      <c r="X1623" t="n">
        <v>1.354051228067373</v>
      </c>
      <c r="Y1623" t="inlineStr">
        <is>
          <t>NE</t>
        </is>
      </c>
      <c r="Z1623" t="n">
        <v>2017</v>
      </c>
      <c r="AA1623" t="n">
        <v>59</v>
      </c>
    </row>
    <row r="1624">
      <c r="A1624" s="1" t="n">
        <v>37299</v>
      </c>
      <c r="B1624" t="inlineStr">
        <is>
          <t>WY</t>
        </is>
      </c>
      <c r="C1624" s="2" t="n">
        <v>43005</v>
      </c>
      <c r="D1624" s="2" t="n">
        <v>43060</v>
      </c>
      <c r="E1624" t="inlineStr">
        <is>
          <t>2021-09-27</t>
        </is>
      </c>
      <c r="F1624" t="n">
        <v>48</v>
      </c>
      <c r="G1624" t="inlineStr">
        <is>
          <t xml:space="preserve">SNAFU LLC </t>
        </is>
      </c>
      <c r="H1624" t="inlineStr">
        <is>
          <t>MARTIN OIL</t>
        </is>
      </c>
      <c r="I1624" t="inlineStr"/>
      <c r="J1624" t="inlineStr"/>
      <c r="K1624" t="n">
        <v>0</v>
      </c>
      <c r="L1624" t="n">
        <v>4</v>
      </c>
      <c r="M1624" t="n">
        <v>38</v>
      </c>
      <c r="N1624" t="inlineStr">
        <is>
          <t xml:space="preserve">N         </t>
        </is>
      </c>
      <c r="O1624" t="n">
        <v>73</v>
      </c>
      <c r="P1624" t="inlineStr">
        <is>
          <t xml:space="preserve">W         </t>
        </is>
      </c>
      <c r="Q1624" t="inlineStr">
        <is>
          <t>1626/0803</t>
        </is>
      </c>
      <c r="R1624" t="inlineStr">
        <is>
          <t>1064868</t>
        </is>
      </c>
      <c r="S1624" t="inlineStr">
        <is>
          <t>CONVERSE (WY)</t>
        </is>
      </c>
      <c r="T1624" t="n">
        <v>43.29485875</v>
      </c>
      <c r="U1624" t="inlineStr">
        <is>
          <t>POWDER RIVER</t>
        </is>
      </c>
      <c r="V1624" t="n">
        <v>-105.63093579</v>
      </c>
      <c r="W1624" t="inlineStr">
        <is>
          <t>POINT (448819.9918178781 4793752.451114548)</t>
        </is>
      </c>
      <c r="X1624" t="n">
        <v>0.1043563394724198</v>
      </c>
      <c r="Y1624" t="inlineStr">
        <is>
          <t>S</t>
        </is>
      </c>
      <c r="Z1624" t="n">
        <v>2017</v>
      </c>
      <c r="AA1624" t="n">
        <v>59</v>
      </c>
    </row>
    <row r="1625">
      <c r="A1625" s="1" t="n">
        <v>37300</v>
      </c>
      <c r="B1625" t="inlineStr">
        <is>
          <t>WY</t>
        </is>
      </c>
      <c r="C1625" s="2" t="n">
        <v>43005</v>
      </c>
      <c r="D1625" s="2" t="n">
        <v>43060</v>
      </c>
      <c r="E1625" t="inlineStr">
        <is>
          <t>2021-09-27</t>
        </is>
      </c>
      <c r="F1625" t="n">
        <v>48</v>
      </c>
      <c r="G1625" t="inlineStr">
        <is>
          <t xml:space="preserve">SNAFU LLC </t>
        </is>
      </c>
      <c r="H1625" t="inlineStr">
        <is>
          <t>MARTIN OIL</t>
        </is>
      </c>
      <c r="I1625" t="inlineStr"/>
      <c r="J1625" t="inlineStr"/>
      <c r="K1625" t="n">
        <v>0</v>
      </c>
      <c r="L1625" t="n">
        <v>3</v>
      </c>
      <c r="M1625" t="n">
        <v>38</v>
      </c>
      <c r="N1625" t="inlineStr">
        <is>
          <t xml:space="preserve">N         </t>
        </is>
      </c>
      <c r="O1625" t="n">
        <v>73</v>
      </c>
      <c r="P1625" t="inlineStr">
        <is>
          <t xml:space="preserve">W         </t>
        </is>
      </c>
      <c r="Q1625" t="inlineStr">
        <is>
          <t>1626/0803</t>
        </is>
      </c>
      <c r="R1625" t="inlineStr">
        <is>
          <t>1064868</t>
        </is>
      </c>
      <c r="S1625" t="inlineStr">
        <is>
          <t>CONVERSE (WY)</t>
        </is>
      </c>
      <c r="T1625" t="n">
        <v>43.29487016</v>
      </c>
      <c r="U1625" t="inlineStr">
        <is>
          <t>POWDER RIVER</t>
        </is>
      </c>
      <c r="V1625" t="n">
        <v>-105.61080864</v>
      </c>
      <c r="W1625" t="inlineStr">
        <is>
          <t>POINT (450452.6713965459 4793741.585392624)</t>
        </is>
      </c>
      <c r="X1625" t="n">
        <v>1.029581027328833</v>
      </c>
      <c r="Y1625" t="inlineStr">
        <is>
          <t>E</t>
        </is>
      </c>
      <c r="Z1625" t="n">
        <v>2017</v>
      </c>
      <c r="AA1625" t="n">
        <v>59</v>
      </c>
    </row>
    <row r="1626">
      <c r="A1626" s="1" t="n">
        <v>37301</v>
      </c>
      <c r="B1626" t="inlineStr">
        <is>
          <t>WY</t>
        </is>
      </c>
      <c r="C1626" s="2" t="n">
        <v>43005</v>
      </c>
      <c r="D1626" s="2" t="n">
        <v>43060</v>
      </c>
      <c r="E1626" t="inlineStr">
        <is>
          <t>2021-09-27</t>
        </is>
      </c>
      <c r="F1626" t="n">
        <v>48</v>
      </c>
      <c r="G1626" t="inlineStr">
        <is>
          <t xml:space="preserve">SNAFU LLC </t>
        </is>
      </c>
      <c r="H1626" t="inlineStr">
        <is>
          <t>MARTIN OIL</t>
        </is>
      </c>
      <c r="I1626" t="inlineStr"/>
      <c r="J1626" t="inlineStr"/>
      <c r="K1626" t="n">
        <v>0</v>
      </c>
      <c r="L1626" t="n">
        <v>3</v>
      </c>
      <c r="M1626" t="n">
        <v>38</v>
      </c>
      <c r="N1626" t="inlineStr">
        <is>
          <t xml:space="preserve">N         </t>
        </is>
      </c>
      <c r="O1626" t="n">
        <v>73</v>
      </c>
      <c r="P1626" t="inlineStr">
        <is>
          <t xml:space="preserve">W         </t>
        </is>
      </c>
      <c r="Q1626" t="inlineStr">
        <is>
          <t>1626/0803</t>
        </is>
      </c>
      <c r="R1626" t="inlineStr">
        <is>
          <t>1064868</t>
        </is>
      </c>
      <c r="S1626" t="inlineStr">
        <is>
          <t>CONVERSE (WY)</t>
        </is>
      </c>
      <c r="T1626" t="n">
        <v>43.29487016</v>
      </c>
      <c r="U1626" t="inlineStr">
        <is>
          <t>POWDER RIVER</t>
        </is>
      </c>
      <c r="V1626" t="n">
        <v>-105.61080864</v>
      </c>
      <c r="W1626" t="inlineStr">
        <is>
          <t>POINT (450452.6713965459 4793741.585392624)</t>
        </is>
      </c>
      <c r="X1626" t="n">
        <v>1.029581027328833</v>
      </c>
      <c r="Y1626" t="inlineStr">
        <is>
          <t>E</t>
        </is>
      </c>
      <c r="Z1626" t="n">
        <v>2017</v>
      </c>
      <c r="AA1626" t="n">
        <v>59</v>
      </c>
    </row>
    <row r="1627">
      <c r="A1627" s="1" t="n">
        <v>37302</v>
      </c>
      <c r="B1627" t="inlineStr">
        <is>
          <t>WY</t>
        </is>
      </c>
      <c r="C1627" s="2" t="n">
        <v>43005</v>
      </c>
      <c r="D1627" s="2" t="n">
        <v>43060</v>
      </c>
      <c r="E1627" t="inlineStr">
        <is>
          <t>2021-09-27</t>
        </is>
      </c>
      <c r="F1627" t="n">
        <v>48</v>
      </c>
      <c r="G1627" t="inlineStr">
        <is>
          <t xml:space="preserve">SNAFU LLC </t>
        </is>
      </c>
      <c r="H1627" t="inlineStr">
        <is>
          <t>MARTIN OIL</t>
        </is>
      </c>
      <c r="I1627" t="inlineStr"/>
      <c r="J1627" t="inlineStr"/>
      <c r="K1627" t="n">
        <v>0</v>
      </c>
      <c r="L1627" t="n">
        <v>3</v>
      </c>
      <c r="M1627" t="n">
        <v>38</v>
      </c>
      <c r="N1627" t="inlineStr">
        <is>
          <t xml:space="preserve">N         </t>
        </is>
      </c>
      <c r="O1627" t="n">
        <v>73</v>
      </c>
      <c r="P1627" t="inlineStr">
        <is>
          <t xml:space="preserve">W         </t>
        </is>
      </c>
      <c r="Q1627" t="inlineStr">
        <is>
          <t>1626/0803</t>
        </is>
      </c>
      <c r="R1627" t="inlineStr">
        <is>
          <t>1064868</t>
        </is>
      </c>
      <c r="S1627" t="inlineStr">
        <is>
          <t>CONVERSE (WY)</t>
        </is>
      </c>
      <c r="T1627" t="n">
        <v>43.29487016</v>
      </c>
      <c r="U1627" t="inlineStr">
        <is>
          <t>POWDER RIVER</t>
        </is>
      </c>
      <c r="V1627" t="n">
        <v>-105.61080864</v>
      </c>
      <c r="W1627" t="inlineStr">
        <is>
          <t>POINT (450452.6713965459 4793741.585392624)</t>
        </is>
      </c>
      <c r="X1627" t="n">
        <v>1.029581027328833</v>
      </c>
      <c r="Y1627" t="inlineStr">
        <is>
          <t>E</t>
        </is>
      </c>
      <c r="Z1627" t="n">
        <v>2017</v>
      </c>
      <c r="AA1627" t="n">
        <v>59</v>
      </c>
    </row>
    <row r="1628">
      <c r="A1628" s="1" t="n">
        <v>37303</v>
      </c>
      <c r="B1628" t="inlineStr">
        <is>
          <t>WY</t>
        </is>
      </c>
      <c r="C1628" s="2" t="n">
        <v>43005</v>
      </c>
      <c r="D1628" s="2" t="n">
        <v>43060</v>
      </c>
      <c r="E1628" t="inlineStr">
        <is>
          <t>2021-09-27</t>
        </is>
      </c>
      <c r="F1628" t="n">
        <v>48</v>
      </c>
      <c r="G1628" t="inlineStr">
        <is>
          <t xml:space="preserve">SNAFU LLC </t>
        </is>
      </c>
      <c r="H1628" t="inlineStr">
        <is>
          <t>MARTIN OIL</t>
        </is>
      </c>
      <c r="I1628" t="inlineStr"/>
      <c r="J1628" t="inlineStr"/>
      <c r="K1628" t="n">
        <v>0</v>
      </c>
      <c r="L1628" t="n">
        <v>34</v>
      </c>
      <c r="M1628" t="n">
        <v>39</v>
      </c>
      <c r="N1628" t="inlineStr">
        <is>
          <t xml:space="preserve">N         </t>
        </is>
      </c>
      <c r="O1628" t="n">
        <v>73</v>
      </c>
      <c r="P1628" t="inlineStr">
        <is>
          <t xml:space="preserve">W         </t>
        </is>
      </c>
      <c r="Q1628" t="inlineStr">
        <is>
          <t>1626/0803</t>
        </is>
      </c>
      <c r="R1628" t="inlineStr">
        <is>
          <t>1064868</t>
        </is>
      </c>
      <c r="S1628" t="inlineStr">
        <is>
          <t>CONVERSE (WY)</t>
        </is>
      </c>
      <c r="T1628" t="n">
        <v>43.3092936</v>
      </c>
      <c r="U1628" t="inlineStr">
        <is>
          <t>POWDER RIVER</t>
        </is>
      </c>
      <c r="V1628" t="n">
        <v>-105.61092317</v>
      </c>
      <c r="W1628" t="inlineStr">
        <is>
          <t>POINT (450455.0951501526 4795343.442250932)</t>
        </is>
      </c>
      <c r="X1628" t="n">
        <v>1.354051228067373</v>
      </c>
      <c r="Y1628" t="inlineStr">
        <is>
          <t>NE</t>
        </is>
      </c>
      <c r="Z1628" t="n">
        <v>2017</v>
      </c>
      <c r="AA1628" t="n">
        <v>59</v>
      </c>
    </row>
    <row r="1629">
      <c r="A1629" s="1" t="n">
        <v>37304</v>
      </c>
      <c r="B1629" t="inlineStr">
        <is>
          <t>WY</t>
        </is>
      </c>
      <c r="C1629" s="2" t="n">
        <v>43005</v>
      </c>
      <c r="D1629" s="2" t="n">
        <v>43060</v>
      </c>
      <c r="E1629" t="inlineStr">
        <is>
          <t>2021-09-27</t>
        </is>
      </c>
      <c r="F1629" t="n">
        <v>48</v>
      </c>
      <c r="G1629" t="inlineStr">
        <is>
          <t xml:space="preserve">LINDMIER WILLIAM W </t>
        </is>
      </c>
      <c r="H1629" t="inlineStr">
        <is>
          <t>MARTIN OIL</t>
        </is>
      </c>
      <c r="I1629" t="inlineStr"/>
      <c r="J1629" t="inlineStr"/>
      <c r="K1629" t="n">
        <v>0</v>
      </c>
      <c r="L1629" t="n">
        <v>34</v>
      </c>
      <c r="M1629" t="n">
        <v>39</v>
      </c>
      <c r="N1629" t="inlineStr">
        <is>
          <t xml:space="preserve">N         </t>
        </is>
      </c>
      <c r="O1629" t="n">
        <v>73</v>
      </c>
      <c r="P1629" t="inlineStr">
        <is>
          <t xml:space="preserve">W         </t>
        </is>
      </c>
      <c r="Q1629" t="inlineStr">
        <is>
          <t>1626/0805</t>
        </is>
      </c>
      <c r="R1629" t="inlineStr">
        <is>
          <t>1064869</t>
        </is>
      </c>
      <c r="S1629" t="inlineStr">
        <is>
          <t>CONVERSE (WY)</t>
        </is>
      </c>
      <c r="T1629" t="n">
        <v>43.3092936</v>
      </c>
      <c r="U1629" t="inlineStr">
        <is>
          <t>POWDER RIVER</t>
        </is>
      </c>
      <c r="V1629" t="n">
        <v>-105.61092317</v>
      </c>
      <c r="W1629" t="inlineStr">
        <is>
          <t>POINT (450455.0951501526 4795343.442250932)</t>
        </is>
      </c>
      <c r="X1629" t="n">
        <v>1.354051228067373</v>
      </c>
      <c r="Y1629" t="inlineStr">
        <is>
          <t>NE</t>
        </is>
      </c>
      <c r="Z1629" t="n">
        <v>2017</v>
      </c>
      <c r="AA1629" t="n">
        <v>59</v>
      </c>
    </row>
    <row r="1630">
      <c r="A1630" s="1" t="n">
        <v>37305</v>
      </c>
      <c r="B1630" t="inlineStr">
        <is>
          <t>WY</t>
        </is>
      </c>
      <c r="C1630" s="2" t="n">
        <v>43005</v>
      </c>
      <c r="D1630" s="2" t="n">
        <v>43060</v>
      </c>
      <c r="E1630" t="inlineStr">
        <is>
          <t>2021-09-27</t>
        </is>
      </c>
      <c r="F1630" t="n">
        <v>48</v>
      </c>
      <c r="G1630" t="inlineStr">
        <is>
          <t xml:space="preserve">LINDMIER WILLIAM W </t>
        </is>
      </c>
      <c r="H1630" t="inlineStr">
        <is>
          <t>MARTIN OIL</t>
        </is>
      </c>
      <c r="I1630" t="inlineStr"/>
      <c r="J1630" t="inlineStr"/>
      <c r="K1630" t="n">
        <v>0</v>
      </c>
      <c r="L1630" t="n">
        <v>4</v>
      </c>
      <c r="M1630" t="n">
        <v>38</v>
      </c>
      <c r="N1630" t="inlineStr">
        <is>
          <t xml:space="preserve">N         </t>
        </is>
      </c>
      <c r="O1630" t="n">
        <v>73</v>
      </c>
      <c r="P1630" t="inlineStr">
        <is>
          <t xml:space="preserve">W         </t>
        </is>
      </c>
      <c r="Q1630" t="inlineStr">
        <is>
          <t>1626/0805</t>
        </is>
      </c>
      <c r="R1630" t="inlineStr">
        <is>
          <t>1064869</t>
        </is>
      </c>
      <c r="S1630" t="inlineStr">
        <is>
          <t>CONVERSE (WY)</t>
        </is>
      </c>
      <c r="T1630" t="n">
        <v>43.29485875</v>
      </c>
      <c r="U1630" t="inlineStr">
        <is>
          <t>POWDER RIVER</t>
        </is>
      </c>
      <c r="V1630" t="n">
        <v>-105.63093579</v>
      </c>
      <c r="W1630" t="inlineStr">
        <is>
          <t>POINT (448819.9918178781 4793752.451114548)</t>
        </is>
      </c>
      <c r="X1630" t="n">
        <v>0.1043563394724198</v>
      </c>
      <c r="Y1630" t="inlineStr">
        <is>
          <t>S</t>
        </is>
      </c>
      <c r="Z1630" t="n">
        <v>2017</v>
      </c>
      <c r="AA1630" t="n">
        <v>59</v>
      </c>
    </row>
    <row r="1631">
      <c r="A1631" s="1" t="n">
        <v>37306</v>
      </c>
      <c r="B1631" t="inlineStr">
        <is>
          <t>WY</t>
        </is>
      </c>
      <c r="C1631" s="2" t="n">
        <v>43005</v>
      </c>
      <c r="D1631" s="2" t="n">
        <v>43060</v>
      </c>
      <c r="E1631" t="inlineStr">
        <is>
          <t>2021-09-27</t>
        </is>
      </c>
      <c r="F1631" t="n">
        <v>48</v>
      </c>
      <c r="G1631" t="inlineStr">
        <is>
          <t xml:space="preserve">LINDMIER WILLIAM W </t>
        </is>
      </c>
      <c r="H1631" t="inlineStr">
        <is>
          <t>MARTIN OIL</t>
        </is>
      </c>
      <c r="I1631" t="inlineStr"/>
      <c r="J1631" t="inlineStr"/>
      <c r="K1631" t="n">
        <v>0</v>
      </c>
      <c r="L1631" t="n">
        <v>4</v>
      </c>
      <c r="M1631" t="n">
        <v>38</v>
      </c>
      <c r="N1631" t="inlineStr">
        <is>
          <t xml:space="preserve">N         </t>
        </is>
      </c>
      <c r="O1631" t="n">
        <v>73</v>
      </c>
      <c r="P1631" t="inlineStr">
        <is>
          <t xml:space="preserve">W         </t>
        </is>
      </c>
      <c r="Q1631" t="inlineStr">
        <is>
          <t>1626/0805</t>
        </is>
      </c>
      <c r="R1631" t="inlineStr">
        <is>
          <t>1064869</t>
        </is>
      </c>
      <c r="S1631" t="inlineStr">
        <is>
          <t>CONVERSE (WY)</t>
        </is>
      </c>
      <c r="T1631" t="n">
        <v>43.29485875</v>
      </c>
      <c r="U1631" t="inlineStr">
        <is>
          <t>POWDER RIVER</t>
        </is>
      </c>
      <c r="V1631" t="n">
        <v>-105.63093579</v>
      </c>
      <c r="W1631" t="inlineStr">
        <is>
          <t>POINT (448819.9918178781 4793752.451114548)</t>
        </is>
      </c>
      <c r="X1631" t="n">
        <v>0.1043563394724198</v>
      </c>
      <c r="Y1631" t="inlineStr">
        <is>
          <t>S</t>
        </is>
      </c>
      <c r="Z1631" t="n">
        <v>2017</v>
      </c>
      <c r="AA1631" t="n">
        <v>59</v>
      </c>
    </row>
    <row r="1632">
      <c r="A1632" s="1" t="n">
        <v>37307</v>
      </c>
      <c r="B1632" t="inlineStr">
        <is>
          <t>WY</t>
        </is>
      </c>
      <c r="C1632" s="2" t="n">
        <v>43005</v>
      </c>
      <c r="D1632" s="2" t="n">
        <v>43060</v>
      </c>
      <c r="E1632" t="inlineStr">
        <is>
          <t>2021-09-27</t>
        </is>
      </c>
      <c r="F1632" t="n">
        <v>48</v>
      </c>
      <c r="G1632" t="inlineStr">
        <is>
          <t xml:space="preserve">LINDMIER WILLIAM W </t>
        </is>
      </c>
      <c r="H1632" t="inlineStr">
        <is>
          <t>MARTIN OIL</t>
        </is>
      </c>
      <c r="I1632" t="inlineStr"/>
      <c r="J1632" t="inlineStr"/>
      <c r="K1632" t="n">
        <v>0</v>
      </c>
      <c r="L1632" t="n">
        <v>34</v>
      </c>
      <c r="M1632" t="n">
        <v>39</v>
      </c>
      <c r="N1632" t="inlineStr">
        <is>
          <t xml:space="preserve">N         </t>
        </is>
      </c>
      <c r="O1632" t="n">
        <v>73</v>
      </c>
      <c r="P1632" t="inlineStr">
        <is>
          <t xml:space="preserve">W         </t>
        </is>
      </c>
      <c r="Q1632" t="inlineStr">
        <is>
          <t>1626/0805</t>
        </is>
      </c>
      <c r="R1632" t="inlineStr">
        <is>
          <t>1064869</t>
        </is>
      </c>
      <c r="S1632" t="inlineStr">
        <is>
          <t>CONVERSE (WY)</t>
        </is>
      </c>
      <c r="T1632" t="n">
        <v>43.3092936</v>
      </c>
      <c r="U1632" t="inlineStr">
        <is>
          <t>POWDER RIVER</t>
        </is>
      </c>
      <c r="V1632" t="n">
        <v>-105.61092317</v>
      </c>
      <c r="W1632" t="inlineStr">
        <is>
          <t>POINT (450455.0951501526 4795343.442250932)</t>
        </is>
      </c>
      <c r="X1632" t="n">
        <v>1.354051228067373</v>
      </c>
      <c r="Y1632" t="inlineStr">
        <is>
          <t>NE</t>
        </is>
      </c>
      <c r="Z1632" t="n">
        <v>2017</v>
      </c>
      <c r="AA1632" t="n">
        <v>59</v>
      </c>
    </row>
    <row r="1633">
      <c r="A1633" s="1" t="n">
        <v>37308</v>
      </c>
      <c r="B1633" t="inlineStr">
        <is>
          <t>WY</t>
        </is>
      </c>
      <c r="C1633" s="2" t="n">
        <v>43005</v>
      </c>
      <c r="D1633" s="2" t="n">
        <v>43060</v>
      </c>
      <c r="E1633" t="inlineStr">
        <is>
          <t>2021-09-27</t>
        </is>
      </c>
      <c r="F1633" t="n">
        <v>48</v>
      </c>
      <c r="G1633" t="inlineStr">
        <is>
          <t xml:space="preserve">LINDMIER WILLIAM W </t>
        </is>
      </c>
      <c r="H1633" t="inlineStr">
        <is>
          <t>MARTIN OIL</t>
        </is>
      </c>
      <c r="I1633" t="inlineStr"/>
      <c r="J1633" t="inlineStr"/>
      <c r="K1633" t="n">
        <v>0</v>
      </c>
      <c r="L1633" t="n">
        <v>34</v>
      </c>
      <c r="M1633" t="n">
        <v>39</v>
      </c>
      <c r="N1633" t="inlineStr">
        <is>
          <t xml:space="preserve">N         </t>
        </is>
      </c>
      <c r="O1633" t="n">
        <v>73</v>
      </c>
      <c r="P1633" t="inlineStr">
        <is>
          <t xml:space="preserve">W         </t>
        </is>
      </c>
      <c r="Q1633" t="inlineStr">
        <is>
          <t>1626/0805</t>
        </is>
      </c>
      <c r="R1633" t="inlineStr">
        <is>
          <t>1064869</t>
        </is>
      </c>
      <c r="S1633" t="inlineStr">
        <is>
          <t>CONVERSE (WY)</t>
        </is>
      </c>
      <c r="T1633" t="n">
        <v>43.3092936</v>
      </c>
      <c r="U1633" t="inlineStr">
        <is>
          <t>POWDER RIVER</t>
        </is>
      </c>
      <c r="V1633" t="n">
        <v>-105.61092317</v>
      </c>
      <c r="W1633" t="inlineStr">
        <is>
          <t>POINT (450455.0951501526 4795343.442250932)</t>
        </is>
      </c>
      <c r="X1633" t="n">
        <v>1.354051228067373</v>
      </c>
      <c r="Y1633" t="inlineStr">
        <is>
          <t>NE</t>
        </is>
      </c>
      <c r="Z1633" t="n">
        <v>2017</v>
      </c>
      <c r="AA1633" t="n">
        <v>59</v>
      </c>
    </row>
    <row r="1634">
      <c r="A1634" s="1" t="n">
        <v>37309</v>
      </c>
      <c r="B1634" t="inlineStr">
        <is>
          <t>WY</t>
        </is>
      </c>
      <c r="C1634" s="2" t="n">
        <v>43005</v>
      </c>
      <c r="D1634" s="2" t="n">
        <v>43060</v>
      </c>
      <c r="E1634" t="inlineStr">
        <is>
          <t>2021-09-27</t>
        </is>
      </c>
      <c r="F1634" t="n">
        <v>48</v>
      </c>
      <c r="G1634" t="inlineStr">
        <is>
          <t xml:space="preserve">LINDMIER WILLIAM W </t>
        </is>
      </c>
      <c r="H1634" t="inlineStr">
        <is>
          <t>MARTIN OIL</t>
        </is>
      </c>
      <c r="I1634" t="inlineStr"/>
      <c r="J1634" t="inlineStr"/>
      <c r="K1634" t="n">
        <v>0</v>
      </c>
      <c r="L1634" t="n">
        <v>3</v>
      </c>
      <c r="M1634" t="n">
        <v>38</v>
      </c>
      <c r="N1634" t="inlineStr">
        <is>
          <t xml:space="preserve">N         </t>
        </is>
      </c>
      <c r="O1634" t="n">
        <v>73</v>
      </c>
      <c r="P1634" t="inlineStr">
        <is>
          <t xml:space="preserve">W         </t>
        </is>
      </c>
      <c r="Q1634" t="inlineStr">
        <is>
          <t>1626/0805</t>
        </is>
      </c>
      <c r="R1634" t="inlineStr">
        <is>
          <t>1064869</t>
        </is>
      </c>
      <c r="S1634" t="inlineStr">
        <is>
          <t>CONVERSE (WY)</t>
        </is>
      </c>
      <c r="T1634" t="n">
        <v>43.29487016</v>
      </c>
      <c r="U1634" t="inlineStr">
        <is>
          <t>POWDER RIVER</t>
        </is>
      </c>
      <c r="V1634" t="n">
        <v>-105.61080864</v>
      </c>
      <c r="W1634" t="inlineStr">
        <is>
          <t>POINT (450452.6713965459 4793741.585392624)</t>
        </is>
      </c>
      <c r="X1634" t="n">
        <v>1.029581027328833</v>
      </c>
      <c r="Y1634" t="inlineStr">
        <is>
          <t>E</t>
        </is>
      </c>
      <c r="Z1634" t="n">
        <v>2017</v>
      </c>
      <c r="AA1634" t="n">
        <v>59</v>
      </c>
    </row>
    <row r="1635">
      <c r="A1635" s="1" t="n">
        <v>37310</v>
      </c>
      <c r="B1635" t="inlineStr">
        <is>
          <t>WY</t>
        </is>
      </c>
      <c r="C1635" s="2" t="n">
        <v>43005</v>
      </c>
      <c r="D1635" s="2" t="n">
        <v>43060</v>
      </c>
      <c r="E1635" t="inlineStr">
        <is>
          <t>2021-09-27</t>
        </is>
      </c>
      <c r="F1635" t="n">
        <v>48</v>
      </c>
      <c r="G1635" t="inlineStr">
        <is>
          <t xml:space="preserve">LINDMIER WILLIAM W </t>
        </is>
      </c>
      <c r="H1635" t="inlineStr">
        <is>
          <t>MARTIN OIL</t>
        </is>
      </c>
      <c r="I1635" t="inlineStr"/>
      <c r="J1635" t="inlineStr"/>
      <c r="K1635" t="n">
        <v>0</v>
      </c>
      <c r="L1635" t="n">
        <v>3</v>
      </c>
      <c r="M1635" t="n">
        <v>38</v>
      </c>
      <c r="N1635" t="inlineStr">
        <is>
          <t xml:space="preserve">N         </t>
        </is>
      </c>
      <c r="O1635" t="n">
        <v>73</v>
      </c>
      <c r="P1635" t="inlineStr">
        <is>
          <t xml:space="preserve">W         </t>
        </is>
      </c>
      <c r="Q1635" t="inlineStr">
        <is>
          <t>1626/0805</t>
        </is>
      </c>
      <c r="R1635" t="inlineStr">
        <is>
          <t>1064869</t>
        </is>
      </c>
      <c r="S1635" t="inlineStr">
        <is>
          <t>CONVERSE (WY)</t>
        </is>
      </c>
      <c r="T1635" t="n">
        <v>43.29487016</v>
      </c>
      <c r="U1635" t="inlineStr">
        <is>
          <t>POWDER RIVER</t>
        </is>
      </c>
      <c r="V1635" t="n">
        <v>-105.61080864</v>
      </c>
      <c r="W1635" t="inlineStr">
        <is>
          <t>POINT (450452.6713965459 4793741.585392624)</t>
        </is>
      </c>
      <c r="X1635" t="n">
        <v>1.029581027328833</v>
      </c>
      <c r="Y1635" t="inlineStr">
        <is>
          <t>E</t>
        </is>
      </c>
      <c r="Z1635" t="n">
        <v>2017</v>
      </c>
      <c r="AA1635" t="n">
        <v>59</v>
      </c>
    </row>
    <row r="1636">
      <c r="A1636" s="1" t="n">
        <v>37311</v>
      </c>
      <c r="B1636" t="inlineStr">
        <is>
          <t>WY</t>
        </is>
      </c>
      <c r="C1636" s="2" t="n">
        <v>43005</v>
      </c>
      <c r="D1636" s="2" t="n">
        <v>43060</v>
      </c>
      <c r="E1636" t="inlineStr">
        <is>
          <t>2021-09-27</t>
        </is>
      </c>
      <c r="F1636" t="n">
        <v>48</v>
      </c>
      <c r="G1636" t="inlineStr">
        <is>
          <t xml:space="preserve">LINDMIER WILLIAM W </t>
        </is>
      </c>
      <c r="H1636" t="inlineStr">
        <is>
          <t>MARTIN OIL</t>
        </is>
      </c>
      <c r="I1636" t="inlineStr"/>
      <c r="J1636" t="inlineStr"/>
      <c r="K1636" t="n">
        <v>0</v>
      </c>
      <c r="L1636" t="n">
        <v>3</v>
      </c>
      <c r="M1636" t="n">
        <v>38</v>
      </c>
      <c r="N1636" t="inlineStr">
        <is>
          <t xml:space="preserve">N         </t>
        </is>
      </c>
      <c r="O1636" t="n">
        <v>73</v>
      </c>
      <c r="P1636" t="inlineStr">
        <is>
          <t xml:space="preserve">W         </t>
        </is>
      </c>
      <c r="Q1636" t="inlineStr">
        <is>
          <t>1626/0805</t>
        </is>
      </c>
      <c r="R1636" t="inlineStr">
        <is>
          <t>1064869</t>
        </is>
      </c>
      <c r="S1636" t="inlineStr">
        <is>
          <t>CONVERSE (WY)</t>
        </is>
      </c>
      <c r="T1636" t="n">
        <v>43.29487016</v>
      </c>
      <c r="U1636" t="inlineStr">
        <is>
          <t>POWDER RIVER</t>
        </is>
      </c>
      <c r="V1636" t="n">
        <v>-105.61080864</v>
      </c>
      <c r="W1636" t="inlineStr">
        <is>
          <t>POINT (450452.6713965459 4793741.585392624)</t>
        </is>
      </c>
      <c r="X1636" t="n">
        <v>1.029581027328833</v>
      </c>
      <c r="Y1636" t="inlineStr">
        <is>
          <t>E</t>
        </is>
      </c>
      <c r="Z1636" t="n">
        <v>2017</v>
      </c>
      <c r="AA1636" t="n">
        <v>59</v>
      </c>
    </row>
    <row r="1637">
      <c r="A1637" s="1" t="n">
        <v>37312</v>
      </c>
      <c r="B1637" t="inlineStr">
        <is>
          <t>WY</t>
        </is>
      </c>
      <c r="C1637" s="2" t="n">
        <v>43005</v>
      </c>
      <c r="D1637" s="2" t="n">
        <v>43060</v>
      </c>
      <c r="E1637" t="inlineStr">
        <is>
          <t>2021-09-27</t>
        </is>
      </c>
      <c r="F1637" t="n">
        <v>48</v>
      </c>
      <c r="G1637" t="inlineStr">
        <is>
          <t xml:space="preserve">LINDMIER WILLIAM W </t>
        </is>
      </c>
      <c r="H1637" t="inlineStr">
        <is>
          <t>MARTIN OIL</t>
        </is>
      </c>
      <c r="I1637" t="inlineStr"/>
      <c r="J1637" t="inlineStr"/>
      <c r="K1637" t="n">
        <v>0</v>
      </c>
      <c r="L1637" t="n">
        <v>34</v>
      </c>
      <c r="M1637" t="n">
        <v>39</v>
      </c>
      <c r="N1637" t="inlineStr">
        <is>
          <t xml:space="preserve">N         </t>
        </is>
      </c>
      <c r="O1637" t="n">
        <v>73</v>
      </c>
      <c r="P1637" t="inlineStr">
        <is>
          <t xml:space="preserve">W         </t>
        </is>
      </c>
      <c r="Q1637" t="inlineStr">
        <is>
          <t>1626/0805</t>
        </is>
      </c>
      <c r="R1637" t="inlineStr">
        <is>
          <t>1064869</t>
        </is>
      </c>
      <c r="S1637" t="inlineStr">
        <is>
          <t>CONVERSE (WY)</t>
        </is>
      </c>
      <c r="T1637" t="n">
        <v>43.3092936</v>
      </c>
      <c r="U1637" t="inlineStr">
        <is>
          <t>POWDER RIVER</t>
        </is>
      </c>
      <c r="V1637" t="n">
        <v>-105.61092317</v>
      </c>
      <c r="W1637" t="inlineStr">
        <is>
          <t>POINT (450455.0951501526 4795343.442250932)</t>
        </is>
      </c>
      <c r="X1637" t="n">
        <v>1.354051228067373</v>
      </c>
      <c r="Y1637" t="inlineStr">
        <is>
          <t>NE</t>
        </is>
      </c>
      <c r="Z1637" t="n">
        <v>2017</v>
      </c>
      <c r="AA1637" t="n">
        <v>59</v>
      </c>
    </row>
    <row r="1638">
      <c r="A1638" s="1" t="n">
        <v>37313</v>
      </c>
      <c r="B1638" t="inlineStr">
        <is>
          <t>WY</t>
        </is>
      </c>
      <c r="C1638" s="2" t="n">
        <v>43005</v>
      </c>
      <c r="D1638" s="2" t="n">
        <v>43060</v>
      </c>
      <c r="E1638" t="inlineStr">
        <is>
          <t>2021-09-27</t>
        </is>
      </c>
      <c r="F1638" t="n">
        <v>48</v>
      </c>
      <c r="G1638" t="inlineStr">
        <is>
          <t xml:space="preserve">LINDMIER ROBERT W </t>
        </is>
      </c>
      <c r="H1638" t="inlineStr">
        <is>
          <t>MARTIN OIL</t>
        </is>
      </c>
      <c r="I1638" t="inlineStr"/>
      <c r="J1638" t="inlineStr"/>
      <c r="K1638" t="n">
        <v>0</v>
      </c>
      <c r="L1638" t="n">
        <v>34</v>
      </c>
      <c r="M1638" t="n">
        <v>39</v>
      </c>
      <c r="N1638" t="inlineStr">
        <is>
          <t xml:space="preserve">N         </t>
        </is>
      </c>
      <c r="O1638" t="n">
        <v>73</v>
      </c>
      <c r="P1638" t="inlineStr">
        <is>
          <t xml:space="preserve">W         </t>
        </is>
      </c>
      <c r="Q1638" t="inlineStr">
        <is>
          <t>1626/0807</t>
        </is>
      </c>
      <c r="R1638" t="inlineStr">
        <is>
          <t>1064870</t>
        </is>
      </c>
      <c r="S1638" t="inlineStr">
        <is>
          <t>CONVERSE (WY)</t>
        </is>
      </c>
      <c r="T1638" t="n">
        <v>43.3092936</v>
      </c>
      <c r="U1638" t="inlineStr">
        <is>
          <t>POWDER RIVER</t>
        </is>
      </c>
      <c r="V1638" t="n">
        <v>-105.61092317</v>
      </c>
      <c r="W1638" t="inlineStr">
        <is>
          <t>POINT (450455.0951501526 4795343.442250932)</t>
        </is>
      </c>
      <c r="X1638" t="n">
        <v>1.354051228067373</v>
      </c>
      <c r="Y1638" t="inlineStr">
        <is>
          <t>NE</t>
        </is>
      </c>
      <c r="Z1638" t="n">
        <v>2017</v>
      </c>
      <c r="AA1638" t="n">
        <v>59</v>
      </c>
    </row>
    <row r="1639">
      <c r="A1639" s="1" t="n">
        <v>37314</v>
      </c>
      <c r="B1639" t="inlineStr">
        <is>
          <t>WY</t>
        </is>
      </c>
      <c r="C1639" s="2" t="n">
        <v>43005</v>
      </c>
      <c r="D1639" s="2" t="n">
        <v>43060</v>
      </c>
      <c r="E1639" t="inlineStr">
        <is>
          <t>2021-09-27</t>
        </is>
      </c>
      <c r="F1639" t="n">
        <v>48</v>
      </c>
      <c r="G1639" t="inlineStr">
        <is>
          <t xml:space="preserve">LINDMIER ROBERT W </t>
        </is>
      </c>
      <c r="H1639" t="inlineStr">
        <is>
          <t>MARTIN OIL</t>
        </is>
      </c>
      <c r="I1639" t="inlineStr"/>
      <c r="J1639" t="inlineStr"/>
      <c r="K1639" t="n">
        <v>0</v>
      </c>
      <c r="L1639" t="n">
        <v>34</v>
      </c>
      <c r="M1639" t="n">
        <v>39</v>
      </c>
      <c r="N1639" t="inlineStr">
        <is>
          <t xml:space="preserve">N         </t>
        </is>
      </c>
      <c r="O1639" t="n">
        <v>73</v>
      </c>
      <c r="P1639" t="inlineStr">
        <is>
          <t xml:space="preserve">W         </t>
        </is>
      </c>
      <c r="Q1639" t="inlineStr">
        <is>
          <t>1626/0807</t>
        </is>
      </c>
      <c r="R1639" t="inlineStr">
        <is>
          <t>1064870</t>
        </is>
      </c>
      <c r="S1639" t="inlineStr">
        <is>
          <t>CONVERSE (WY)</t>
        </is>
      </c>
      <c r="T1639" t="n">
        <v>43.3092936</v>
      </c>
      <c r="U1639" t="inlineStr">
        <is>
          <t>POWDER RIVER</t>
        </is>
      </c>
      <c r="V1639" t="n">
        <v>-105.61092317</v>
      </c>
      <c r="W1639" t="inlineStr">
        <is>
          <t>POINT (450455.0951501526 4795343.442250932)</t>
        </is>
      </c>
      <c r="X1639" t="n">
        <v>1.354051228067373</v>
      </c>
      <c r="Y1639" t="inlineStr">
        <is>
          <t>NE</t>
        </is>
      </c>
      <c r="Z1639" t="n">
        <v>2017</v>
      </c>
      <c r="AA1639" t="n">
        <v>59</v>
      </c>
    </row>
    <row r="1640">
      <c r="A1640" s="1" t="n">
        <v>37315</v>
      </c>
      <c r="B1640" t="inlineStr">
        <is>
          <t>WY</t>
        </is>
      </c>
      <c r="C1640" s="2" t="n">
        <v>43005</v>
      </c>
      <c r="D1640" s="2" t="n">
        <v>43060</v>
      </c>
      <c r="E1640" t="inlineStr">
        <is>
          <t>2021-09-27</t>
        </is>
      </c>
      <c r="F1640" t="n">
        <v>48</v>
      </c>
      <c r="G1640" t="inlineStr">
        <is>
          <t xml:space="preserve">LINDMIER ROBERT W </t>
        </is>
      </c>
      <c r="H1640" t="inlineStr">
        <is>
          <t>MARTIN OIL</t>
        </is>
      </c>
      <c r="I1640" t="inlineStr"/>
      <c r="J1640" t="inlineStr"/>
      <c r="K1640" t="n">
        <v>0</v>
      </c>
      <c r="L1640" t="n">
        <v>4</v>
      </c>
      <c r="M1640" t="n">
        <v>38</v>
      </c>
      <c r="N1640" t="inlineStr">
        <is>
          <t xml:space="preserve">N         </t>
        </is>
      </c>
      <c r="O1640" t="n">
        <v>73</v>
      </c>
      <c r="P1640" t="inlineStr">
        <is>
          <t xml:space="preserve">W         </t>
        </is>
      </c>
      <c r="Q1640" t="inlineStr">
        <is>
          <t>1626/0807</t>
        </is>
      </c>
      <c r="R1640" t="inlineStr">
        <is>
          <t>1064870</t>
        </is>
      </c>
      <c r="S1640" t="inlineStr">
        <is>
          <t>CONVERSE (WY)</t>
        </is>
      </c>
      <c r="T1640" t="n">
        <v>43.29485875</v>
      </c>
      <c r="U1640" t="inlineStr">
        <is>
          <t>POWDER RIVER</t>
        </is>
      </c>
      <c r="V1640" t="n">
        <v>-105.63093579</v>
      </c>
      <c r="W1640" t="inlineStr">
        <is>
          <t>POINT (448819.9918178781 4793752.451114548)</t>
        </is>
      </c>
      <c r="X1640" t="n">
        <v>0.1043563394724198</v>
      </c>
      <c r="Y1640" t="inlineStr">
        <is>
          <t>S</t>
        </is>
      </c>
      <c r="Z1640" t="n">
        <v>2017</v>
      </c>
      <c r="AA1640" t="n">
        <v>59</v>
      </c>
    </row>
    <row r="1641">
      <c r="A1641" s="1" t="n">
        <v>37316</v>
      </c>
      <c r="B1641" t="inlineStr">
        <is>
          <t>WY</t>
        </is>
      </c>
      <c r="C1641" s="2" t="n">
        <v>43005</v>
      </c>
      <c r="D1641" s="2" t="n">
        <v>43060</v>
      </c>
      <c r="E1641" t="inlineStr">
        <is>
          <t>2021-09-27</t>
        </is>
      </c>
      <c r="F1641" t="n">
        <v>48</v>
      </c>
      <c r="G1641" t="inlineStr">
        <is>
          <t xml:space="preserve">LINDMIER ROBERT W </t>
        </is>
      </c>
      <c r="H1641" t="inlineStr">
        <is>
          <t>MARTIN OIL</t>
        </is>
      </c>
      <c r="I1641" t="inlineStr"/>
      <c r="J1641" t="inlineStr"/>
      <c r="K1641" t="n">
        <v>0</v>
      </c>
      <c r="L1641" t="n">
        <v>34</v>
      </c>
      <c r="M1641" t="n">
        <v>39</v>
      </c>
      <c r="N1641" t="inlineStr">
        <is>
          <t xml:space="preserve">N         </t>
        </is>
      </c>
      <c r="O1641" t="n">
        <v>73</v>
      </c>
      <c r="P1641" t="inlineStr">
        <is>
          <t xml:space="preserve">W         </t>
        </is>
      </c>
      <c r="Q1641" t="inlineStr">
        <is>
          <t>1626/0807</t>
        </is>
      </c>
      <c r="R1641" t="inlineStr">
        <is>
          <t>1064870</t>
        </is>
      </c>
      <c r="S1641" t="inlineStr">
        <is>
          <t>CONVERSE (WY)</t>
        </is>
      </c>
      <c r="T1641" t="n">
        <v>43.3092936</v>
      </c>
      <c r="U1641" t="inlineStr">
        <is>
          <t>POWDER RIVER</t>
        </is>
      </c>
      <c r="V1641" t="n">
        <v>-105.61092317</v>
      </c>
      <c r="W1641" t="inlineStr">
        <is>
          <t>POINT (450455.0951501526 4795343.442250932)</t>
        </is>
      </c>
      <c r="X1641" t="n">
        <v>1.354051228067373</v>
      </c>
      <c r="Y1641" t="inlineStr">
        <is>
          <t>NE</t>
        </is>
      </c>
      <c r="Z1641" t="n">
        <v>2017</v>
      </c>
      <c r="AA1641" t="n">
        <v>59</v>
      </c>
    </row>
    <row r="1642">
      <c r="A1642" s="1" t="n">
        <v>37317</v>
      </c>
      <c r="B1642" t="inlineStr">
        <is>
          <t>WY</t>
        </is>
      </c>
      <c r="C1642" s="2" t="n">
        <v>43005</v>
      </c>
      <c r="D1642" s="2" t="n">
        <v>43060</v>
      </c>
      <c r="E1642" t="inlineStr">
        <is>
          <t>2021-09-27</t>
        </is>
      </c>
      <c r="F1642" t="n">
        <v>48</v>
      </c>
      <c r="G1642" t="inlineStr">
        <is>
          <t xml:space="preserve">LINDMIER ROBERT W </t>
        </is>
      </c>
      <c r="H1642" t="inlineStr">
        <is>
          <t>MARTIN OIL</t>
        </is>
      </c>
      <c r="I1642" t="inlineStr"/>
      <c r="J1642" t="inlineStr"/>
      <c r="K1642" t="n">
        <v>0</v>
      </c>
      <c r="L1642" t="n">
        <v>4</v>
      </c>
      <c r="M1642" t="n">
        <v>38</v>
      </c>
      <c r="N1642" t="inlineStr">
        <is>
          <t xml:space="preserve">N         </t>
        </is>
      </c>
      <c r="O1642" t="n">
        <v>73</v>
      </c>
      <c r="P1642" t="inlineStr">
        <is>
          <t xml:space="preserve">W         </t>
        </is>
      </c>
      <c r="Q1642" t="inlineStr">
        <is>
          <t>1626/0807</t>
        </is>
      </c>
      <c r="R1642" t="inlineStr">
        <is>
          <t>1064870</t>
        </is>
      </c>
      <c r="S1642" t="inlineStr">
        <is>
          <t>CONVERSE (WY)</t>
        </is>
      </c>
      <c r="T1642" t="n">
        <v>43.29485875</v>
      </c>
      <c r="U1642" t="inlineStr">
        <is>
          <t>POWDER RIVER</t>
        </is>
      </c>
      <c r="V1642" t="n">
        <v>-105.63093579</v>
      </c>
      <c r="W1642" t="inlineStr">
        <is>
          <t>POINT (448819.9918178781 4793752.451114548)</t>
        </is>
      </c>
      <c r="X1642" t="n">
        <v>0.1043563394724198</v>
      </c>
      <c r="Y1642" t="inlineStr">
        <is>
          <t>S</t>
        </is>
      </c>
      <c r="Z1642" t="n">
        <v>2017</v>
      </c>
      <c r="AA1642" t="n">
        <v>59</v>
      </c>
    </row>
    <row r="1643">
      <c r="A1643" s="1" t="n">
        <v>37318</v>
      </c>
      <c r="B1643" t="inlineStr">
        <is>
          <t>WY</t>
        </is>
      </c>
      <c r="C1643" s="2" t="n">
        <v>43005</v>
      </c>
      <c r="D1643" s="2" t="n">
        <v>43060</v>
      </c>
      <c r="E1643" t="inlineStr">
        <is>
          <t>2021-09-27</t>
        </is>
      </c>
      <c r="F1643" t="n">
        <v>48</v>
      </c>
      <c r="G1643" t="inlineStr">
        <is>
          <t xml:space="preserve">LINDMIER ROBERT W </t>
        </is>
      </c>
      <c r="H1643" t="inlineStr">
        <is>
          <t>MARTIN OIL</t>
        </is>
      </c>
      <c r="I1643" t="inlineStr"/>
      <c r="J1643" t="inlineStr"/>
      <c r="K1643" t="n">
        <v>0</v>
      </c>
      <c r="L1643" t="n">
        <v>34</v>
      </c>
      <c r="M1643" t="n">
        <v>39</v>
      </c>
      <c r="N1643" t="inlineStr">
        <is>
          <t xml:space="preserve">N         </t>
        </is>
      </c>
      <c r="O1643" t="n">
        <v>73</v>
      </c>
      <c r="P1643" t="inlineStr">
        <is>
          <t xml:space="preserve">W         </t>
        </is>
      </c>
      <c r="Q1643" t="inlineStr">
        <is>
          <t>1626/0807</t>
        </is>
      </c>
      <c r="R1643" t="inlineStr">
        <is>
          <t>1064870</t>
        </is>
      </c>
      <c r="S1643" t="inlineStr">
        <is>
          <t>CONVERSE (WY)</t>
        </is>
      </c>
      <c r="T1643" t="n">
        <v>43.3092936</v>
      </c>
      <c r="U1643" t="inlineStr">
        <is>
          <t>POWDER RIVER</t>
        </is>
      </c>
      <c r="V1643" t="n">
        <v>-105.61092317</v>
      </c>
      <c r="W1643" t="inlineStr">
        <is>
          <t>POINT (450455.0951501526 4795343.442250932)</t>
        </is>
      </c>
      <c r="X1643" t="n">
        <v>1.354051228067373</v>
      </c>
      <c r="Y1643" t="inlineStr">
        <is>
          <t>NE</t>
        </is>
      </c>
      <c r="Z1643" t="n">
        <v>2017</v>
      </c>
      <c r="AA1643" t="n">
        <v>59</v>
      </c>
    </row>
    <row r="1644">
      <c r="A1644" s="1" t="n">
        <v>37319</v>
      </c>
      <c r="B1644" t="inlineStr">
        <is>
          <t>WY</t>
        </is>
      </c>
      <c r="C1644" s="2" t="n">
        <v>43005</v>
      </c>
      <c r="D1644" s="2" t="n">
        <v>43060</v>
      </c>
      <c r="E1644" t="inlineStr">
        <is>
          <t>2021-09-27</t>
        </is>
      </c>
      <c r="F1644" t="n">
        <v>48</v>
      </c>
      <c r="G1644" t="inlineStr">
        <is>
          <t xml:space="preserve">LINDMIER ROBERT W </t>
        </is>
      </c>
      <c r="H1644" t="inlineStr">
        <is>
          <t>MARTIN OIL</t>
        </is>
      </c>
      <c r="I1644" t="inlineStr"/>
      <c r="J1644" t="inlineStr"/>
      <c r="K1644" t="n">
        <v>0</v>
      </c>
      <c r="L1644" t="n">
        <v>3</v>
      </c>
      <c r="M1644" t="n">
        <v>38</v>
      </c>
      <c r="N1644" t="inlineStr">
        <is>
          <t xml:space="preserve">N         </t>
        </is>
      </c>
      <c r="O1644" t="n">
        <v>73</v>
      </c>
      <c r="P1644" t="inlineStr">
        <is>
          <t xml:space="preserve">W         </t>
        </is>
      </c>
      <c r="Q1644" t="inlineStr">
        <is>
          <t>1626/0807</t>
        </is>
      </c>
      <c r="R1644" t="inlineStr">
        <is>
          <t>1064870</t>
        </is>
      </c>
      <c r="S1644" t="inlineStr">
        <is>
          <t>CONVERSE (WY)</t>
        </is>
      </c>
      <c r="T1644" t="n">
        <v>43.29487016</v>
      </c>
      <c r="U1644" t="inlineStr">
        <is>
          <t>POWDER RIVER</t>
        </is>
      </c>
      <c r="V1644" t="n">
        <v>-105.61080864</v>
      </c>
      <c r="W1644" t="inlineStr">
        <is>
          <t>POINT (450452.6713965459 4793741.585392624)</t>
        </is>
      </c>
      <c r="X1644" t="n">
        <v>1.029581027328833</v>
      </c>
      <c r="Y1644" t="inlineStr">
        <is>
          <t>E</t>
        </is>
      </c>
      <c r="Z1644" t="n">
        <v>2017</v>
      </c>
      <c r="AA1644" t="n">
        <v>59</v>
      </c>
    </row>
    <row r="1645">
      <c r="A1645" s="1" t="n">
        <v>37320</v>
      </c>
      <c r="B1645" t="inlineStr">
        <is>
          <t>WY</t>
        </is>
      </c>
      <c r="C1645" s="2" t="n">
        <v>43005</v>
      </c>
      <c r="D1645" s="2" t="n">
        <v>43060</v>
      </c>
      <c r="E1645" t="inlineStr">
        <is>
          <t>2021-09-27</t>
        </is>
      </c>
      <c r="F1645" t="n">
        <v>48</v>
      </c>
      <c r="G1645" t="inlineStr">
        <is>
          <t xml:space="preserve">LINDMIER ROBERT W </t>
        </is>
      </c>
      <c r="H1645" t="inlineStr">
        <is>
          <t>MARTIN OIL</t>
        </is>
      </c>
      <c r="I1645" t="inlineStr"/>
      <c r="J1645" t="inlineStr"/>
      <c r="K1645" t="n">
        <v>0</v>
      </c>
      <c r="L1645" t="n">
        <v>3</v>
      </c>
      <c r="M1645" t="n">
        <v>38</v>
      </c>
      <c r="N1645" t="inlineStr">
        <is>
          <t xml:space="preserve">N         </t>
        </is>
      </c>
      <c r="O1645" t="n">
        <v>73</v>
      </c>
      <c r="P1645" t="inlineStr">
        <is>
          <t xml:space="preserve">W         </t>
        </is>
      </c>
      <c r="Q1645" t="inlineStr">
        <is>
          <t>1626/0807</t>
        </is>
      </c>
      <c r="R1645" t="inlineStr">
        <is>
          <t>1064870</t>
        </is>
      </c>
      <c r="S1645" t="inlineStr">
        <is>
          <t>CONVERSE (WY)</t>
        </is>
      </c>
      <c r="T1645" t="n">
        <v>43.29487016</v>
      </c>
      <c r="U1645" t="inlineStr">
        <is>
          <t>POWDER RIVER</t>
        </is>
      </c>
      <c r="V1645" t="n">
        <v>-105.61080864</v>
      </c>
      <c r="W1645" t="inlineStr">
        <is>
          <t>POINT (450452.6713965459 4793741.585392624)</t>
        </is>
      </c>
      <c r="X1645" t="n">
        <v>1.029581027328833</v>
      </c>
      <c r="Y1645" t="inlineStr">
        <is>
          <t>E</t>
        </is>
      </c>
      <c r="Z1645" t="n">
        <v>2017</v>
      </c>
      <c r="AA1645" t="n">
        <v>59</v>
      </c>
    </row>
    <row r="1646">
      <c r="A1646" s="1" t="n">
        <v>37321</v>
      </c>
      <c r="B1646" t="inlineStr">
        <is>
          <t>WY</t>
        </is>
      </c>
      <c r="C1646" s="2" t="n">
        <v>43005</v>
      </c>
      <c r="D1646" s="2" t="n">
        <v>43060</v>
      </c>
      <c r="E1646" t="inlineStr">
        <is>
          <t>2021-09-27</t>
        </is>
      </c>
      <c r="F1646" t="n">
        <v>48</v>
      </c>
      <c r="G1646" t="inlineStr">
        <is>
          <t xml:space="preserve">LINDMIER ROBERT W </t>
        </is>
      </c>
      <c r="H1646" t="inlineStr">
        <is>
          <t>MARTIN OIL</t>
        </is>
      </c>
      <c r="I1646" t="inlineStr"/>
      <c r="J1646" t="inlineStr"/>
      <c r="K1646" t="n">
        <v>0</v>
      </c>
      <c r="L1646" t="n">
        <v>3</v>
      </c>
      <c r="M1646" t="n">
        <v>38</v>
      </c>
      <c r="N1646" t="inlineStr">
        <is>
          <t xml:space="preserve">N         </t>
        </is>
      </c>
      <c r="O1646" t="n">
        <v>73</v>
      </c>
      <c r="P1646" t="inlineStr">
        <is>
          <t xml:space="preserve">W         </t>
        </is>
      </c>
      <c r="Q1646" t="inlineStr">
        <is>
          <t>1626/0807</t>
        </is>
      </c>
      <c r="R1646" t="inlineStr">
        <is>
          <t>1064870</t>
        </is>
      </c>
      <c r="S1646" t="inlineStr">
        <is>
          <t>CONVERSE (WY)</t>
        </is>
      </c>
      <c r="T1646" t="n">
        <v>43.29487016</v>
      </c>
      <c r="U1646" t="inlineStr">
        <is>
          <t>POWDER RIVER</t>
        </is>
      </c>
      <c r="V1646" t="n">
        <v>-105.61080864</v>
      </c>
      <c r="W1646" t="inlineStr">
        <is>
          <t>POINT (450452.6713965459 4793741.585392624)</t>
        </is>
      </c>
      <c r="X1646" t="n">
        <v>1.029581027328833</v>
      </c>
      <c r="Y1646" t="inlineStr">
        <is>
          <t>E</t>
        </is>
      </c>
      <c r="Z1646" t="n">
        <v>2017</v>
      </c>
      <c r="AA1646" t="n">
        <v>59</v>
      </c>
    </row>
    <row r="1647">
      <c r="A1647" s="1" t="n">
        <v>37579</v>
      </c>
      <c r="B1647" t="inlineStr">
        <is>
          <t>WY</t>
        </is>
      </c>
      <c r="C1647" s="2" t="n">
        <v>42856</v>
      </c>
      <c r="D1647" s="2" t="n">
        <v>43048</v>
      </c>
      <c r="E1647" t="inlineStr">
        <is>
          <t>2021-05-01</t>
        </is>
      </c>
      <c r="F1647" t="n">
        <v>48</v>
      </c>
      <c r="G1647" t="inlineStr">
        <is>
          <t xml:space="preserve">LEWIS CONNIE M </t>
        </is>
      </c>
      <c r="H1647" t="inlineStr">
        <is>
          <t>WOLD ENERGY PARTNERS</t>
        </is>
      </c>
      <c r="I1647" t="n">
        <v>0.195</v>
      </c>
      <c r="J1647" t="inlineStr"/>
      <c r="K1647" t="n">
        <v>874.63000488</v>
      </c>
      <c r="L1647" t="n">
        <v>34</v>
      </c>
      <c r="M1647" t="n">
        <v>39</v>
      </c>
      <c r="N1647" t="inlineStr">
        <is>
          <t xml:space="preserve">N         </t>
        </is>
      </c>
      <c r="O1647" t="n">
        <v>73</v>
      </c>
      <c r="P1647" t="inlineStr">
        <is>
          <t xml:space="preserve">W         </t>
        </is>
      </c>
      <c r="Q1647" t="inlineStr">
        <is>
          <t>1626/0154</t>
        </is>
      </c>
      <c r="R1647" t="inlineStr">
        <is>
          <t>1064429</t>
        </is>
      </c>
      <c r="S1647" t="inlineStr">
        <is>
          <t>CONVERSE (WY)</t>
        </is>
      </c>
      <c r="T1647" t="n">
        <v>43.3092936</v>
      </c>
      <c r="U1647" t="inlineStr">
        <is>
          <t>POWDER RIVER</t>
        </is>
      </c>
      <c r="V1647" t="n">
        <v>-105.61092317</v>
      </c>
      <c r="W1647" t="inlineStr">
        <is>
          <t>POINT (450455.0951501526 4795343.442250932)</t>
        </is>
      </c>
      <c r="X1647" t="n">
        <v>1.354051228067373</v>
      </c>
      <c r="Y1647" t="inlineStr">
        <is>
          <t>NE</t>
        </is>
      </c>
      <c r="Z1647" t="n">
        <v>2017</v>
      </c>
      <c r="AA1647" t="n">
        <v>59</v>
      </c>
    </row>
    <row r="1648">
      <c r="A1648" s="1" t="n">
        <v>37580</v>
      </c>
      <c r="B1648" t="inlineStr">
        <is>
          <t>WY</t>
        </is>
      </c>
      <c r="C1648" s="2" t="n">
        <v>42856</v>
      </c>
      <c r="D1648" s="2" t="n">
        <v>43048</v>
      </c>
      <c r="E1648" t="inlineStr">
        <is>
          <t>2021-05-01</t>
        </is>
      </c>
      <c r="F1648" t="n">
        <v>48</v>
      </c>
      <c r="G1648" t="inlineStr">
        <is>
          <t xml:space="preserve">LEWIS CONNIE M </t>
        </is>
      </c>
      <c r="H1648" t="inlineStr">
        <is>
          <t>WOLD ENERGY PARTNERS</t>
        </is>
      </c>
      <c r="I1648" t="n">
        <v>0.195</v>
      </c>
      <c r="J1648" t="inlineStr"/>
      <c r="K1648" t="n">
        <v>874.63000488</v>
      </c>
      <c r="L1648" t="n">
        <v>4</v>
      </c>
      <c r="M1648" t="n">
        <v>38</v>
      </c>
      <c r="N1648" t="inlineStr">
        <is>
          <t xml:space="preserve">N         </t>
        </is>
      </c>
      <c r="O1648" t="n">
        <v>73</v>
      </c>
      <c r="P1648" t="inlineStr">
        <is>
          <t xml:space="preserve">W         </t>
        </is>
      </c>
      <c r="Q1648" t="inlineStr">
        <is>
          <t>1626/0154</t>
        </is>
      </c>
      <c r="R1648" t="inlineStr">
        <is>
          <t>1064429</t>
        </is>
      </c>
      <c r="S1648" t="inlineStr">
        <is>
          <t>CONVERSE (WY)</t>
        </is>
      </c>
      <c r="T1648" t="n">
        <v>43.29485875</v>
      </c>
      <c r="U1648" t="inlineStr">
        <is>
          <t>POWDER RIVER</t>
        </is>
      </c>
      <c r="V1648" t="n">
        <v>-105.63093579</v>
      </c>
      <c r="W1648" t="inlineStr">
        <is>
          <t>POINT (448819.9918178781 4793752.451114548)</t>
        </is>
      </c>
      <c r="X1648" t="n">
        <v>0.1043563394724198</v>
      </c>
      <c r="Y1648" t="inlineStr">
        <is>
          <t>S</t>
        </is>
      </c>
      <c r="Z1648" t="n">
        <v>2017</v>
      </c>
      <c r="AA1648" t="n">
        <v>59</v>
      </c>
    </row>
    <row r="1649">
      <c r="A1649" s="1" t="n">
        <v>37581</v>
      </c>
      <c r="B1649" t="inlineStr">
        <is>
          <t>WY</t>
        </is>
      </c>
      <c r="C1649" s="2" t="n">
        <v>42856</v>
      </c>
      <c r="D1649" s="2" t="n">
        <v>43048</v>
      </c>
      <c r="E1649" t="inlineStr">
        <is>
          <t>2021-05-01</t>
        </is>
      </c>
      <c r="F1649" t="n">
        <v>48</v>
      </c>
      <c r="G1649" t="inlineStr">
        <is>
          <t xml:space="preserve">LEWIS CONNIE M </t>
        </is>
      </c>
      <c r="H1649" t="inlineStr">
        <is>
          <t>WOLD ENERGY PARTNERS</t>
        </is>
      </c>
      <c r="I1649" t="n">
        <v>0.195</v>
      </c>
      <c r="J1649" t="inlineStr"/>
      <c r="K1649" t="n">
        <v>874.63000488</v>
      </c>
      <c r="L1649" t="n">
        <v>4</v>
      </c>
      <c r="M1649" t="n">
        <v>38</v>
      </c>
      <c r="N1649" t="inlineStr">
        <is>
          <t xml:space="preserve">N         </t>
        </is>
      </c>
      <c r="O1649" t="n">
        <v>73</v>
      </c>
      <c r="P1649" t="inlineStr">
        <is>
          <t xml:space="preserve">W         </t>
        </is>
      </c>
      <c r="Q1649" t="inlineStr">
        <is>
          <t>1626/0154</t>
        </is>
      </c>
      <c r="R1649" t="inlineStr">
        <is>
          <t>1064429</t>
        </is>
      </c>
      <c r="S1649" t="inlineStr">
        <is>
          <t>CONVERSE (WY)</t>
        </is>
      </c>
      <c r="T1649" t="n">
        <v>43.29485875</v>
      </c>
      <c r="U1649" t="inlineStr">
        <is>
          <t>POWDER RIVER</t>
        </is>
      </c>
      <c r="V1649" t="n">
        <v>-105.63093579</v>
      </c>
      <c r="W1649" t="inlineStr">
        <is>
          <t>POINT (448819.9918178781 4793752.451114548)</t>
        </is>
      </c>
      <c r="X1649" t="n">
        <v>0.1043563394724198</v>
      </c>
      <c r="Y1649" t="inlineStr">
        <is>
          <t>S</t>
        </is>
      </c>
      <c r="Z1649" t="n">
        <v>2017</v>
      </c>
      <c r="AA1649" t="n">
        <v>59</v>
      </c>
    </row>
    <row r="1650">
      <c r="A1650" s="1" t="n">
        <v>37582</v>
      </c>
      <c r="B1650" t="inlineStr">
        <is>
          <t>WY</t>
        </is>
      </c>
      <c r="C1650" s="2" t="n">
        <v>42856</v>
      </c>
      <c r="D1650" s="2" t="n">
        <v>43048</v>
      </c>
      <c r="E1650" t="inlineStr">
        <is>
          <t>2021-05-01</t>
        </is>
      </c>
      <c r="F1650" t="n">
        <v>48</v>
      </c>
      <c r="G1650" t="inlineStr">
        <is>
          <t xml:space="preserve">LEWIS CONNIE M </t>
        </is>
      </c>
      <c r="H1650" t="inlineStr">
        <is>
          <t>WOLD ENERGY PARTNERS</t>
        </is>
      </c>
      <c r="I1650" t="n">
        <v>0.195</v>
      </c>
      <c r="J1650" t="inlineStr"/>
      <c r="K1650" t="n">
        <v>874.63000488</v>
      </c>
      <c r="L1650" t="n">
        <v>34</v>
      </c>
      <c r="M1650" t="n">
        <v>39</v>
      </c>
      <c r="N1650" t="inlineStr">
        <is>
          <t xml:space="preserve">N         </t>
        </is>
      </c>
      <c r="O1650" t="n">
        <v>73</v>
      </c>
      <c r="P1650" t="inlineStr">
        <is>
          <t xml:space="preserve">W         </t>
        </is>
      </c>
      <c r="Q1650" t="inlineStr">
        <is>
          <t>1626/0154</t>
        </is>
      </c>
      <c r="R1650" t="inlineStr">
        <is>
          <t>1064429</t>
        </is>
      </c>
      <c r="S1650" t="inlineStr">
        <is>
          <t>CONVERSE (WY)</t>
        </is>
      </c>
      <c r="T1650" t="n">
        <v>43.3092936</v>
      </c>
      <c r="U1650" t="inlineStr">
        <is>
          <t>POWDER RIVER</t>
        </is>
      </c>
      <c r="V1650" t="n">
        <v>-105.61092317</v>
      </c>
      <c r="W1650" t="inlineStr">
        <is>
          <t>POINT (450455.0951501526 4795343.442250932)</t>
        </is>
      </c>
      <c r="X1650" t="n">
        <v>1.354051228067373</v>
      </c>
      <c r="Y1650" t="inlineStr">
        <is>
          <t>NE</t>
        </is>
      </c>
      <c r="Z1650" t="n">
        <v>2017</v>
      </c>
      <c r="AA1650" t="n">
        <v>59</v>
      </c>
    </row>
    <row r="1651">
      <c r="A1651" s="1" t="n">
        <v>37583</v>
      </c>
      <c r="B1651" t="inlineStr">
        <is>
          <t>WY</t>
        </is>
      </c>
      <c r="C1651" s="2" t="n">
        <v>42856</v>
      </c>
      <c r="D1651" s="2" t="n">
        <v>43048</v>
      </c>
      <c r="E1651" t="inlineStr">
        <is>
          <t>2021-05-01</t>
        </is>
      </c>
      <c r="F1651" t="n">
        <v>48</v>
      </c>
      <c r="G1651" t="inlineStr">
        <is>
          <t xml:space="preserve">LEWIS CONNIE M </t>
        </is>
      </c>
      <c r="H1651" t="inlineStr">
        <is>
          <t>WOLD ENERGY PARTNERS</t>
        </is>
      </c>
      <c r="I1651" t="n">
        <v>0.195</v>
      </c>
      <c r="J1651" t="inlineStr"/>
      <c r="K1651" t="n">
        <v>874.63000488</v>
      </c>
      <c r="L1651" t="n">
        <v>34</v>
      </c>
      <c r="M1651" t="n">
        <v>39</v>
      </c>
      <c r="N1651" t="inlineStr">
        <is>
          <t xml:space="preserve">N         </t>
        </is>
      </c>
      <c r="O1651" t="n">
        <v>73</v>
      </c>
      <c r="P1651" t="inlineStr">
        <is>
          <t xml:space="preserve">W         </t>
        </is>
      </c>
      <c r="Q1651" t="inlineStr">
        <is>
          <t>1626/0154</t>
        </is>
      </c>
      <c r="R1651" t="inlineStr">
        <is>
          <t>1064429</t>
        </is>
      </c>
      <c r="S1651" t="inlineStr">
        <is>
          <t>CONVERSE (WY)</t>
        </is>
      </c>
      <c r="T1651" t="n">
        <v>43.3092936</v>
      </c>
      <c r="U1651" t="inlineStr">
        <is>
          <t>POWDER RIVER</t>
        </is>
      </c>
      <c r="V1651" t="n">
        <v>-105.61092317</v>
      </c>
      <c r="W1651" t="inlineStr">
        <is>
          <t>POINT (450455.0951501526 4795343.442250932)</t>
        </is>
      </c>
      <c r="X1651" t="n">
        <v>1.354051228067373</v>
      </c>
      <c r="Y1651" t="inlineStr">
        <is>
          <t>NE</t>
        </is>
      </c>
      <c r="Z1651" t="n">
        <v>2017</v>
      </c>
      <c r="AA1651" t="n">
        <v>59</v>
      </c>
    </row>
    <row r="1652">
      <c r="A1652" s="1" t="n">
        <v>37584</v>
      </c>
      <c r="B1652" t="inlineStr">
        <is>
          <t>WY</t>
        </is>
      </c>
      <c r="C1652" s="2" t="n">
        <v>42856</v>
      </c>
      <c r="D1652" s="2" t="n">
        <v>43048</v>
      </c>
      <c r="E1652" t="inlineStr">
        <is>
          <t>2021-05-01</t>
        </is>
      </c>
      <c r="F1652" t="n">
        <v>48</v>
      </c>
      <c r="G1652" t="inlineStr">
        <is>
          <t xml:space="preserve">LEWIS CONNIE M </t>
        </is>
      </c>
      <c r="H1652" t="inlineStr">
        <is>
          <t>WOLD ENERGY PARTNERS</t>
        </is>
      </c>
      <c r="I1652" t="n">
        <v>0.195</v>
      </c>
      <c r="J1652" t="inlineStr"/>
      <c r="K1652" t="n">
        <v>874.63000488</v>
      </c>
      <c r="L1652" t="n">
        <v>3</v>
      </c>
      <c r="M1652" t="n">
        <v>38</v>
      </c>
      <c r="N1652" t="inlineStr">
        <is>
          <t xml:space="preserve">N         </t>
        </is>
      </c>
      <c r="O1652" t="n">
        <v>73</v>
      </c>
      <c r="P1652" t="inlineStr">
        <is>
          <t xml:space="preserve">W         </t>
        </is>
      </c>
      <c r="Q1652" t="inlineStr">
        <is>
          <t>1626/0154</t>
        </is>
      </c>
      <c r="R1652" t="inlineStr">
        <is>
          <t>1064429</t>
        </is>
      </c>
      <c r="S1652" t="inlineStr">
        <is>
          <t>CONVERSE (WY)</t>
        </is>
      </c>
      <c r="T1652" t="n">
        <v>43.29487016</v>
      </c>
      <c r="U1652" t="inlineStr">
        <is>
          <t>POWDER RIVER</t>
        </is>
      </c>
      <c r="V1652" t="n">
        <v>-105.61080864</v>
      </c>
      <c r="W1652" t="inlineStr">
        <is>
          <t>POINT (450452.6713965459 4793741.585392624)</t>
        </is>
      </c>
      <c r="X1652" t="n">
        <v>1.029581027328833</v>
      </c>
      <c r="Y1652" t="inlineStr">
        <is>
          <t>E</t>
        </is>
      </c>
      <c r="Z1652" t="n">
        <v>2017</v>
      </c>
      <c r="AA1652" t="n">
        <v>59</v>
      </c>
    </row>
    <row r="1653">
      <c r="A1653" s="1" t="n">
        <v>37585</v>
      </c>
      <c r="B1653" t="inlineStr">
        <is>
          <t>WY</t>
        </is>
      </c>
      <c r="C1653" s="2" t="n">
        <v>42856</v>
      </c>
      <c r="D1653" s="2" t="n">
        <v>43048</v>
      </c>
      <c r="E1653" t="inlineStr">
        <is>
          <t>2021-05-01</t>
        </is>
      </c>
      <c r="F1653" t="n">
        <v>48</v>
      </c>
      <c r="G1653" t="inlineStr">
        <is>
          <t xml:space="preserve">LEWIS CONNIE M </t>
        </is>
      </c>
      <c r="H1653" t="inlineStr">
        <is>
          <t>WOLD ENERGY PARTNERS</t>
        </is>
      </c>
      <c r="I1653" t="n">
        <v>0.195</v>
      </c>
      <c r="J1653" t="inlineStr"/>
      <c r="K1653" t="n">
        <v>874.63000488</v>
      </c>
      <c r="L1653" t="n">
        <v>3</v>
      </c>
      <c r="M1653" t="n">
        <v>38</v>
      </c>
      <c r="N1653" t="inlineStr">
        <is>
          <t xml:space="preserve">N         </t>
        </is>
      </c>
      <c r="O1653" t="n">
        <v>73</v>
      </c>
      <c r="P1653" t="inlineStr">
        <is>
          <t xml:space="preserve">W         </t>
        </is>
      </c>
      <c r="Q1653" t="inlineStr">
        <is>
          <t>1626/0154</t>
        </is>
      </c>
      <c r="R1653" t="inlineStr">
        <is>
          <t>1064429</t>
        </is>
      </c>
      <c r="S1653" t="inlineStr">
        <is>
          <t>CONVERSE (WY)</t>
        </is>
      </c>
      <c r="T1653" t="n">
        <v>43.29487016</v>
      </c>
      <c r="U1653" t="inlineStr">
        <is>
          <t>POWDER RIVER</t>
        </is>
      </c>
      <c r="V1653" t="n">
        <v>-105.61080864</v>
      </c>
      <c r="W1653" t="inlineStr">
        <is>
          <t>POINT (450452.6713965459 4793741.585392624)</t>
        </is>
      </c>
      <c r="X1653" t="n">
        <v>1.029581027328833</v>
      </c>
      <c r="Y1653" t="inlineStr">
        <is>
          <t>E</t>
        </is>
      </c>
      <c r="Z1653" t="n">
        <v>2017</v>
      </c>
      <c r="AA1653" t="n">
        <v>59</v>
      </c>
    </row>
    <row r="1654">
      <c r="A1654" s="1" t="n">
        <v>37586</v>
      </c>
      <c r="B1654" t="inlineStr">
        <is>
          <t>WY</t>
        </is>
      </c>
      <c r="C1654" s="2" t="n">
        <v>42856</v>
      </c>
      <c r="D1654" s="2" t="n">
        <v>43048</v>
      </c>
      <c r="E1654" t="inlineStr">
        <is>
          <t>2021-05-01</t>
        </is>
      </c>
      <c r="F1654" t="n">
        <v>48</v>
      </c>
      <c r="G1654" t="inlineStr">
        <is>
          <t xml:space="preserve">LEWIS CONNIE M </t>
        </is>
      </c>
      <c r="H1654" t="inlineStr">
        <is>
          <t>WOLD ENERGY PARTNERS</t>
        </is>
      </c>
      <c r="I1654" t="n">
        <v>0.195</v>
      </c>
      <c r="J1654" t="inlineStr"/>
      <c r="K1654" t="n">
        <v>874.63000488</v>
      </c>
      <c r="L1654" t="n">
        <v>3</v>
      </c>
      <c r="M1654" t="n">
        <v>38</v>
      </c>
      <c r="N1654" t="inlineStr">
        <is>
          <t xml:space="preserve">N         </t>
        </is>
      </c>
      <c r="O1654" t="n">
        <v>73</v>
      </c>
      <c r="P1654" t="inlineStr">
        <is>
          <t xml:space="preserve">W         </t>
        </is>
      </c>
      <c r="Q1654" t="inlineStr">
        <is>
          <t>1626/0154</t>
        </is>
      </c>
      <c r="R1654" t="inlineStr">
        <is>
          <t>1064429</t>
        </is>
      </c>
      <c r="S1654" t="inlineStr">
        <is>
          <t>CONVERSE (WY)</t>
        </is>
      </c>
      <c r="T1654" t="n">
        <v>43.29487016</v>
      </c>
      <c r="U1654" t="inlineStr">
        <is>
          <t>POWDER RIVER</t>
        </is>
      </c>
      <c r="V1654" t="n">
        <v>-105.61080864</v>
      </c>
      <c r="W1654" t="inlineStr">
        <is>
          <t>POINT (450452.6713965459 4793741.585392624)</t>
        </is>
      </c>
      <c r="X1654" t="n">
        <v>1.029581027328833</v>
      </c>
      <c r="Y1654" t="inlineStr">
        <is>
          <t>E</t>
        </is>
      </c>
      <c r="Z1654" t="n">
        <v>2017</v>
      </c>
      <c r="AA1654" t="n">
        <v>59</v>
      </c>
    </row>
    <row r="1655">
      <c r="A1655" s="1" t="n">
        <v>37587</v>
      </c>
      <c r="B1655" t="inlineStr">
        <is>
          <t>WY</t>
        </is>
      </c>
      <c r="C1655" s="2" t="n">
        <v>42856</v>
      </c>
      <c r="D1655" s="2" t="n">
        <v>43048</v>
      </c>
      <c r="E1655" t="inlineStr">
        <is>
          <t>2021-05-01</t>
        </is>
      </c>
      <c r="F1655" t="n">
        <v>48</v>
      </c>
      <c r="G1655" t="inlineStr">
        <is>
          <t xml:space="preserve">LEWIS CONNIE M </t>
        </is>
      </c>
      <c r="H1655" t="inlineStr">
        <is>
          <t>WOLD ENERGY PARTNERS</t>
        </is>
      </c>
      <c r="I1655" t="n">
        <v>0.195</v>
      </c>
      <c r="J1655" t="inlineStr"/>
      <c r="K1655" t="n">
        <v>874.63000488</v>
      </c>
      <c r="L1655" t="n">
        <v>34</v>
      </c>
      <c r="M1655" t="n">
        <v>39</v>
      </c>
      <c r="N1655" t="inlineStr">
        <is>
          <t xml:space="preserve">N         </t>
        </is>
      </c>
      <c r="O1655" t="n">
        <v>73</v>
      </c>
      <c r="P1655" t="inlineStr">
        <is>
          <t xml:space="preserve">W         </t>
        </is>
      </c>
      <c r="Q1655" t="inlineStr">
        <is>
          <t>1626/0154</t>
        </is>
      </c>
      <c r="R1655" t="inlineStr">
        <is>
          <t>1064429</t>
        </is>
      </c>
      <c r="S1655" t="inlineStr">
        <is>
          <t>CONVERSE (WY)</t>
        </is>
      </c>
      <c r="T1655" t="n">
        <v>43.3092936</v>
      </c>
      <c r="U1655" t="inlineStr">
        <is>
          <t>POWDER RIVER</t>
        </is>
      </c>
      <c r="V1655" t="n">
        <v>-105.61092317</v>
      </c>
      <c r="W1655" t="inlineStr">
        <is>
          <t>POINT (450455.0951501526 4795343.442250932)</t>
        </is>
      </c>
      <c r="X1655" t="n">
        <v>1.354051228067373</v>
      </c>
      <c r="Y1655" t="inlineStr">
        <is>
          <t>NE</t>
        </is>
      </c>
      <c r="Z1655" t="n">
        <v>2017</v>
      </c>
      <c r="AA1655" t="n">
        <v>59</v>
      </c>
    </row>
    <row r="1656">
      <c r="A1656" s="1" t="n">
        <v>37588</v>
      </c>
      <c r="B1656" t="inlineStr">
        <is>
          <t>WY</t>
        </is>
      </c>
      <c r="C1656" s="2" t="n">
        <v>42856</v>
      </c>
      <c r="D1656" s="2" t="n">
        <v>43048</v>
      </c>
      <c r="E1656" t="inlineStr">
        <is>
          <t>2021-05-01</t>
        </is>
      </c>
      <c r="F1656" t="n">
        <v>48</v>
      </c>
      <c r="G1656" t="inlineStr">
        <is>
          <t xml:space="preserve">EATON LINDA E </t>
        </is>
      </c>
      <c r="H1656" t="inlineStr">
        <is>
          <t>WOLD ENERGY PARTNERS</t>
        </is>
      </c>
      <c r="I1656" t="n">
        <v>0.195</v>
      </c>
      <c r="J1656" t="inlineStr"/>
      <c r="K1656" t="n">
        <v>874.63000488</v>
      </c>
      <c r="L1656" t="n">
        <v>34</v>
      </c>
      <c r="M1656" t="n">
        <v>39</v>
      </c>
      <c r="N1656" t="inlineStr">
        <is>
          <t xml:space="preserve">N         </t>
        </is>
      </c>
      <c r="O1656" t="n">
        <v>73</v>
      </c>
      <c r="P1656" t="inlineStr">
        <is>
          <t xml:space="preserve">W         </t>
        </is>
      </c>
      <c r="Q1656" t="inlineStr">
        <is>
          <t>1626/0162</t>
        </is>
      </c>
      <c r="R1656" t="inlineStr">
        <is>
          <t>1064430</t>
        </is>
      </c>
      <c r="S1656" t="inlineStr">
        <is>
          <t>CONVERSE (WY)</t>
        </is>
      </c>
      <c r="T1656" t="n">
        <v>43.3092936</v>
      </c>
      <c r="U1656" t="inlineStr">
        <is>
          <t>POWDER RIVER</t>
        </is>
      </c>
      <c r="V1656" t="n">
        <v>-105.61092317</v>
      </c>
      <c r="W1656" t="inlineStr">
        <is>
          <t>POINT (450455.0951501526 4795343.442250932)</t>
        </is>
      </c>
      <c r="X1656" t="n">
        <v>1.354051228067373</v>
      </c>
      <c r="Y1656" t="inlineStr">
        <is>
          <t>NE</t>
        </is>
      </c>
      <c r="Z1656" t="n">
        <v>2017</v>
      </c>
      <c r="AA1656" t="n">
        <v>59</v>
      </c>
    </row>
    <row r="1657">
      <c r="A1657" s="1" t="n">
        <v>37589</v>
      </c>
      <c r="B1657" t="inlineStr">
        <is>
          <t>WY</t>
        </is>
      </c>
      <c r="C1657" s="2" t="n">
        <v>42856</v>
      </c>
      <c r="D1657" s="2" t="n">
        <v>43048</v>
      </c>
      <c r="E1657" t="inlineStr">
        <is>
          <t>2021-05-01</t>
        </is>
      </c>
      <c r="F1657" t="n">
        <v>48</v>
      </c>
      <c r="G1657" t="inlineStr">
        <is>
          <t xml:space="preserve">EATON LINDA E </t>
        </is>
      </c>
      <c r="H1657" t="inlineStr">
        <is>
          <t>WOLD ENERGY PARTNERS</t>
        </is>
      </c>
      <c r="I1657" t="n">
        <v>0.195</v>
      </c>
      <c r="J1657" t="inlineStr"/>
      <c r="K1657" t="n">
        <v>874.63000488</v>
      </c>
      <c r="L1657" t="n">
        <v>34</v>
      </c>
      <c r="M1657" t="n">
        <v>39</v>
      </c>
      <c r="N1657" t="inlineStr">
        <is>
          <t xml:space="preserve">N         </t>
        </is>
      </c>
      <c r="O1657" t="n">
        <v>73</v>
      </c>
      <c r="P1657" t="inlineStr">
        <is>
          <t xml:space="preserve">W         </t>
        </is>
      </c>
      <c r="Q1657" t="inlineStr">
        <is>
          <t>1626/0162</t>
        </is>
      </c>
      <c r="R1657" t="inlineStr">
        <is>
          <t>1064430</t>
        </is>
      </c>
      <c r="S1657" t="inlineStr">
        <is>
          <t>CONVERSE (WY)</t>
        </is>
      </c>
      <c r="T1657" t="n">
        <v>43.3092936</v>
      </c>
      <c r="U1657" t="inlineStr">
        <is>
          <t>POWDER RIVER</t>
        </is>
      </c>
      <c r="V1657" t="n">
        <v>-105.61092317</v>
      </c>
      <c r="W1657" t="inlineStr">
        <is>
          <t>POINT (450455.0951501526 4795343.442250932)</t>
        </is>
      </c>
      <c r="X1657" t="n">
        <v>1.354051228067373</v>
      </c>
      <c r="Y1657" t="inlineStr">
        <is>
          <t>NE</t>
        </is>
      </c>
      <c r="Z1657" t="n">
        <v>2017</v>
      </c>
      <c r="AA1657" t="n">
        <v>59</v>
      </c>
    </row>
    <row r="1658">
      <c r="A1658" s="1" t="n">
        <v>37591</v>
      </c>
      <c r="B1658" t="inlineStr">
        <is>
          <t>WY</t>
        </is>
      </c>
      <c r="C1658" s="2" t="n">
        <v>42856</v>
      </c>
      <c r="D1658" s="2" t="n">
        <v>43048</v>
      </c>
      <c r="E1658" t="inlineStr">
        <is>
          <t>2021-05-01</t>
        </is>
      </c>
      <c r="F1658" t="n">
        <v>48</v>
      </c>
      <c r="G1658" t="inlineStr">
        <is>
          <t xml:space="preserve">EATON LINDA E </t>
        </is>
      </c>
      <c r="H1658" t="inlineStr">
        <is>
          <t>WOLD ENERGY PARTNERS</t>
        </is>
      </c>
      <c r="I1658" t="n">
        <v>0.195</v>
      </c>
      <c r="J1658" t="inlineStr"/>
      <c r="K1658" t="n">
        <v>874.63000488</v>
      </c>
      <c r="L1658" t="n">
        <v>34</v>
      </c>
      <c r="M1658" t="n">
        <v>39</v>
      </c>
      <c r="N1658" t="inlineStr">
        <is>
          <t xml:space="preserve">N         </t>
        </is>
      </c>
      <c r="O1658" t="n">
        <v>73</v>
      </c>
      <c r="P1658" t="inlineStr">
        <is>
          <t xml:space="preserve">W         </t>
        </is>
      </c>
      <c r="Q1658" t="inlineStr">
        <is>
          <t>1626/0162</t>
        </is>
      </c>
      <c r="R1658" t="inlineStr">
        <is>
          <t>1064430</t>
        </is>
      </c>
      <c r="S1658" t="inlineStr">
        <is>
          <t>CONVERSE (WY)</t>
        </is>
      </c>
      <c r="T1658" t="n">
        <v>43.3092936</v>
      </c>
      <c r="U1658" t="inlineStr">
        <is>
          <t>POWDER RIVER</t>
        </is>
      </c>
      <c r="V1658" t="n">
        <v>-105.61092317</v>
      </c>
      <c r="W1658" t="inlineStr">
        <is>
          <t>POINT (450455.0951501526 4795343.442250932)</t>
        </is>
      </c>
      <c r="X1658" t="n">
        <v>1.354051228067373</v>
      </c>
      <c r="Y1658" t="inlineStr">
        <is>
          <t>NE</t>
        </is>
      </c>
      <c r="Z1658" t="n">
        <v>2017</v>
      </c>
      <c r="AA1658" t="n">
        <v>59</v>
      </c>
    </row>
    <row r="1659">
      <c r="A1659" s="1" t="n">
        <v>37592</v>
      </c>
      <c r="B1659" t="inlineStr">
        <is>
          <t>WY</t>
        </is>
      </c>
      <c r="C1659" s="2" t="n">
        <v>42856</v>
      </c>
      <c r="D1659" s="2" t="n">
        <v>43048</v>
      </c>
      <c r="E1659" t="inlineStr">
        <is>
          <t>2021-05-01</t>
        </is>
      </c>
      <c r="F1659" t="n">
        <v>48</v>
      </c>
      <c r="G1659" t="inlineStr">
        <is>
          <t xml:space="preserve">EATON LINDA E </t>
        </is>
      </c>
      <c r="H1659" t="inlineStr">
        <is>
          <t>WOLD ENERGY PARTNERS</t>
        </is>
      </c>
      <c r="I1659" t="n">
        <v>0.195</v>
      </c>
      <c r="J1659" t="inlineStr"/>
      <c r="K1659" t="n">
        <v>874.63000488</v>
      </c>
      <c r="L1659" t="n">
        <v>34</v>
      </c>
      <c r="M1659" t="n">
        <v>39</v>
      </c>
      <c r="N1659" t="inlineStr">
        <is>
          <t xml:space="preserve">N         </t>
        </is>
      </c>
      <c r="O1659" t="n">
        <v>73</v>
      </c>
      <c r="P1659" t="inlineStr">
        <is>
          <t xml:space="preserve">W         </t>
        </is>
      </c>
      <c r="Q1659" t="inlineStr">
        <is>
          <t>1626/0162</t>
        </is>
      </c>
      <c r="R1659" t="inlineStr">
        <is>
          <t>1064430</t>
        </is>
      </c>
      <c r="S1659" t="inlineStr">
        <is>
          <t>CONVERSE (WY)</t>
        </is>
      </c>
      <c r="T1659" t="n">
        <v>43.3092936</v>
      </c>
      <c r="U1659" t="inlineStr">
        <is>
          <t>POWDER RIVER</t>
        </is>
      </c>
      <c r="V1659" t="n">
        <v>-105.61092317</v>
      </c>
      <c r="W1659" t="inlineStr">
        <is>
          <t>POINT (450455.0951501526 4795343.442250932)</t>
        </is>
      </c>
      <c r="X1659" t="n">
        <v>1.354051228067373</v>
      </c>
      <c r="Y1659" t="inlineStr">
        <is>
          <t>NE</t>
        </is>
      </c>
      <c r="Z1659" t="n">
        <v>2017</v>
      </c>
      <c r="AA1659" t="n">
        <v>59</v>
      </c>
    </row>
    <row r="1660">
      <c r="A1660" s="1" t="n">
        <v>37593</v>
      </c>
      <c r="B1660" t="inlineStr">
        <is>
          <t>WY</t>
        </is>
      </c>
      <c r="C1660" s="2" t="n">
        <v>42856</v>
      </c>
      <c r="D1660" s="2" t="n">
        <v>43048</v>
      </c>
      <c r="E1660" t="inlineStr">
        <is>
          <t>2021-05-01</t>
        </is>
      </c>
      <c r="F1660" t="n">
        <v>48</v>
      </c>
      <c r="G1660" t="inlineStr">
        <is>
          <t xml:space="preserve">EATON LINDA E </t>
        </is>
      </c>
      <c r="H1660" t="inlineStr">
        <is>
          <t>WOLD ENERGY PARTNERS</t>
        </is>
      </c>
      <c r="I1660" t="n">
        <v>0.195</v>
      </c>
      <c r="J1660" t="inlineStr"/>
      <c r="K1660" t="n">
        <v>874.63000488</v>
      </c>
      <c r="L1660" t="n">
        <v>3</v>
      </c>
      <c r="M1660" t="n">
        <v>38</v>
      </c>
      <c r="N1660" t="inlineStr">
        <is>
          <t xml:space="preserve">N         </t>
        </is>
      </c>
      <c r="O1660" t="n">
        <v>73</v>
      </c>
      <c r="P1660" t="inlineStr">
        <is>
          <t xml:space="preserve">W         </t>
        </is>
      </c>
      <c r="Q1660" t="inlineStr">
        <is>
          <t>1626/0162</t>
        </is>
      </c>
      <c r="R1660" t="inlineStr">
        <is>
          <t>1064430</t>
        </is>
      </c>
      <c r="S1660" t="inlineStr">
        <is>
          <t>CONVERSE (WY)</t>
        </is>
      </c>
      <c r="T1660" t="n">
        <v>43.29487016</v>
      </c>
      <c r="U1660" t="inlineStr">
        <is>
          <t>POWDER RIVER</t>
        </is>
      </c>
      <c r="V1660" t="n">
        <v>-105.61080864</v>
      </c>
      <c r="W1660" t="inlineStr">
        <is>
          <t>POINT (450452.6713965459 4793741.585392624)</t>
        </is>
      </c>
      <c r="X1660" t="n">
        <v>1.029581027328833</v>
      </c>
      <c r="Y1660" t="inlineStr">
        <is>
          <t>E</t>
        </is>
      </c>
      <c r="Z1660" t="n">
        <v>2017</v>
      </c>
      <c r="AA1660" t="n">
        <v>59</v>
      </c>
    </row>
    <row r="1661">
      <c r="A1661" s="1" t="n">
        <v>37594</v>
      </c>
      <c r="B1661" t="inlineStr">
        <is>
          <t>WY</t>
        </is>
      </c>
      <c r="C1661" s="2" t="n">
        <v>42856</v>
      </c>
      <c r="D1661" s="2" t="n">
        <v>43048</v>
      </c>
      <c r="E1661" t="inlineStr">
        <is>
          <t>2021-05-01</t>
        </is>
      </c>
      <c r="F1661" t="n">
        <v>48</v>
      </c>
      <c r="G1661" t="inlineStr">
        <is>
          <t xml:space="preserve">EATON LINDA E </t>
        </is>
      </c>
      <c r="H1661" t="inlineStr">
        <is>
          <t>WOLD ENERGY PARTNERS</t>
        </is>
      </c>
      <c r="I1661" t="n">
        <v>0.195</v>
      </c>
      <c r="J1661" t="inlineStr"/>
      <c r="K1661" t="n">
        <v>874.63000488</v>
      </c>
      <c r="L1661" t="n">
        <v>3</v>
      </c>
      <c r="M1661" t="n">
        <v>38</v>
      </c>
      <c r="N1661" t="inlineStr">
        <is>
          <t xml:space="preserve">N         </t>
        </is>
      </c>
      <c r="O1661" t="n">
        <v>73</v>
      </c>
      <c r="P1661" t="inlineStr">
        <is>
          <t xml:space="preserve">W         </t>
        </is>
      </c>
      <c r="Q1661" t="inlineStr">
        <is>
          <t>1626/0162</t>
        </is>
      </c>
      <c r="R1661" t="inlineStr">
        <is>
          <t>1064430</t>
        </is>
      </c>
      <c r="S1661" t="inlineStr">
        <is>
          <t>CONVERSE (WY)</t>
        </is>
      </c>
      <c r="T1661" t="n">
        <v>43.29487016</v>
      </c>
      <c r="U1661" t="inlineStr">
        <is>
          <t>POWDER RIVER</t>
        </is>
      </c>
      <c r="V1661" t="n">
        <v>-105.61080864</v>
      </c>
      <c r="W1661" t="inlineStr">
        <is>
          <t>POINT (450452.6713965459 4793741.585392624)</t>
        </is>
      </c>
      <c r="X1661" t="n">
        <v>1.029581027328833</v>
      </c>
      <c r="Y1661" t="inlineStr">
        <is>
          <t>E</t>
        </is>
      </c>
      <c r="Z1661" t="n">
        <v>2017</v>
      </c>
      <c r="AA1661" t="n">
        <v>59</v>
      </c>
    </row>
    <row r="1662">
      <c r="A1662" s="1" t="n">
        <v>37595</v>
      </c>
      <c r="B1662" t="inlineStr">
        <is>
          <t>WY</t>
        </is>
      </c>
      <c r="C1662" s="2" t="n">
        <v>42856</v>
      </c>
      <c r="D1662" s="2" t="n">
        <v>43048</v>
      </c>
      <c r="E1662" t="inlineStr">
        <is>
          <t>2021-05-01</t>
        </is>
      </c>
      <c r="F1662" t="n">
        <v>48</v>
      </c>
      <c r="G1662" t="inlineStr">
        <is>
          <t xml:space="preserve">EATON LINDA E </t>
        </is>
      </c>
      <c r="H1662" t="inlineStr">
        <is>
          <t>WOLD ENERGY PARTNERS</t>
        </is>
      </c>
      <c r="I1662" t="n">
        <v>0.195</v>
      </c>
      <c r="J1662" t="inlineStr"/>
      <c r="K1662" t="n">
        <v>874.63000488</v>
      </c>
      <c r="L1662" t="n">
        <v>3</v>
      </c>
      <c r="M1662" t="n">
        <v>38</v>
      </c>
      <c r="N1662" t="inlineStr">
        <is>
          <t xml:space="preserve">N         </t>
        </is>
      </c>
      <c r="O1662" t="n">
        <v>73</v>
      </c>
      <c r="P1662" t="inlineStr">
        <is>
          <t xml:space="preserve">W         </t>
        </is>
      </c>
      <c r="Q1662" t="inlineStr">
        <is>
          <t>1626/0162</t>
        </is>
      </c>
      <c r="R1662" t="inlineStr">
        <is>
          <t>1064430</t>
        </is>
      </c>
      <c r="S1662" t="inlineStr">
        <is>
          <t>CONVERSE (WY)</t>
        </is>
      </c>
      <c r="T1662" t="n">
        <v>43.29487016</v>
      </c>
      <c r="U1662" t="inlineStr">
        <is>
          <t>POWDER RIVER</t>
        </is>
      </c>
      <c r="V1662" t="n">
        <v>-105.61080864</v>
      </c>
      <c r="W1662" t="inlineStr">
        <is>
          <t>POINT (450452.6713965459 4793741.585392624)</t>
        </is>
      </c>
      <c r="X1662" t="n">
        <v>1.029581027328833</v>
      </c>
      <c r="Y1662" t="inlineStr">
        <is>
          <t>E</t>
        </is>
      </c>
      <c r="Z1662" t="n">
        <v>2017</v>
      </c>
      <c r="AA1662" t="n">
        <v>59</v>
      </c>
    </row>
    <row r="1663">
      <c r="A1663" s="1" t="n">
        <v>37596</v>
      </c>
      <c r="B1663" t="inlineStr">
        <is>
          <t>WY</t>
        </is>
      </c>
      <c r="C1663" s="2" t="n">
        <v>42856</v>
      </c>
      <c r="D1663" s="2" t="n">
        <v>43048</v>
      </c>
      <c r="E1663" t="inlineStr">
        <is>
          <t>2021-05-01</t>
        </is>
      </c>
      <c r="F1663" t="n">
        <v>48</v>
      </c>
      <c r="G1663" t="inlineStr">
        <is>
          <t xml:space="preserve">EATON LINDA E </t>
        </is>
      </c>
      <c r="H1663" t="inlineStr">
        <is>
          <t>WOLD ENERGY PARTNERS</t>
        </is>
      </c>
      <c r="I1663" t="n">
        <v>0.195</v>
      </c>
      <c r="J1663" t="inlineStr"/>
      <c r="K1663" t="n">
        <v>874.63000488</v>
      </c>
      <c r="L1663" t="n">
        <v>34</v>
      </c>
      <c r="M1663" t="n">
        <v>39</v>
      </c>
      <c r="N1663" t="inlineStr">
        <is>
          <t xml:space="preserve">N         </t>
        </is>
      </c>
      <c r="O1663" t="n">
        <v>73</v>
      </c>
      <c r="P1663" t="inlineStr">
        <is>
          <t xml:space="preserve">W         </t>
        </is>
      </c>
      <c r="Q1663" t="inlineStr">
        <is>
          <t>1626/0162</t>
        </is>
      </c>
      <c r="R1663" t="inlineStr">
        <is>
          <t>1064430</t>
        </is>
      </c>
      <c r="S1663" t="inlineStr">
        <is>
          <t>CONVERSE (WY)</t>
        </is>
      </c>
      <c r="T1663" t="n">
        <v>43.3092936</v>
      </c>
      <c r="U1663" t="inlineStr">
        <is>
          <t>POWDER RIVER</t>
        </is>
      </c>
      <c r="V1663" t="n">
        <v>-105.61092317</v>
      </c>
      <c r="W1663" t="inlineStr">
        <is>
          <t>POINT (450455.0951501526 4795343.442250932)</t>
        </is>
      </c>
      <c r="X1663" t="n">
        <v>1.354051228067373</v>
      </c>
      <c r="Y1663" t="inlineStr">
        <is>
          <t>NE</t>
        </is>
      </c>
      <c r="Z1663" t="n">
        <v>2017</v>
      </c>
      <c r="AA1663" t="n">
        <v>59</v>
      </c>
    </row>
    <row r="1664">
      <c r="A1664" s="1" t="n">
        <v>37597</v>
      </c>
      <c r="B1664" t="inlineStr">
        <is>
          <t>WY</t>
        </is>
      </c>
      <c r="C1664" s="2" t="n">
        <v>42856</v>
      </c>
      <c r="D1664" s="2" t="n">
        <v>43048</v>
      </c>
      <c r="E1664" t="inlineStr">
        <is>
          <t>2021-05-01</t>
        </is>
      </c>
      <c r="F1664" t="n">
        <v>48</v>
      </c>
      <c r="G1664" t="inlineStr">
        <is>
          <t xml:space="preserve">LEWIS DANIEL L </t>
        </is>
      </c>
      <c r="H1664" t="inlineStr">
        <is>
          <t>WOLD ENERGY PARTNERS</t>
        </is>
      </c>
      <c r="I1664" t="n">
        <v>0.195</v>
      </c>
      <c r="J1664" t="inlineStr"/>
      <c r="K1664" t="n">
        <v>874.63000488</v>
      </c>
      <c r="L1664" t="n">
        <v>34</v>
      </c>
      <c r="M1664" t="n">
        <v>39</v>
      </c>
      <c r="N1664" t="inlineStr">
        <is>
          <t xml:space="preserve">N         </t>
        </is>
      </c>
      <c r="O1664" t="n">
        <v>73</v>
      </c>
      <c r="P1664" t="inlineStr">
        <is>
          <t xml:space="preserve">W         </t>
        </is>
      </c>
      <c r="Q1664" t="inlineStr">
        <is>
          <t>1626/0170</t>
        </is>
      </c>
      <c r="R1664" t="inlineStr">
        <is>
          <t>1064431</t>
        </is>
      </c>
      <c r="S1664" t="inlineStr">
        <is>
          <t>CONVERSE (WY)</t>
        </is>
      </c>
      <c r="T1664" t="n">
        <v>43.3092936</v>
      </c>
      <c r="U1664" t="inlineStr">
        <is>
          <t>POWDER RIVER</t>
        </is>
      </c>
      <c r="V1664" t="n">
        <v>-105.61092317</v>
      </c>
      <c r="W1664" t="inlineStr">
        <is>
          <t>POINT (450455.0951501526 4795343.442250932)</t>
        </is>
      </c>
      <c r="X1664" t="n">
        <v>1.354051228067373</v>
      </c>
      <c r="Y1664" t="inlineStr">
        <is>
          <t>NE</t>
        </is>
      </c>
      <c r="Z1664" t="n">
        <v>2017</v>
      </c>
      <c r="AA1664" t="n">
        <v>59</v>
      </c>
    </row>
    <row r="1665">
      <c r="A1665" s="1" t="n">
        <v>37598</v>
      </c>
      <c r="B1665" t="inlineStr">
        <is>
          <t>WY</t>
        </is>
      </c>
      <c r="C1665" s="2" t="n">
        <v>42856</v>
      </c>
      <c r="D1665" s="2" t="n">
        <v>43048</v>
      </c>
      <c r="E1665" t="inlineStr">
        <is>
          <t>2021-05-01</t>
        </is>
      </c>
      <c r="F1665" t="n">
        <v>48</v>
      </c>
      <c r="G1665" t="inlineStr">
        <is>
          <t xml:space="preserve">LEWIS DANIEL L </t>
        </is>
      </c>
      <c r="H1665" t="inlineStr">
        <is>
          <t>WOLD ENERGY PARTNERS</t>
        </is>
      </c>
      <c r="I1665" t="n">
        <v>0.195</v>
      </c>
      <c r="J1665" t="inlineStr"/>
      <c r="K1665" t="n">
        <v>874.63000488</v>
      </c>
      <c r="L1665" t="n">
        <v>34</v>
      </c>
      <c r="M1665" t="n">
        <v>39</v>
      </c>
      <c r="N1665" t="inlineStr">
        <is>
          <t xml:space="preserve">N         </t>
        </is>
      </c>
      <c r="O1665" t="n">
        <v>73</v>
      </c>
      <c r="P1665" t="inlineStr">
        <is>
          <t xml:space="preserve">W         </t>
        </is>
      </c>
      <c r="Q1665" t="inlineStr">
        <is>
          <t>1626/0170</t>
        </is>
      </c>
      <c r="R1665" t="inlineStr">
        <is>
          <t>1064431</t>
        </is>
      </c>
      <c r="S1665" t="inlineStr">
        <is>
          <t>CONVERSE (WY)</t>
        </is>
      </c>
      <c r="T1665" t="n">
        <v>43.3092936</v>
      </c>
      <c r="U1665" t="inlineStr">
        <is>
          <t>POWDER RIVER</t>
        </is>
      </c>
      <c r="V1665" t="n">
        <v>-105.61092317</v>
      </c>
      <c r="W1665" t="inlineStr">
        <is>
          <t>POINT (450455.0951501526 4795343.442250932)</t>
        </is>
      </c>
      <c r="X1665" t="n">
        <v>1.354051228067373</v>
      </c>
      <c r="Y1665" t="inlineStr">
        <is>
          <t>NE</t>
        </is>
      </c>
      <c r="Z1665" t="n">
        <v>2017</v>
      </c>
      <c r="AA1665" t="n">
        <v>59</v>
      </c>
    </row>
    <row r="1666">
      <c r="A1666" s="1" t="n">
        <v>37600</v>
      </c>
      <c r="B1666" t="inlineStr">
        <is>
          <t>WY</t>
        </is>
      </c>
      <c r="C1666" s="2" t="n">
        <v>42856</v>
      </c>
      <c r="D1666" s="2" t="n">
        <v>43048</v>
      </c>
      <c r="E1666" t="inlineStr">
        <is>
          <t>2021-05-01</t>
        </is>
      </c>
      <c r="F1666" t="n">
        <v>48</v>
      </c>
      <c r="G1666" t="inlineStr">
        <is>
          <t xml:space="preserve">LEWIS DANIEL L </t>
        </is>
      </c>
      <c r="H1666" t="inlineStr">
        <is>
          <t>WOLD ENERGY PARTNERS</t>
        </is>
      </c>
      <c r="I1666" t="n">
        <v>0.195</v>
      </c>
      <c r="J1666" t="inlineStr"/>
      <c r="K1666" t="n">
        <v>874.63000488</v>
      </c>
      <c r="L1666" t="n">
        <v>4</v>
      </c>
      <c r="M1666" t="n">
        <v>38</v>
      </c>
      <c r="N1666" t="inlineStr">
        <is>
          <t xml:space="preserve">N         </t>
        </is>
      </c>
      <c r="O1666" t="n">
        <v>73</v>
      </c>
      <c r="P1666" t="inlineStr">
        <is>
          <t xml:space="preserve">W         </t>
        </is>
      </c>
      <c r="Q1666" t="inlineStr">
        <is>
          <t>1626/0170</t>
        </is>
      </c>
      <c r="R1666" t="inlineStr">
        <is>
          <t>1064431</t>
        </is>
      </c>
      <c r="S1666" t="inlineStr">
        <is>
          <t>CONVERSE (WY)</t>
        </is>
      </c>
      <c r="T1666" t="n">
        <v>43.29485875</v>
      </c>
      <c r="U1666" t="inlineStr">
        <is>
          <t>POWDER RIVER</t>
        </is>
      </c>
      <c r="V1666" t="n">
        <v>-105.63093579</v>
      </c>
      <c r="W1666" t="inlineStr">
        <is>
          <t>POINT (448819.9918178781 4793752.451114548)</t>
        </is>
      </c>
      <c r="X1666" t="n">
        <v>0.1043563394724198</v>
      </c>
      <c r="Y1666" t="inlineStr">
        <is>
          <t>S</t>
        </is>
      </c>
      <c r="Z1666" t="n">
        <v>2017</v>
      </c>
      <c r="AA1666" t="n">
        <v>59</v>
      </c>
    </row>
    <row r="1667">
      <c r="A1667" s="1" t="n">
        <v>37601</v>
      </c>
      <c r="B1667" t="inlineStr">
        <is>
          <t>WY</t>
        </is>
      </c>
      <c r="C1667" s="2" t="n">
        <v>42856</v>
      </c>
      <c r="D1667" s="2" t="n">
        <v>43048</v>
      </c>
      <c r="E1667" t="inlineStr">
        <is>
          <t>2021-05-01</t>
        </is>
      </c>
      <c r="F1667" t="n">
        <v>48</v>
      </c>
      <c r="G1667" t="inlineStr">
        <is>
          <t xml:space="preserve">LEWIS DANIEL L </t>
        </is>
      </c>
      <c r="H1667" t="inlineStr">
        <is>
          <t>WOLD ENERGY PARTNERS</t>
        </is>
      </c>
      <c r="I1667" t="n">
        <v>0.195</v>
      </c>
      <c r="J1667" t="inlineStr"/>
      <c r="K1667" t="n">
        <v>874.63000488</v>
      </c>
      <c r="L1667" t="n">
        <v>34</v>
      </c>
      <c r="M1667" t="n">
        <v>39</v>
      </c>
      <c r="N1667" t="inlineStr">
        <is>
          <t xml:space="preserve">N         </t>
        </is>
      </c>
      <c r="O1667" t="n">
        <v>73</v>
      </c>
      <c r="P1667" t="inlineStr">
        <is>
          <t xml:space="preserve">W         </t>
        </is>
      </c>
      <c r="Q1667" t="inlineStr">
        <is>
          <t>1626/0170</t>
        </is>
      </c>
      <c r="R1667" t="inlineStr">
        <is>
          <t>1064431</t>
        </is>
      </c>
      <c r="S1667" t="inlineStr">
        <is>
          <t>CONVERSE (WY)</t>
        </is>
      </c>
      <c r="T1667" t="n">
        <v>43.3092936</v>
      </c>
      <c r="U1667" t="inlineStr">
        <is>
          <t>POWDER RIVER</t>
        </is>
      </c>
      <c r="V1667" t="n">
        <v>-105.61092317</v>
      </c>
      <c r="W1667" t="inlineStr">
        <is>
          <t>POINT (450455.0951501526 4795343.442250932)</t>
        </is>
      </c>
      <c r="X1667" t="n">
        <v>1.354051228067373</v>
      </c>
      <c r="Y1667" t="inlineStr">
        <is>
          <t>NE</t>
        </is>
      </c>
      <c r="Z1667" t="n">
        <v>2017</v>
      </c>
      <c r="AA1667" t="n">
        <v>59</v>
      </c>
    </row>
    <row r="1668">
      <c r="A1668" s="1" t="n">
        <v>37602</v>
      </c>
      <c r="B1668" t="inlineStr">
        <is>
          <t>WY</t>
        </is>
      </c>
      <c r="C1668" s="2" t="n">
        <v>42856</v>
      </c>
      <c r="D1668" s="2" t="n">
        <v>43048</v>
      </c>
      <c r="E1668" t="inlineStr">
        <is>
          <t>2021-05-01</t>
        </is>
      </c>
      <c r="F1668" t="n">
        <v>48</v>
      </c>
      <c r="G1668" t="inlineStr">
        <is>
          <t xml:space="preserve">LEWIS DANIEL L </t>
        </is>
      </c>
      <c r="H1668" t="inlineStr">
        <is>
          <t>WOLD ENERGY PARTNERS</t>
        </is>
      </c>
      <c r="I1668" t="n">
        <v>0.195</v>
      </c>
      <c r="J1668" t="inlineStr"/>
      <c r="K1668" t="n">
        <v>874.63000488</v>
      </c>
      <c r="L1668" t="n">
        <v>34</v>
      </c>
      <c r="M1668" t="n">
        <v>39</v>
      </c>
      <c r="N1668" t="inlineStr">
        <is>
          <t xml:space="preserve">N         </t>
        </is>
      </c>
      <c r="O1668" t="n">
        <v>73</v>
      </c>
      <c r="P1668" t="inlineStr">
        <is>
          <t xml:space="preserve">W         </t>
        </is>
      </c>
      <c r="Q1668" t="inlineStr">
        <is>
          <t>1626/0170</t>
        </is>
      </c>
      <c r="R1668" t="inlineStr">
        <is>
          <t>1064431</t>
        </is>
      </c>
      <c r="S1668" t="inlineStr">
        <is>
          <t>CONVERSE (WY)</t>
        </is>
      </c>
      <c r="T1668" t="n">
        <v>43.3092936</v>
      </c>
      <c r="U1668" t="inlineStr">
        <is>
          <t>POWDER RIVER</t>
        </is>
      </c>
      <c r="V1668" t="n">
        <v>-105.61092317</v>
      </c>
      <c r="W1668" t="inlineStr">
        <is>
          <t>POINT (450455.0951501526 4795343.442250932)</t>
        </is>
      </c>
      <c r="X1668" t="n">
        <v>1.354051228067373</v>
      </c>
      <c r="Y1668" t="inlineStr">
        <is>
          <t>NE</t>
        </is>
      </c>
      <c r="Z1668" t="n">
        <v>2017</v>
      </c>
      <c r="AA1668" t="n">
        <v>59</v>
      </c>
    </row>
    <row r="1669">
      <c r="A1669" s="1" t="n">
        <v>37603</v>
      </c>
      <c r="B1669" t="inlineStr">
        <is>
          <t>WY</t>
        </is>
      </c>
      <c r="C1669" s="2" t="n">
        <v>42856</v>
      </c>
      <c r="D1669" s="2" t="n">
        <v>43048</v>
      </c>
      <c r="E1669" t="inlineStr">
        <is>
          <t>2021-05-01</t>
        </is>
      </c>
      <c r="F1669" t="n">
        <v>48</v>
      </c>
      <c r="G1669" t="inlineStr">
        <is>
          <t xml:space="preserve">LEWIS DANIEL L </t>
        </is>
      </c>
      <c r="H1669" t="inlineStr">
        <is>
          <t>WOLD ENERGY PARTNERS</t>
        </is>
      </c>
      <c r="I1669" t="n">
        <v>0.195</v>
      </c>
      <c r="J1669" t="inlineStr"/>
      <c r="K1669" t="n">
        <v>874.63000488</v>
      </c>
      <c r="L1669" t="n">
        <v>3</v>
      </c>
      <c r="M1669" t="n">
        <v>38</v>
      </c>
      <c r="N1669" t="inlineStr">
        <is>
          <t xml:space="preserve">N         </t>
        </is>
      </c>
      <c r="O1669" t="n">
        <v>73</v>
      </c>
      <c r="P1669" t="inlineStr">
        <is>
          <t xml:space="preserve">W         </t>
        </is>
      </c>
      <c r="Q1669" t="inlineStr">
        <is>
          <t>1626/0170</t>
        </is>
      </c>
      <c r="R1669" t="inlineStr">
        <is>
          <t>1064431</t>
        </is>
      </c>
      <c r="S1669" t="inlineStr">
        <is>
          <t>CONVERSE (WY)</t>
        </is>
      </c>
      <c r="T1669" t="n">
        <v>43.29487016</v>
      </c>
      <c r="U1669" t="inlineStr">
        <is>
          <t>POWDER RIVER</t>
        </is>
      </c>
      <c r="V1669" t="n">
        <v>-105.61080864</v>
      </c>
      <c r="W1669" t="inlineStr">
        <is>
          <t>POINT (450452.6713965459 4793741.585392624)</t>
        </is>
      </c>
      <c r="X1669" t="n">
        <v>1.029581027328833</v>
      </c>
      <c r="Y1669" t="inlineStr">
        <is>
          <t>E</t>
        </is>
      </c>
      <c r="Z1669" t="n">
        <v>2017</v>
      </c>
      <c r="AA1669" t="n">
        <v>59</v>
      </c>
    </row>
    <row r="1670">
      <c r="A1670" s="1" t="n">
        <v>37604</v>
      </c>
      <c r="B1670" t="inlineStr">
        <is>
          <t>WY</t>
        </is>
      </c>
      <c r="C1670" s="2" t="n">
        <v>42856</v>
      </c>
      <c r="D1670" s="2" t="n">
        <v>43048</v>
      </c>
      <c r="E1670" t="inlineStr">
        <is>
          <t>2021-05-01</t>
        </is>
      </c>
      <c r="F1670" t="n">
        <v>48</v>
      </c>
      <c r="G1670" t="inlineStr">
        <is>
          <t xml:space="preserve">LEWIS DANIEL L </t>
        </is>
      </c>
      <c r="H1670" t="inlineStr">
        <is>
          <t>WOLD ENERGY PARTNERS</t>
        </is>
      </c>
      <c r="I1670" t="n">
        <v>0.195</v>
      </c>
      <c r="J1670" t="inlineStr"/>
      <c r="K1670" t="n">
        <v>874.63000488</v>
      </c>
      <c r="L1670" t="n">
        <v>3</v>
      </c>
      <c r="M1670" t="n">
        <v>38</v>
      </c>
      <c r="N1670" t="inlineStr">
        <is>
          <t xml:space="preserve">N         </t>
        </is>
      </c>
      <c r="O1670" t="n">
        <v>73</v>
      </c>
      <c r="P1670" t="inlineStr">
        <is>
          <t xml:space="preserve">W         </t>
        </is>
      </c>
      <c r="Q1670" t="inlineStr">
        <is>
          <t>1626/0170</t>
        </is>
      </c>
      <c r="R1670" t="inlineStr">
        <is>
          <t>1064431</t>
        </is>
      </c>
      <c r="S1670" t="inlineStr">
        <is>
          <t>CONVERSE (WY)</t>
        </is>
      </c>
      <c r="T1670" t="n">
        <v>43.29487016</v>
      </c>
      <c r="U1670" t="inlineStr">
        <is>
          <t>POWDER RIVER</t>
        </is>
      </c>
      <c r="V1670" t="n">
        <v>-105.61080864</v>
      </c>
      <c r="W1670" t="inlineStr">
        <is>
          <t>POINT (450452.6713965459 4793741.585392624)</t>
        </is>
      </c>
      <c r="X1670" t="n">
        <v>1.029581027328833</v>
      </c>
      <c r="Y1670" t="inlineStr">
        <is>
          <t>E</t>
        </is>
      </c>
      <c r="Z1670" t="n">
        <v>2017</v>
      </c>
      <c r="AA1670" t="n">
        <v>59</v>
      </c>
    </row>
    <row r="1671">
      <c r="A1671" s="1" t="n">
        <v>37605</v>
      </c>
      <c r="B1671" t="inlineStr">
        <is>
          <t>WY</t>
        </is>
      </c>
      <c r="C1671" s="2" t="n">
        <v>42856</v>
      </c>
      <c r="D1671" s="2" t="n">
        <v>43048</v>
      </c>
      <c r="E1671" t="inlineStr">
        <is>
          <t>2021-05-01</t>
        </is>
      </c>
      <c r="F1671" t="n">
        <v>48</v>
      </c>
      <c r="G1671" t="inlineStr">
        <is>
          <t xml:space="preserve">LEWIS DANIEL L </t>
        </is>
      </c>
      <c r="H1671" t="inlineStr">
        <is>
          <t>WOLD ENERGY PARTNERS</t>
        </is>
      </c>
      <c r="I1671" t="n">
        <v>0.195</v>
      </c>
      <c r="J1671" t="inlineStr"/>
      <c r="K1671" t="n">
        <v>874.63000488</v>
      </c>
      <c r="L1671" t="n">
        <v>3</v>
      </c>
      <c r="M1671" t="n">
        <v>38</v>
      </c>
      <c r="N1671" t="inlineStr">
        <is>
          <t xml:space="preserve">N         </t>
        </is>
      </c>
      <c r="O1671" t="n">
        <v>73</v>
      </c>
      <c r="P1671" t="inlineStr">
        <is>
          <t xml:space="preserve">W         </t>
        </is>
      </c>
      <c r="Q1671" t="inlineStr">
        <is>
          <t>1626/0170</t>
        </is>
      </c>
      <c r="R1671" t="inlineStr">
        <is>
          <t>1064431</t>
        </is>
      </c>
      <c r="S1671" t="inlineStr">
        <is>
          <t>CONVERSE (WY)</t>
        </is>
      </c>
      <c r="T1671" t="n">
        <v>43.29487016</v>
      </c>
      <c r="U1671" t="inlineStr">
        <is>
          <t>POWDER RIVER</t>
        </is>
      </c>
      <c r="V1671" t="n">
        <v>-105.61080864</v>
      </c>
      <c r="W1671" t="inlineStr">
        <is>
          <t>POINT (450452.6713965459 4793741.585392624)</t>
        </is>
      </c>
      <c r="X1671" t="n">
        <v>1.029581027328833</v>
      </c>
      <c r="Y1671" t="inlineStr">
        <is>
          <t>E</t>
        </is>
      </c>
      <c r="Z1671" t="n">
        <v>2017</v>
      </c>
      <c r="AA1671" t="n">
        <v>59</v>
      </c>
    </row>
    <row r="1672">
      <c r="A1672" s="1" t="n">
        <v>37759</v>
      </c>
      <c r="B1672" t="inlineStr">
        <is>
          <t>WY</t>
        </is>
      </c>
      <c r="C1672" s="2" t="n">
        <v>43031</v>
      </c>
      <c r="D1672" s="2" t="n">
        <v>43041</v>
      </c>
      <c r="E1672" t="inlineStr">
        <is>
          <t>2020-10-23</t>
        </is>
      </c>
      <c r="F1672" t="n">
        <v>36</v>
      </c>
      <c r="G1672" t="inlineStr">
        <is>
          <t xml:space="preserve">HARDY MINERALS LIMITED PARTNERSHIP ET AL </t>
        </is>
      </c>
      <c r="H1672" t="inlineStr">
        <is>
          <t>EOG RESOURCES</t>
        </is>
      </c>
      <c r="I1672" t="inlineStr"/>
      <c r="J1672" t="inlineStr"/>
      <c r="K1672" t="n">
        <v>991.84002685</v>
      </c>
      <c r="L1672" t="n">
        <v>30</v>
      </c>
      <c r="M1672" t="n">
        <v>39</v>
      </c>
      <c r="N1672" t="inlineStr">
        <is>
          <t xml:space="preserve">N         </t>
        </is>
      </c>
      <c r="O1672" t="n">
        <v>73</v>
      </c>
      <c r="P1672" t="inlineStr">
        <is>
          <t xml:space="preserve">W         </t>
        </is>
      </c>
      <c r="Q1672" t="inlineStr">
        <is>
          <t>1625/0823</t>
        </is>
      </c>
      <c r="R1672" t="inlineStr">
        <is>
          <t>1064198</t>
        </is>
      </c>
      <c r="S1672" t="inlineStr">
        <is>
          <t>CONVERSE (WY)</t>
        </is>
      </c>
      <c r="T1672" t="n">
        <v>43.32349208</v>
      </c>
      <c r="U1672" t="inlineStr">
        <is>
          <t>POWDER RIVER</t>
        </is>
      </c>
      <c r="V1672" t="n">
        <v>-105.67048834</v>
      </c>
      <c r="W1672" t="inlineStr">
        <is>
          <t>POINT (445637.1003413894 4796957.308133445)</t>
        </is>
      </c>
      <c r="X1672" t="n">
        <v>2.727283048452659</v>
      </c>
      <c r="Y1672" t="inlineStr">
        <is>
          <t>NW</t>
        </is>
      </c>
      <c r="Z1672" t="n">
        <v>2017</v>
      </c>
      <c r="AA1672" t="n">
        <v>59</v>
      </c>
    </row>
    <row r="1673">
      <c r="A1673" s="1" t="n">
        <v>37760</v>
      </c>
      <c r="B1673" t="inlineStr">
        <is>
          <t>WY</t>
        </is>
      </c>
      <c r="C1673" s="2" t="n">
        <v>43031</v>
      </c>
      <c r="D1673" s="2" t="n">
        <v>43041</v>
      </c>
      <c r="E1673" t="inlineStr">
        <is>
          <t>2020-10-23</t>
        </is>
      </c>
      <c r="F1673" t="n">
        <v>36</v>
      </c>
      <c r="G1673" t="inlineStr">
        <is>
          <t xml:space="preserve">HARDY MINERALS LIMITED PARTNERSHIP ET AL </t>
        </is>
      </c>
      <c r="H1673" t="inlineStr">
        <is>
          <t>EOG RESOURCES</t>
        </is>
      </c>
      <c r="I1673" t="inlineStr"/>
      <c r="J1673" t="inlineStr"/>
      <c r="K1673" t="n">
        <v>991.84002685</v>
      </c>
      <c r="L1673" t="n">
        <v>14</v>
      </c>
      <c r="M1673" t="n">
        <v>38</v>
      </c>
      <c r="N1673" t="inlineStr">
        <is>
          <t xml:space="preserve">N         </t>
        </is>
      </c>
      <c r="O1673" t="n">
        <v>73</v>
      </c>
      <c r="P1673" t="inlineStr">
        <is>
          <t xml:space="preserve">W         </t>
        </is>
      </c>
      <c r="Q1673" t="inlineStr">
        <is>
          <t>1625/0823</t>
        </is>
      </c>
      <c r="R1673" t="inlineStr">
        <is>
          <t>1064198</t>
        </is>
      </c>
      <c r="S1673" t="inlineStr">
        <is>
          <t>CONVERSE (WY)</t>
        </is>
      </c>
      <c r="T1673" t="n">
        <v>43.2659851</v>
      </c>
      <c r="U1673" t="inlineStr">
        <is>
          <t>POWDER RIVER</t>
        </is>
      </c>
      <c r="V1673" t="n">
        <v>-105.5911849</v>
      </c>
      <c r="W1673" t="inlineStr">
        <is>
          <t>POINT (452021.8133785385 4790522.329558545)</t>
        </is>
      </c>
      <c r="X1673" t="n">
        <v>2.907084791861214</v>
      </c>
      <c r="Y1673" t="inlineStr">
        <is>
          <t>SE</t>
        </is>
      </c>
      <c r="Z1673" t="n">
        <v>2017</v>
      </c>
      <c r="AA1673" t="n">
        <v>59</v>
      </c>
    </row>
    <row r="1674">
      <c r="A1674" s="1" t="n">
        <v>37766</v>
      </c>
      <c r="B1674" t="inlineStr">
        <is>
          <t>WY</t>
        </is>
      </c>
      <c r="C1674" s="2" t="n">
        <v>43031</v>
      </c>
      <c r="D1674" s="2" t="n">
        <v>43041</v>
      </c>
      <c r="E1674" t="inlineStr">
        <is>
          <t>2020-10-23</t>
        </is>
      </c>
      <c r="F1674" t="n">
        <v>36</v>
      </c>
      <c r="G1674" t="inlineStr">
        <is>
          <t xml:space="preserve">HARDY MINERALS LIMITED PARTNERSHIP ET AL </t>
        </is>
      </c>
      <c r="H1674" t="inlineStr">
        <is>
          <t>EOG RESOURCES</t>
        </is>
      </c>
      <c r="I1674" t="inlineStr"/>
      <c r="J1674" t="inlineStr"/>
      <c r="K1674" t="n">
        <v>991.84002685</v>
      </c>
      <c r="L1674" t="n">
        <v>30</v>
      </c>
      <c r="M1674" t="n">
        <v>39</v>
      </c>
      <c r="N1674" t="inlineStr">
        <is>
          <t xml:space="preserve">N         </t>
        </is>
      </c>
      <c r="O1674" t="n">
        <v>73</v>
      </c>
      <c r="P1674" t="inlineStr">
        <is>
          <t xml:space="preserve">W         </t>
        </is>
      </c>
      <c r="Q1674" t="inlineStr">
        <is>
          <t>1625/0823</t>
        </is>
      </c>
      <c r="R1674" t="inlineStr">
        <is>
          <t>1064198</t>
        </is>
      </c>
      <c r="S1674" t="inlineStr">
        <is>
          <t>CONVERSE (WY)</t>
        </is>
      </c>
      <c r="T1674" t="n">
        <v>43.32349208</v>
      </c>
      <c r="U1674" t="inlineStr">
        <is>
          <t>POWDER RIVER</t>
        </is>
      </c>
      <c r="V1674" t="n">
        <v>-105.67048834</v>
      </c>
      <c r="W1674" t="inlineStr">
        <is>
          <t>POINT (445637.1003413894 4796957.308133445)</t>
        </is>
      </c>
      <c r="X1674" t="n">
        <v>2.727283048452659</v>
      </c>
      <c r="Y1674" t="inlineStr">
        <is>
          <t>NW</t>
        </is>
      </c>
      <c r="Z1674" t="n">
        <v>2017</v>
      </c>
      <c r="AA1674" t="n">
        <v>59</v>
      </c>
    </row>
    <row r="1675">
      <c r="A1675" s="1" t="n">
        <v>37768</v>
      </c>
      <c r="B1675" t="inlineStr">
        <is>
          <t>WY</t>
        </is>
      </c>
      <c r="C1675" s="2" t="n">
        <v>43031</v>
      </c>
      <c r="D1675" s="2" t="n">
        <v>43041</v>
      </c>
      <c r="E1675" t="inlineStr">
        <is>
          <t>2020-10-23</t>
        </is>
      </c>
      <c r="F1675" t="n">
        <v>36</v>
      </c>
      <c r="G1675" t="inlineStr">
        <is>
          <t xml:space="preserve">HARDY MINERALS LIMITED PARTNERSHIP ET AL </t>
        </is>
      </c>
      <c r="H1675" t="inlineStr">
        <is>
          <t>EOG RESOURCES</t>
        </is>
      </c>
      <c r="I1675" t="inlineStr"/>
      <c r="J1675" t="inlineStr"/>
      <c r="K1675" t="n">
        <v>991.84002685</v>
      </c>
      <c r="L1675" t="n">
        <v>30</v>
      </c>
      <c r="M1675" t="n">
        <v>39</v>
      </c>
      <c r="N1675" t="inlineStr">
        <is>
          <t xml:space="preserve">N         </t>
        </is>
      </c>
      <c r="O1675" t="n">
        <v>73</v>
      </c>
      <c r="P1675" t="inlineStr">
        <is>
          <t xml:space="preserve">W         </t>
        </is>
      </c>
      <c r="Q1675" t="inlineStr">
        <is>
          <t>1625/0823</t>
        </is>
      </c>
      <c r="R1675" t="inlineStr">
        <is>
          <t>1064198</t>
        </is>
      </c>
      <c r="S1675" t="inlineStr">
        <is>
          <t>CONVERSE (WY)</t>
        </is>
      </c>
      <c r="T1675" t="n">
        <v>43.32349208</v>
      </c>
      <c r="U1675" t="inlineStr">
        <is>
          <t>POWDER RIVER</t>
        </is>
      </c>
      <c r="V1675" t="n">
        <v>-105.67048834</v>
      </c>
      <c r="W1675" t="inlineStr">
        <is>
          <t>POINT (445637.1003413894 4796957.308133445)</t>
        </is>
      </c>
      <c r="X1675" t="n">
        <v>2.727283048452659</v>
      </c>
      <c r="Y1675" t="inlineStr">
        <is>
          <t>NW</t>
        </is>
      </c>
      <c r="Z1675" t="n">
        <v>2017</v>
      </c>
      <c r="AA1675" t="n">
        <v>59</v>
      </c>
    </row>
    <row r="1676">
      <c r="A1676" s="1" t="n">
        <v>37776</v>
      </c>
      <c r="B1676" t="inlineStr">
        <is>
          <t>WY</t>
        </is>
      </c>
      <c r="C1676" s="2" t="n">
        <v>42985</v>
      </c>
      <c r="D1676" s="2" t="n">
        <v>43041</v>
      </c>
      <c r="E1676" t="inlineStr">
        <is>
          <t>2020-09-07</t>
        </is>
      </c>
      <c r="F1676" t="n">
        <v>36</v>
      </c>
      <c r="G1676" t="inlineStr">
        <is>
          <t xml:space="preserve">LINDMIER JEFFREY L CO TRUSTEE ET AL </t>
        </is>
      </c>
      <c r="H1676" t="inlineStr">
        <is>
          <t>TITAN EXPL</t>
        </is>
      </c>
      <c r="I1676" t="inlineStr"/>
      <c r="J1676" t="inlineStr"/>
      <c r="K1676" t="n">
        <v>0</v>
      </c>
      <c r="L1676" t="n">
        <v>34</v>
      </c>
      <c r="M1676" t="n">
        <v>39</v>
      </c>
      <c r="N1676" t="inlineStr">
        <is>
          <t xml:space="preserve">N         </t>
        </is>
      </c>
      <c r="O1676" t="n">
        <v>73</v>
      </c>
      <c r="P1676" t="inlineStr">
        <is>
          <t xml:space="preserve">W         </t>
        </is>
      </c>
      <c r="Q1676" t="inlineStr">
        <is>
          <t>1625/0844</t>
        </is>
      </c>
      <c r="R1676" t="inlineStr">
        <is>
          <t>1064208</t>
        </is>
      </c>
      <c r="S1676" t="inlineStr">
        <is>
          <t>CONVERSE (WY)</t>
        </is>
      </c>
      <c r="T1676" t="n">
        <v>43.3092936</v>
      </c>
      <c r="U1676" t="inlineStr">
        <is>
          <t>POWDER RIVER</t>
        </is>
      </c>
      <c r="V1676" t="n">
        <v>-105.61092317</v>
      </c>
      <c r="W1676" t="inlineStr">
        <is>
          <t>POINT (450455.0951501526 4795343.442250932)</t>
        </is>
      </c>
      <c r="X1676" t="n">
        <v>1.354051228067373</v>
      </c>
      <c r="Y1676" t="inlineStr">
        <is>
          <t>NE</t>
        </is>
      </c>
      <c r="Z1676" t="n">
        <v>2017</v>
      </c>
      <c r="AA1676" t="n">
        <v>59</v>
      </c>
    </row>
    <row r="1677">
      <c r="A1677" s="1" t="n">
        <v>37777</v>
      </c>
      <c r="B1677" t="inlineStr">
        <is>
          <t>WY</t>
        </is>
      </c>
      <c r="C1677" s="2" t="n">
        <v>42985</v>
      </c>
      <c r="D1677" s="2" t="n">
        <v>43041</v>
      </c>
      <c r="E1677" t="inlineStr">
        <is>
          <t>2020-09-07</t>
        </is>
      </c>
      <c r="F1677" t="n">
        <v>36</v>
      </c>
      <c r="G1677" t="inlineStr">
        <is>
          <t xml:space="preserve">LINDMIER JEFFREY L CO TRUSTEE ET AL </t>
        </is>
      </c>
      <c r="H1677" t="inlineStr">
        <is>
          <t>TITAN EXPL</t>
        </is>
      </c>
      <c r="I1677" t="inlineStr"/>
      <c r="J1677" t="inlineStr"/>
      <c r="K1677" t="n">
        <v>0</v>
      </c>
      <c r="L1677" t="n">
        <v>34</v>
      </c>
      <c r="M1677" t="n">
        <v>39</v>
      </c>
      <c r="N1677" t="inlineStr">
        <is>
          <t xml:space="preserve">N         </t>
        </is>
      </c>
      <c r="O1677" t="n">
        <v>73</v>
      </c>
      <c r="P1677" t="inlineStr">
        <is>
          <t xml:space="preserve">W         </t>
        </is>
      </c>
      <c r="Q1677" t="inlineStr">
        <is>
          <t>1625/0844</t>
        </is>
      </c>
      <c r="R1677" t="inlineStr">
        <is>
          <t>1064208</t>
        </is>
      </c>
      <c r="S1677" t="inlineStr">
        <is>
          <t>CONVERSE (WY)</t>
        </is>
      </c>
      <c r="T1677" t="n">
        <v>43.3092936</v>
      </c>
      <c r="U1677" t="inlineStr">
        <is>
          <t>POWDER RIVER</t>
        </is>
      </c>
      <c r="V1677" t="n">
        <v>-105.61092317</v>
      </c>
      <c r="W1677" t="inlineStr">
        <is>
          <t>POINT (450455.0951501526 4795343.442250932)</t>
        </is>
      </c>
      <c r="X1677" t="n">
        <v>1.354051228067373</v>
      </c>
      <c r="Y1677" t="inlineStr">
        <is>
          <t>NE</t>
        </is>
      </c>
      <c r="Z1677" t="n">
        <v>2017</v>
      </c>
      <c r="AA1677" t="n">
        <v>59</v>
      </c>
    </row>
    <row r="1678">
      <c r="A1678" s="1" t="n">
        <v>37778</v>
      </c>
      <c r="B1678" t="inlineStr">
        <is>
          <t>WY</t>
        </is>
      </c>
      <c r="C1678" s="2" t="n">
        <v>42985</v>
      </c>
      <c r="D1678" s="2" t="n">
        <v>43041</v>
      </c>
      <c r="E1678" t="inlineStr">
        <is>
          <t>2020-09-07</t>
        </is>
      </c>
      <c r="F1678" t="n">
        <v>36</v>
      </c>
      <c r="G1678" t="inlineStr">
        <is>
          <t xml:space="preserve">LINDMIER JEFFREY L CO TRUSTEE ET AL </t>
        </is>
      </c>
      <c r="H1678" t="inlineStr">
        <is>
          <t>TITAN EXPL</t>
        </is>
      </c>
      <c r="I1678" t="inlineStr"/>
      <c r="J1678" t="inlineStr"/>
      <c r="K1678" t="n">
        <v>0</v>
      </c>
      <c r="L1678" t="n">
        <v>34</v>
      </c>
      <c r="M1678" t="n">
        <v>39</v>
      </c>
      <c r="N1678" t="inlineStr">
        <is>
          <t xml:space="preserve">N         </t>
        </is>
      </c>
      <c r="O1678" t="n">
        <v>73</v>
      </c>
      <c r="P1678" t="inlineStr">
        <is>
          <t xml:space="preserve">W         </t>
        </is>
      </c>
      <c r="Q1678" t="inlineStr">
        <is>
          <t>1625/0844</t>
        </is>
      </c>
      <c r="R1678" t="inlineStr">
        <is>
          <t>1064208</t>
        </is>
      </c>
      <c r="S1678" t="inlineStr">
        <is>
          <t>CONVERSE (WY)</t>
        </is>
      </c>
      <c r="T1678" t="n">
        <v>43.3092936</v>
      </c>
      <c r="U1678" t="inlineStr">
        <is>
          <t>POWDER RIVER</t>
        </is>
      </c>
      <c r="V1678" t="n">
        <v>-105.61092317</v>
      </c>
      <c r="W1678" t="inlineStr">
        <is>
          <t>POINT (450455.0951501526 4795343.442250932)</t>
        </is>
      </c>
      <c r="X1678" t="n">
        <v>1.354051228067373</v>
      </c>
      <c r="Y1678" t="inlineStr">
        <is>
          <t>NE</t>
        </is>
      </c>
      <c r="Z1678" t="n">
        <v>2017</v>
      </c>
      <c r="AA1678" t="n">
        <v>59</v>
      </c>
    </row>
    <row r="1679">
      <c r="A1679" s="1" t="n">
        <v>37779</v>
      </c>
      <c r="B1679" t="inlineStr">
        <is>
          <t>WY</t>
        </is>
      </c>
      <c r="C1679" s="2" t="n">
        <v>42985</v>
      </c>
      <c r="D1679" s="2" t="n">
        <v>43041</v>
      </c>
      <c r="E1679" t="inlineStr">
        <is>
          <t>2020-09-07</t>
        </is>
      </c>
      <c r="F1679" t="n">
        <v>36</v>
      </c>
      <c r="G1679" t="inlineStr">
        <is>
          <t xml:space="preserve">LINDMIER JEFFREY L CO TRUSTEE ET AL </t>
        </is>
      </c>
      <c r="H1679" t="inlineStr">
        <is>
          <t>TITAN EXPL</t>
        </is>
      </c>
      <c r="I1679" t="inlineStr"/>
      <c r="J1679" t="inlineStr"/>
      <c r="K1679" t="n">
        <v>0</v>
      </c>
      <c r="L1679" t="n">
        <v>34</v>
      </c>
      <c r="M1679" t="n">
        <v>39</v>
      </c>
      <c r="N1679" t="inlineStr">
        <is>
          <t xml:space="preserve">N         </t>
        </is>
      </c>
      <c r="O1679" t="n">
        <v>73</v>
      </c>
      <c r="P1679" t="inlineStr">
        <is>
          <t xml:space="preserve">W         </t>
        </is>
      </c>
      <c r="Q1679" t="inlineStr">
        <is>
          <t>1625/0844</t>
        </is>
      </c>
      <c r="R1679" t="inlineStr">
        <is>
          <t>1064208</t>
        </is>
      </c>
      <c r="S1679" t="inlineStr">
        <is>
          <t>CONVERSE (WY)</t>
        </is>
      </c>
      <c r="T1679" t="n">
        <v>43.3092936</v>
      </c>
      <c r="U1679" t="inlineStr">
        <is>
          <t>POWDER RIVER</t>
        </is>
      </c>
      <c r="V1679" t="n">
        <v>-105.61092317</v>
      </c>
      <c r="W1679" t="inlineStr">
        <is>
          <t>POINT (450455.0951501526 4795343.442250932)</t>
        </is>
      </c>
      <c r="X1679" t="n">
        <v>1.354051228067373</v>
      </c>
      <c r="Y1679" t="inlineStr">
        <is>
          <t>NE</t>
        </is>
      </c>
      <c r="Z1679" t="n">
        <v>2017</v>
      </c>
      <c r="AA1679" t="n">
        <v>59</v>
      </c>
    </row>
    <row r="1680">
      <c r="A1680" s="1" t="n">
        <v>37780</v>
      </c>
      <c r="B1680" t="inlineStr">
        <is>
          <t>WY</t>
        </is>
      </c>
      <c r="C1680" s="2" t="n">
        <v>42985</v>
      </c>
      <c r="D1680" s="2" t="n">
        <v>43041</v>
      </c>
      <c r="E1680" t="inlineStr">
        <is>
          <t>2020-09-07</t>
        </is>
      </c>
      <c r="F1680" t="n">
        <v>36</v>
      </c>
      <c r="G1680" t="inlineStr">
        <is>
          <t xml:space="preserve">LINDMIER JEFFREY L CO TRUSTEE ET AL </t>
        </is>
      </c>
      <c r="H1680" t="inlineStr">
        <is>
          <t>TITAN EXPL</t>
        </is>
      </c>
      <c r="I1680" t="inlineStr"/>
      <c r="J1680" t="inlineStr"/>
      <c r="K1680" t="n">
        <v>0</v>
      </c>
      <c r="L1680" t="n">
        <v>34</v>
      </c>
      <c r="M1680" t="n">
        <v>39</v>
      </c>
      <c r="N1680" t="inlineStr">
        <is>
          <t xml:space="preserve">N         </t>
        </is>
      </c>
      <c r="O1680" t="n">
        <v>73</v>
      </c>
      <c r="P1680" t="inlineStr">
        <is>
          <t xml:space="preserve">W         </t>
        </is>
      </c>
      <c r="Q1680" t="inlineStr">
        <is>
          <t>1625/0844</t>
        </is>
      </c>
      <c r="R1680" t="inlineStr">
        <is>
          <t>1064208</t>
        </is>
      </c>
      <c r="S1680" t="inlineStr">
        <is>
          <t>CONVERSE (WY)</t>
        </is>
      </c>
      <c r="T1680" t="n">
        <v>43.3092936</v>
      </c>
      <c r="U1680" t="inlineStr">
        <is>
          <t>POWDER RIVER</t>
        </is>
      </c>
      <c r="V1680" t="n">
        <v>-105.61092317</v>
      </c>
      <c r="W1680" t="inlineStr">
        <is>
          <t>POINT (450455.0951501526 4795343.442250932)</t>
        </is>
      </c>
      <c r="X1680" t="n">
        <v>1.354051228067373</v>
      </c>
      <c r="Y1680" t="inlineStr">
        <is>
          <t>NE</t>
        </is>
      </c>
      <c r="Z1680" t="n">
        <v>2017</v>
      </c>
      <c r="AA1680" t="n">
        <v>59</v>
      </c>
    </row>
    <row r="1681">
      <c r="A1681" s="1" t="n">
        <v>37781</v>
      </c>
      <c r="B1681" t="inlineStr">
        <is>
          <t>WY</t>
        </is>
      </c>
      <c r="C1681" s="2" t="n">
        <v>42985</v>
      </c>
      <c r="D1681" s="2" t="n">
        <v>43041</v>
      </c>
      <c r="E1681" t="inlineStr">
        <is>
          <t>2020-09-07</t>
        </is>
      </c>
      <c r="F1681" t="n">
        <v>36</v>
      </c>
      <c r="G1681" t="inlineStr">
        <is>
          <t xml:space="preserve">LINDMIER JEFFREY L CO TRUSTEE ET AL </t>
        </is>
      </c>
      <c r="H1681" t="inlineStr">
        <is>
          <t>TITAN EXPL</t>
        </is>
      </c>
      <c r="I1681" t="inlineStr"/>
      <c r="J1681" t="inlineStr"/>
      <c r="K1681" t="n">
        <v>0</v>
      </c>
      <c r="L1681" t="n">
        <v>34</v>
      </c>
      <c r="M1681" t="n">
        <v>39</v>
      </c>
      <c r="N1681" t="inlineStr">
        <is>
          <t xml:space="preserve">N         </t>
        </is>
      </c>
      <c r="O1681" t="n">
        <v>73</v>
      </c>
      <c r="P1681" t="inlineStr">
        <is>
          <t xml:space="preserve">W         </t>
        </is>
      </c>
      <c r="Q1681" t="inlineStr">
        <is>
          <t>1625/0844</t>
        </is>
      </c>
      <c r="R1681" t="inlineStr">
        <is>
          <t>1064208</t>
        </is>
      </c>
      <c r="S1681" t="inlineStr">
        <is>
          <t>CONVERSE (WY)</t>
        </is>
      </c>
      <c r="T1681" t="n">
        <v>43.3092936</v>
      </c>
      <c r="U1681" t="inlineStr">
        <is>
          <t>POWDER RIVER</t>
        </is>
      </c>
      <c r="V1681" t="n">
        <v>-105.61092317</v>
      </c>
      <c r="W1681" t="inlineStr">
        <is>
          <t>POINT (450455.0951501526 4795343.442250932)</t>
        </is>
      </c>
      <c r="X1681" t="n">
        <v>1.354051228067373</v>
      </c>
      <c r="Y1681" t="inlineStr">
        <is>
          <t>NE</t>
        </is>
      </c>
      <c r="Z1681" t="n">
        <v>2017</v>
      </c>
      <c r="AA1681" t="n">
        <v>59</v>
      </c>
    </row>
    <row r="1682">
      <c r="A1682" s="1" t="n">
        <v>37782</v>
      </c>
      <c r="B1682" t="inlineStr">
        <is>
          <t>WY</t>
        </is>
      </c>
      <c r="C1682" s="2" t="n">
        <v>42985</v>
      </c>
      <c r="D1682" s="2" t="n">
        <v>43041</v>
      </c>
      <c r="E1682" t="inlineStr">
        <is>
          <t>2020-09-07</t>
        </is>
      </c>
      <c r="F1682" t="n">
        <v>36</v>
      </c>
      <c r="G1682" t="inlineStr">
        <is>
          <t xml:space="preserve">LINDMIER JEFFREY L CO TRUSTEE ET AL </t>
        </is>
      </c>
      <c r="H1682" t="inlineStr">
        <is>
          <t>TITAN EXPL</t>
        </is>
      </c>
      <c r="I1682" t="inlineStr"/>
      <c r="J1682" t="inlineStr"/>
      <c r="K1682" t="n">
        <v>0</v>
      </c>
      <c r="L1682" t="n">
        <v>34</v>
      </c>
      <c r="M1682" t="n">
        <v>39</v>
      </c>
      <c r="N1682" t="inlineStr">
        <is>
          <t xml:space="preserve">N         </t>
        </is>
      </c>
      <c r="O1682" t="n">
        <v>73</v>
      </c>
      <c r="P1682" t="inlineStr">
        <is>
          <t xml:space="preserve">W         </t>
        </is>
      </c>
      <c r="Q1682" t="inlineStr">
        <is>
          <t>1625/0844</t>
        </is>
      </c>
      <c r="R1682" t="inlineStr">
        <is>
          <t>1064208</t>
        </is>
      </c>
      <c r="S1682" t="inlineStr">
        <is>
          <t>CONVERSE (WY)</t>
        </is>
      </c>
      <c r="T1682" t="n">
        <v>43.3092936</v>
      </c>
      <c r="U1682" t="inlineStr">
        <is>
          <t>POWDER RIVER</t>
        </is>
      </c>
      <c r="V1682" t="n">
        <v>-105.61092317</v>
      </c>
      <c r="W1682" t="inlineStr">
        <is>
          <t>POINT (450455.0951501526 4795343.442250932)</t>
        </is>
      </c>
      <c r="X1682" t="n">
        <v>1.354051228067373</v>
      </c>
      <c r="Y1682" t="inlineStr">
        <is>
          <t>NE</t>
        </is>
      </c>
      <c r="Z1682" t="n">
        <v>2017</v>
      </c>
      <c r="AA1682" t="n">
        <v>59</v>
      </c>
    </row>
    <row r="1683">
      <c r="A1683" s="1" t="n">
        <v>37783</v>
      </c>
      <c r="B1683" t="inlineStr">
        <is>
          <t>WY</t>
        </is>
      </c>
      <c r="C1683" s="2" t="n">
        <v>42985</v>
      </c>
      <c r="D1683" s="2" t="n">
        <v>43041</v>
      </c>
      <c r="E1683" t="inlineStr">
        <is>
          <t>2020-09-07</t>
        </is>
      </c>
      <c r="F1683" t="n">
        <v>36</v>
      </c>
      <c r="G1683" t="inlineStr">
        <is>
          <t xml:space="preserve">LINDMIER JEFFREY L CO TRUSTEE ET AL </t>
        </is>
      </c>
      <c r="H1683" t="inlineStr">
        <is>
          <t>TITAN EXPL</t>
        </is>
      </c>
      <c r="I1683" t="inlineStr"/>
      <c r="J1683" t="inlineStr"/>
      <c r="K1683" t="n">
        <v>0</v>
      </c>
      <c r="L1683" t="n">
        <v>34</v>
      </c>
      <c r="M1683" t="n">
        <v>39</v>
      </c>
      <c r="N1683" t="inlineStr">
        <is>
          <t xml:space="preserve">N         </t>
        </is>
      </c>
      <c r="O1683" t="n">
        <v>73</v>
      </c>
      <c r="P1683" t="inlineStr">
        <is>
          <t xml:space="preserve">W         </t>
        </is>
      </c>
      <c r="Q1683" t="inlineStr">
        <is>
          <t>1625/0844</t>
        </is>
      </c>
      <c r="R1683" t="inlineStr">
        <is>
          <t>1064208</t>
        </is>
      </c>
      <c r="S1683" t="inlineStr">
        <is>
          <t>CONVERSE (WY)</t>
        </is>
      </c>
      <c r="T1683" t="n">
        <v>43.3092936</v>
      </c>
      <c r="U1683" t="inlineStr">
        <is>
          <t>POWDER RIVER</t>
        </is>
      </c>
      <c r="V1683" t="n">
        <v>-105.61092317</v>
      </c>
      <c r="W1683" t="inlineStr">
        <is>
          <t>POINT (450455.0951501526 4795343.442250932)</t>
        </is>
      </c>
      <c r="X1683" t="n">
        <v>1.354051228067373</v>
      </c>
      <c r="Y1683" t="inlineStr">
        <is>
          <t>NE</t>
        </is>
      </c>
      <c r="Z1683" t="n">
        <v>2017</v>
      </c>
      <c r="AA1683" t="n">
        <v>59</v>
      </c>
    </row>
    <row r="1684">
      <c r="A1684" s="1" t="n">
        <v>37784</v>
      </c>
      <c r="B1684" t="inlineStr">
        <is>
          <t>WY</t>
        </is>
      </c>
      <c r="C1684" s="2" t="n">
        <v>42997</v>
      </c>
      <c r="D1684" s="2" t="n">
        <v>43041</v>
      </c>
      <c r="E1684" t="inlineStr">
        <is>
          <t>2021-09-19</t>
        </is>
      </c>
      <c r="F1684" t="n">
        <v>48</v>
      </c>
      <c r="G1684" t="inlineStr">
        <is>
          <t xml:space="preserve">LINDMIER JEFFREY L CO TRUSTEE ET AL </t>
        </is>
      </c>
      <c r="H1684" t="inlineStr">
        <is>
          <t>TITAN EXPL</t>
        </is>
      </c>
      <c r="I1684" t="inlineStr"/>
      <c r="J1684" t="inlineStr"/>
      <c r="K1684" t="n">
        <v>234.63000488</v>
      </c>
      <c r="L1684" t="n">
        <v>4</v>
      </c>
      <c r="M1684" t="n">
        <v>38</v>
      </c>
      <c r="N1684" t="inlineStr">
        <is>
          <t xml:space="preserve">N         </t>
        </is>
      </c>
      <c r="O1684" t="n">
        <v>73</v>
      </c>
      <c r="P1684" t="inlineStr">
        <is>
          <t xml:space="preserve">W         </t>
        </is>
      </c>
      <c r="Q1684" t="inlineStr">
        <is>
          <t>1625/0845</t>
        </is>
      </c>
      <c r="R1684" t="inlineStr">
        <is>
          <t>1064209</t>
        </is>
      </c>
      <c r="S1684" t="inlineStr">
        <is>
          <t>CONVERSE (WY)</t>
        </is>
      </c>
      <c r="T1684" t="n">
        <v>43.29485875</v>
      </c>
      <c r="U1684" t="inlineStr">
        <is>
          <t>POWDER RIVER</t>
        </is>
      </c>
      <c r="V1684" t="n">
        <v>-105.63093579</v>
      </c>
      <c r="W1684" t="inlineStr">
        <is>
          <t>POINT (448819.9918178781 4793752.451114548)</t>
        </is>
      </c>
      <c r="X1684" t="n">
        <v>0.1043563394724198</v>
      </c>
      <c r="Y1684" t="inlineStr">
        <is>
          <t>S</t>
        </is>
      </c>
      <c r="Z1684" t="n">
        <v>2017</v>
      </c>
      <c r="AA1684" t="n">
        <v>59</v>
      </c>
    </row>
    <row r="1685">
      <c r="A1685" s="1" t="n">
        <v>37785</v>
      </c>
      <c r="B1685" t="inlineStr">
        <is>
          <t>WY</t>
        </is>
      </c>
      <c r="C1685" s="2" t="n">
        <v>42997</v>
      </c>
      <c r="D1685" s="2" t="n">
        <v>43041</v>
      </c>
      <c r="E1685" t="inlineStr">
        <is>
          <t>2021-09-19</t>
        </is>
      </c>
      <c r="F1685" t="n">
        <v>48</v>
      </c>
      <c r="G1685" t="inlineStr">
        <is>
          <t xml:space="preserve">LINDMIER JEFFREY L CO TRUSTEE ET AL </t>
        </is>
      </c>
      <c r="H1685" t="inlineStr">
        <is>
          <t>TITAN EXPL</t>
        </is>
      </c>
      <c r="I1685" t="inlineStr"/>
      <c r="J1685" t="inlineStr"/>
      <c r="K1685" t="n">
        <v>234.63000488</v>
      </c>
      <c r="L1685" t="n">
        <v>9</v>
      </c>
      <c r="M1685" t="n">
        <v>38</v>
      </c>
      <c r="N1685" t="inlineStr">
        <is>
          <t xml:space="preserve">N         </t>
        </is>
      </c>
      <c r="O1685" t="n">
        <v>73</v>
      </c>
      <c r="P1685" t="inlineStr">
        <is>
          <t xml:space="preserve">W         </t>
        </is>
      </c>
      <c r="Q1685" t="inlineStr">
        <is>
          <t>1625/0845</t>
        </is>
      </c>
      <c r="R1685" t="inlineStr">
        <is>
          <t>1064209</t>
        </is>
      </c>
      <c r="S1685" t="inlineStr">
        <is>
          <t>CONVERSE (WY)</t>
        </is>
      </c>
      <c r="T1685" t="n">
        <v>43.28045819</v>
      </c>
      <c r="U1685" t="inlineStr">
        <is>
          <t>POWDER RIVER</t>
        </is>
      </c>
      <c r="V1685" t="n">
        <v>-105.63100438</v>
      </c>
      <c r="W1685" t="inlineStr">
        <is>
          <t>POINT (448802.3511420086 4792153.248759488)</t>
        </is>
      </c>
      <c r="X1685" t="n">
        <v>1.097660344600965</v>
      </c>
      <c r="Y1685" t="inlineStr">
        <is>
          <t>S</t>
        </is>
      </c>
      <c r="Z1685" t="n">
        <v>2017</v>
      </c>
      <c r="AA1685" t="n">
        <v>59</v>
      </c>
    </row>
    <row r="1686">
      <c r="A1686" s="1" t="n">
        <v>37786</v>
      </c>
      <c r="B1686" t="inlineStr">
        <is>
          <t>WY</t>
        </is>
      </c>
      <c r="C1686" s="2" t="n">
        <v>42997</v>
      </c>
      <c r="D1686" s="2" t="n">
        <v>43041</v>
      </c>
      <c r="E1686" t="inlineStr">
        <is>
          <t>2021-09-19</t>
        </is>
      </c>
      <c r="F1686" t="n">
        <v>48</v>
      </c>
      <c r="G1686" t="inlineStr">
        <is>
          <t xml:space="preserve">LINDMIER JEFFREY L CO TRUSTEE ET AL </t>
        </is>
      </c>
      <c r="H1686" t="inlineStr">
        <is>
          <t>TITAN EXPL</t>
        </is>
      </c>
      <c r="I1686" t="inlineStr"/>
      <c r="J1686" t="inlineStr"/>
      <c r="K1686" t="n">
        <v>234.63000488</v>
      </c>
      <c r="L1686" t="n">
        <v>4</v>
      </c>
      <c r="M1686" t="n">
        <v>38</v>
      </c>
      <c r="N1686" t="inlineStr">
        <is>
          <t xml:space="preserve">N         </t>
        </is>
      </c>
      <c r="O1686" t="n">
        <v>73</v>
      </c>
      <c r="P1686" t="inlineStr">
        <is>
          <t xml:space="preserve">W         </t>
        </is>
      </c>
      <c r="Q1686" t="inlineStr">
        <is>
          <t>1625/0845</t>
        </is>
      </c>
      <c r="R1686" t="inlineStr">
        <is>
          <t>1064209</t>
        </is>
      </c>
      <c r="S1686" t="inlineStr">
        <is>
          <t>CONVERSE (WY)</t>
        </is>
      </c>
      <c r="T1686" t="n">
        <v>43.29485875</v>
      </c>
      <c r="U1686" t="inlineStr">
        <is>
          <t>POWDER RIVER</t>
        </is>
      </c>
      <c r="V1686" t="n">
        <v>-105.63093579</v>
      </c>
      <c r="W1686" t="inlineStr">
        <is>
          <t>POINT (448819.9918178781 4793752.451114548)</t>
        </is>
      </c>
      <c r="X1686" t="n">
        <v>0.1043563394724198</v>
      </c>
      <c r="Y1686" t="inlineStr">
        <is>
          <t>S</t>
        </is>
      </c>
      <c r="Z1686" t="n">
        <v>2017</v>
      </c>
      <c r="AA1686" t="n">
        <v>59</v>
      </c>
    </row>
    <row r="1687">
      <c r="A1687" s="1" t="n">
        <v>37787</v>
      </c>
      <c r="B1687" t="inlineStr">
        <is>
          <t>WY</t>
        </is>
      </c>
      <c r="C1687" s="2" t="n">
        <v>42997</v>
      </c>
      <c r="D1687" s="2" t="n">
        <v>43041</v>
      </c>
      <c r="E1687" t="inlineStr">
        <is>
          <t>2021-09-19</t>
        </is>
      </c>
      <c r="F1687" t="n">
        <v>48</v>
      </c>
      <c r="G1687" t="inlineStr">
        <is>
          <t xml:space="preserve">LINDMIER JEFFREY L CO TRUSTEE ET AL </t>
        </is>
      </c>
      <c r="H1687" t="inlineStr">
        <is>
          <t>TITAN EXPL</t>
        </is>
      </c>
      <c r="I1687" t="inlineStr"/>
      <c r="J1687" t="inlineStr"/>
      <c r="K1687" t="n">
        <v>234.63000488</v>
      </c>
      <c r="L1687" t="n">
        <v>3</v>
      </c>
      <c r="M1687" t="n">
        <v>38</v>
      </c>
      <c r="N1687" t="inlineStr">
        <is>
          <t xml:space="preserve">N         </t>
        </is>
      </c>
      <c r="O1687" t="n">
        <v>73</v>
      </c>
      <c r="P1687" t="inlineStr">
        <is>
          <t xml:space="preserve">W         </t>
        </is>
      </c>
      <c r="Q1687" t="inlineStr">
        <is>
          <t>1625/0845</t>
        </is>
      </c>
      <c r="R1687" t="inlineStr">
        <is>
          <t>1064209</t>
        </is>
      </c>
      <c r="S1687" t="inlineStr">
        <is>
          <t>CONVERSE (WY)</t>
        </is>
      </c>
      <c r="T1687" t="n">
        <v>43.29487016</v>
      </c>
      <c r="U1687" t="inlineStr">
        <is>
          <t>POWDER RIVER</t>
        </is>
      </c>
      <c r="V1687" t="n">
        <v>-105.61080864</v>
      </c>
      <c r="W1687" t="inlineStr">
        <is>
          <t>POINT (450452.6713965459 4793741.585392624)</t>
        </is>
      </c>
      <c r="X1687" t="n">
        <v>1.029581027328833</v>
      </c>
      <c r="Y1687" t="inlineStr">
        <is>
          <t>E</t>
        </is>
      </c>
      <c r="Z1687" t="n">
        <v>2017</v>
      </c>
      <c r="AA1687" t="n">
        <v>59</v>
      </c>
    </row>
    <row r="1688">
      <c r="A1688" s="1" t="n">
        <v>37788</v>
      </c>
      <c r="B1688" t="inlineStr">
        <is>
          <t>WY</t>
        </is>
      </c>
      <c r="C1688" s="2" t="n">
        <v>42997</v>
      </c>
      <c r="D1688" s="2" t="n">
        <v>43041</v>
      </c>
      <c r="E1688" t="inlineStr">
        <is>
          <t>2021-09-19</t>
        </is>
      </c>
      <c r="F1688" t="n">
        <v>48</v>
      </c>
      <c r="G1688" t="inlineStr">
        <is>
          <t xml:space="preserve">LINDMIER JEFFREY L CO TRUSTEE ET AL </t>
        </is>
      </c>
      <c r="H1688" t="inlineStr">
        <is>
          <t>TITAN EXPL</t>
        </is>
      </c>
      <c r="I1688" t="inlineStr"/>
      <c r="J1688" t="inlineStr"/>
      <c r="K1688" t="n">
        <v>234.63000488</v>
      </c>
      <c r="L1688" t="n">
        <v>3</v>
      </c>
      <c r="M1688" t="n">
        <v>38</v>
      </c>
      <c r="N1688" t="inlineStr">
        <is>
          <t xml:space="preserve">N         </t>
        </is>
      </c>
      <c r="O1688" t="n">
        <v>73</v>
      </c>
      <c r="P1688" t="inlineStr">
        <is>
          <t xml:space="preserve">W         </t>
        </is>
      </c>
      <c r="Q1688" t="inlineStr">
        <is>
          <t>1625/0845</t>
        </is>
      </c>
      <c r="R1688" t="inlineStr">
        <is>
          <t>1064209</t>
        </is>
      </c>
      <c r="S1688" t="inlineStr">
        <is>
          <t>CONVERSE (WY)</t>
        </is>
      </c>
      <c r="T1688" t="n">
        <v>43.29487016</v>
      </c>
      <c r="U1688" t="inlineStr">
        <is>
          <t>POWDER RIVER</t>
        </is>
      </c>
      <c r="V1688" t="n">
        <v>-105.61080864</v>
      </c>
      <c r="W1688" t="inlineStr">
        <is>
          <t>POINT (450452.6713965459 4793741.585392624)</t>
        </is>
      </c>
      <c r="X1688" t="n">
        <v>1.029581027328833</v>
      </c>
      <c r="Y1688" t="inlineStr">
        <is>
          <t>E</t>
        </is>
      </c>
      <c r="Z1688" t="n">
        <v>2017</v>
      </c>
      <c r="AA1688" t="n">
        <v>59</v>
      </c>
    </row>
    <row r="1689">
      <c r="A1689" s="1" t="n">
        <v>37789</v>
      </c>
      <c r="B1689" t="inlineStr">
        <is>
          <t>WY</t>
        </is>
      </c>
      <c r="C1689" s="2" t="n">
        <v>42997</v>
      </c>
      <c r="D1689" s="2" t="n">
        <v>43041</v>
      </c>
      <c r="E1689" t="inlineStr">
        <is>
          <t>2021-09-19</t>
        </is>
      </c>
      <c r="F1689" t="n">
        <v>48</v>
      </c>
      <c r="G1689" t="inlineStr">
        <is>
          <t xml:space="preserve">LINDMIER JEFFREY L CO TRUSTEE ET AL </t>
        </is>
      </c>
      <c r="H1689" t="inlineStr">
        <is>
          <t>TITAN EXPL</t>
        </is>
      </c>
      <c r="I1689" t="inlineStr"/>
      <c r="J1689" t="inlineStr"/>
      <c r="K1689" t="n">
        <v>234.63000488</v>
      </c>
      <c r="L1689" t="n">
        <v>3</v>
      </c>
      <c r="M1689" t="n">
        <v>38</v>
      </c>
      <c r="N1689" t="inlineStr">
        <is>
          <t xml:space="preserve">N         </t>
        </is>
      </c>
      <c r="O1689" t="n">
        <v>73</v>
      </c>
      <c r="P1689" t="inlineStr">
        <is>
          <t xml:space="preserve">W         </t>
        </is>
      </c>
      <c r="Q1689" t="inlineStr">
        <is>
          <t>1625/0845</t>
        </is>
      </c>
      <c r="R1689" t="inlineStr">
        <is>
          <t>1064209</t>
        </is>
      </c>
      <c r="S1689" t="inlineStr">
        <is>
          <t>CONVERSE (WY)</t>
        </is>
      </c>
      <c r="T1689" t="n">
        <v>43.29487016</v>
      </c>
      <c r="U1689" t="inlineStr">
        <is>
          <t>POWDER RIVER</t>
        </is>
      </c>
      <c r="V1689" t="n">
        <v>-105.61080864</v>
      </c>
      <c r="W1689" t="inlineStr">
        <is>
          <t>POINT (450452.6713965459 4793741.585392624)</t>
        </is>
      </c>
      <c r="X1689" t="n">
        <v>1.029581027328833</v>
      </c>
      <c r="Y1689" t="inlineStr">
        <is>
          <t>E</t>
        </is>
      </c>
      <c r="Z1689" t="n">
        <v>2017</v>
      </c>
      <c r="AA1689" t="n">
        <v>59</v>
      </c>
    </row>
    <row r="1690">
      <c r="A1690" s="1" t="n">
        <v>37790</v>
      </c>
      <c r="B1690" t="inlineStr">
        <is>
          <t>WY</t>
        </is>
      </c>
      <c r="C1690" s="2" t="n">
        <v>42997</v>
      </c>
      <c r="D1690" s="2" t="n">
        <v>43041</v>
      </c>
      <c r="E1690" t="inlineStr">
        <is>
          <t>2021-09-19</t>
        </is>
      </c>
      <c r="F1690" t="n">
        <v>48</v>
      </c>
      <c r="G1690" t="inlineStr">
        <is>
          <t xml:space="preserve">LINDMIER JEFFREY L CO TRUSTEE ET AL </t>
        </is>
      </c>
      <c r="H1690" t="inlineStr">
        <is>
          <t>TITAN EXPL</t>
        </is>
      </c>
      <c r="I1690" t="inlineStr"/>
      <c r="J1690" t="inlineStr"/>
      <c r="K1690" t="n">
        <v>234.63000488</v>
      </c>
      <c r="L1690" t="n">
        <v>9</v>
      </c>
      <c r="M1690" t="n">
        <v>38</v>
      </c>
      <c r="N1690" t="inlineStr">
        <is>
          <t xml:space="preserve">N         </t>
        </is>
      </c>
      <c r="O1690" t="n">
        <v>73</v>
      </c>
      <c r="P1690" t="inlineStr">
        <is>
          <t xml:space="preserve">W         </t>
        </is>
      </c>
      <c r="Q1690" t="inlineStr">
        <is>
          <t>1625/0845</t>
        </is>
      </c>
      <c r="R1690" t="inlineStr">
        <is>
          <t>1064209</t>
        </is>
      </c>
      <c r="S1690" t="inlineStr">
        <is>
          <t>CONVERSE (WY)</t>
        </is>
      </c>
      <c r="T1690" t="n">
        <v>43.28045819</v>
      </c>
      <c r="U1690" t="inlineStr">
        <is>
          <t>POWDER RIVER</t>
        </is>
      </c>
      <c r="V1690" t="n">
        <v>-105.63100438</v>
      </c>
      <c r="W1690" t="inlineStr">
        <is>
          <t>POINT (448802.3511420086 4792153.248759488)</t>
        </is>
      </c>
      <c r="X1690" t="n">
        <v>1.097660344600965</v>
      </c>
      <c r="Y1690" t="inlineStr">
        <is>
          <t>S</t>
        </is>
      </c>
      <c r="Z1690" t="n">
        <v>2017</v>
      </c>
      <c r="AA1690" t="n">
        <v>59</v>
      </c>
    </row>
    <row r="1691">
      <c r="A1691" s="1" t="n">
        <v>38098</v>
      </c>
      <c r="B1691" t="inlineStr">
        <is>
          <t>WY</t>
        </is>
      </c>
      <c r="C1691" s="2" t="n">
        <v>43014</v>
      </c>
      <c r="D1691" s="2" t="n">
        <v>43039</v>
      </c>
      <c r="E1691" t="inlineStr">
        <is>
          <t>2020-10-06</t>
        </is>
      </c>
      <c r="F1691" t="n">
        <v>36</v>
      </c>
      <c r="G1691" t="inlineStr">
        <is>
          <t xml:space="preserve">4 GRLZ INVESTMENTS LLC </t>
        </is>
      </c>
      <c r="H1691" t="inlineStr">
        <is>
          <t>TITAN EXPL</t>
        </is>
      </c>
      <c r="I1691" t="inlineStr"/>
      <c r="J1691" t="inlineStr"/>
      <c r="K1691" t="n">
        <v>320</v>
      </c>
      <c r="L1691" t="n">
        <v>34</v>
      </c>
      <c r="M1691" t="n">
        <v>39</v>
      </c>
      <c r="N1691" t="inlineStr">
        <is>
          <t xml:space="preserve">N         </t>
        </is>
      </c>
      <c r="O1691" t="n">
        <v>73</v>
      </c>
      <c r="P1691" t="inlineStr">
        <is>
          <t xml:space="preserve">W         </t>
        </is>
      </c>
      <c r="Q1691" t="inlineStr">
        <is>
          <t>1625/0726</t>
        </is>
      </c>
      <c r="R1691" t="inlineStr">
        <is>
          <t>1064091</t>
        </is>
      </c>
      <c r="S1691" t="inlineStr">
        <is>
          <t>CONVERSE (WY)</t>
        </is>
      </c>
      <c r="T1691" t="n">
        <v>43.3092936</v>
      </c>
      <c r="U1691" t="inlineStr">
        <is>
          <t>POWDER RIVER</t>
        </is>
      </c>
      <c r="V1691" t="n">
        <v>-105.61092317</v>
      </c>
      <c r="W1691" t="inlineStr">
        <is>
          <t>POINT (450455.0951501526 4795343.442250932)</t>
        </is>
      </c>
      <c r="X1691" t="n">
        <v>1.354051228067373</v>
      </c>
      <c r="Y1691" t="inlineStr">
        <is>
          <t>NE</t>
        </is>
      </c>
      <c r="Z1691" t="n">
        <v>2017</v>
      </c>
      <c r="AA1691" t="n">
        <v>59</v>
      </c>
    </row>
    <row r="1692">
      <c r="A1692" s="1" t="n">
        <v>38099</v>
      </c>
      <c r="B1692" t="inlineStr">
        <is>
          <t>WY</t>
        </is>
      </c>
      <c r="C1692" s="2" t="n">
        <v>43014</v>
      </c>
      <c r="D1692" s="2" t="n">
        <v>43039</v>
      </c>
      <c r="E1692" t="inlineStr">
        <is>
          <t>2020-10-06</t>
        </is>
      </c>
      <c r="F1692" t="n">
        <v>36</v>
      </c>
      <c r="G1692" t="inlineStr">
        <is>
          <t xml:space="preserve">4 GRLZ INVESTMENTS LLC </t>
        </is>
      </c>
      <c r="H1692" t="inlineStr">
        <is>
          <t>TITAN EXPL</t>
        </is>
      </c>
      <c r="I1692" t="inlineStr"/>
      <c r="J1692" t="inlineStr"/>
      <c r="K1692" t="n">
        <v>320</v>
      </c>
      <c r="L1692" t="n">
        <v>34</v>
      </c>
      <c r="M1692" t="n">
        <v>39</v>
      </c>
      <c r="N1692" t="inlineStr">
        <is>
          <t xml:space="preserve">N         </t>
        </is>
      </c>
      <c r="O1692" t="n">
        <v>73</v>
      </c>
      <c r="P1692" t="inlineStr">
        <is>
          <t xml:space="preserve">W         </t>
        </is>
      </c>
      <c r="Q1692" t="inlineStr">
        <is>
          <t>1625/0726</t>
        </is>
      </c>
      <c r="R1692" t="inlineStr">
        <is>
          <t>1064091</t>
        </is>
      </c>
      <c r="S1692" t="inlineStr">
        <is>
          <t>CONVERSE (WY)</t>
        </is>
      </c>
      <c r="T1692" t="n">
        <v>43.3092936</v>
      </c>
      <c r="U1692" t="inlineStr">
        <is>
          <t>POWDER RIVER</t>
        </is>
      </c>
      <c r="V1692" t="n">
        <v>-105.61092317</v>
      </c>
      <c r="W1692" t="inlineStr">
        <is>
          <t>POINT (450455.0951501526 4795343.442250932)</t>
        </is>
      </c>
      <c r="X1692" t="n">
        <v>1.354051228067373</v>
      </c>
      <c r="Y1692" t="inlineStr">
        <is>
          <t>NE</t>
        </is>
      </c>
      <c r="Z1692" t="n">
        <v>2017</v>
      </c>
      <c r="AA1692" t="n">
        <v>59</v>
      </c>
    </row>
    <row r="1693">
      <c r="A1693" s="1" t="n">
        <v>38100</v>
      </c>
      <c r="B1693" t="inlineStr">
        <is>
          <t>WY</t>
        </is>
      </c>
      <c r="C1693" s="2" t="n">
        <v>43014</v>
      </c>
      <c r="D1693" s="2" t="n">
        <v>43039</v>
      </c>
      <c r="E1693" t="inlineStr">
        <is>
          <t>2020-10-06</t>
        </is>
      </c>
      <c r="F1693" t="n">
        <v>36</v>
      </c>
      <c r="G1693" t="inlineStr">
        <is>
          <t xml:space="preserve">4 GRLZ INVESTMENTS LLC </t>
        </is>
      </c>
      <c r="H1693" t="inlineStr">
        <is>
          <t>TITAN EXPL</t>
        </is>
      </c>
      <c r="I1693" t="inlineStr"/>
      <c r="J1693" t="inlineStr"/>
      <c r="K1693" t="n">
        <v>320</v>
      </c>
      <c r="L1693" t="n">
        <v>34</v>
      </c>
      <c r="M1693" t="n">
        <v>39</v>
      </c>
      <c r="N1693" t="inlineStr">
        <is>
          <t xml:space="preserve">N         </t>
        </is>
      </c>
      <c r="O1693" t="n">
        <v>73</v>
      </c>
      <c r="P1693" t="inlineStr">
        <is>
          <t xml:space="preserve">W         </t>
        </is>
      </c>
      <c r="Q1693" t="inlineStr">
        <is>
          <t>1625/0726</t>
        </is>
      </c>
      <c r="R1693" t="inlineStr">
        <is>
          <t>1064091</t>
        </is>
      </c>
      <c r="S1693" t="inlineStr">
        <is>
          <t>CONVERSE (WY)</t>
        </is>
      </c>
      <c r="T1693" t="n">
        <v>43.3092936</v>
      </c>
      <c r="U1693" t="inlineStr">
        <is>
          <t>POWDER RIVER</t>
        </is>
      </c>
      <c r="V1693" t="n">
        <v>-105.61092317</v>
      </c>
      <c r="W1693" t="inlineStr">
        <is>
          <t>POINT (450455.0951501526 4795343.442250932)</t>
        </is>
      </c>
      <c r="X1693" t="n">
        <v>1.354051228067373</v>
      </c>
      <c r="Y1693" t="inlineStr">
        <is>
          <t>NE</t>
        </is>
      </c>
      <c r="Z1693" t="n">
        <v>2017</v>
      </c>
      <c r="AA1693" t="n">
        <v>59</v>
      </c>
    </row>
    <row r="1694">
      <c r="A1694" s="1" t="n">
        <v>38101</v>
      </c>
      <c r="B1694" t="inlineStr">
        <is>
          <t>WY</t>
        </is>
      </c>
      <c r="C1694" s="2" t="n">
        <v>43014</v>
      </c>
      <c r="D1694" s="2" t="n">
        <v>43039</v>
      </c>
      <c r="E1694" t="inlineStr">
        <is>
          <t>2020-10-06</t>
        </is>
      </c>
      <c r="F1694" t="n">
        <v>36</v>
      </c>
      <c r="G1694" t="inlineStr">
        <is>
          <t xml:space="preserve">4 GRLZ INVESTMENTS LLC </t>
        </is>
      </c>
      <c r="H1694" t="inlineStr">
        <is>
          <t>TITAN EXPL</t>
        </is>
      </c>
      <c r="I1694" t="inlineStr"/>
      <c r="J1694" t="inlineStr"/>
      <c r="K1694" t="n">
        <v>320</v>
      </c>
      <c r="L1694" t="n">
        <v>34</v>
      </c>
      <c r="M1694" t="n">
        <v>39</v>
      </c>
      <c r="N1694" t="inlineStr">
        <is>
          <t xml:space="preserve">N         </t>
        </is>
      </c>
      <c r="O1694" t="n">
        <v>73</v>
      </c>
      <c r="P1694" t="inlineStr">
        <is>
          <t xml:space="preserve">W         </t>
        </is>
      </c>
      <c r="Q1694" t="inlineStr">
        <is>
          <t>1625/0726</t>
        </is>
      </c>
      <c r="R1694" t="inlineStr">
        <is>
          <t>1064091</t>
        </is>
      </c>
      <c r="S1694" t="inlineStr">
        <is>
          <t>CONVERSE (WY)</t>
        </is>
      </c>
      <c r="T1694" t="n">
        <v>43.3092936</v>
      </c>
      <c r="U1694" t="inlineStr">
        <is>
          <t>POWDER RIVER</t>
        </is>
      </c>
      <c r="V1694" t="n">
        <v>-105.61092317</v>
      </c>
      <c r="W1694" t="inlineStr">
        <is>
          <t>POINT (450455.0951501526 4795343.442250932)</t>
        </is>
      </c>
      <c r="X1694" t="n">
        <v>1.354051228067373</v>
      </c>
      <c r="Y1694" t="inlineStr">
        <is>
          <t>NE</t>
        </is>
      </c>
      <c r="Z1694" t="n">
        <v>2017</v>
      </c>
      <c r="AA1694" t="n">
        <v>59</v>
      </c>
    </row>
    <row r="1695">
      <c r="A1695" s="1" t="n">
        <v>38102</v>
      </c>
      <c r="B1695" t="inlineStr">
        <is>
          <t>WY</t>
        </is>
      </c>
      <c r="C1695" s="2" t="n">
        <v>43014</v>
      </c>
      <c r="D1695" s="2" t="n">
        <v>43039</v>
      </c>
      <c r="E1695" t="inlineStr">
        <is>
          <t>2020-10-06</t>
        </is>
      </c>
      <c r="F1695" t="n">
        <v>36</v>
      </c>
      <c r="G1695" t="inlineStr">
        <is>
          <t xml:space="preserve">4 GRLZ INVESTMENTS LLC </t>
        </is>
      </c>
      <c r="H1695" t="inlineStr">
        <is>
          <t>TITAN EXPL</t>
        </is>
      </c>
      <c r="I1695" t="inlineStr"/>
      <c r="J1695" t="inlineStr"/>
      <c r="K1695" t="n">
        <v>320</v>
      </c>
      <c r="L1695" t="n">
        <v>34</v>
      </c>
      <c r="M1695" t="n">
        <v>39</v>
      </c>
      <c r="N1695" t="inlineStr">
        <is>
          <t xml:space="preserve">N         </t>
        </is>
      </c>
      <c r="O1695" t="n">
        <v>73</v>
      </c>
      <c r="P1695" t="inlineStr">
        <is>
          <t xml:space="preserve">W         </t>
        </is>
      </c>
      <c r="Q1695" t="inlineStr">
        <is>
          <t>1625/0726</t>
        </is>
      </c>
      <c r="R1695" t="inlineStr">
        <is>
          <t>1064091</t>
        </is>
      </c>
      <c r="S1695" t="inlineStr">
        <is>
          <t>CONVERSE (WY)</t>
        </is>
      </c>
      <c r="T1695" t="n">
        <v>43.3092936</v>
      </c>
      <c r="U1695" t="inlineStr">
        <is>
          <t>POWDER RIVER</t>
        </is>
      </c>
      <c r="V1695" t="n">
        <v>-105.61092317</v>
      </c>
      <c r="W1695" t="inlineStr">
        <is>
          <t>POINT (450455.0951501526 4795343.442250932)</t>
        </is>
      </c>
      <c r="X1695" t="n">
        <v>1.354051228067373</v>
      </c>
      <c r="Y1695" t="inlineStr">
        <is>
          <t>NE</t>
        </is>
      </c>
      <c r="Z1695" t="n">
        <v>2017</v>
      </c>
      <c r="AA1695" t="n">
        <v>59</v>
      </c>
    </row>
    <row r="1696">
      <c r="A1696" s="1" t="n">
        <v>38103</v>
      </c>
      <c r="B1696" t="inlineStr">
        <is>
          <t>WY</t>
        </is>
      </c>
      <c r="C1696" s="2" t="n">
        <v>43014</v>
      </c>
      <c r="D1696" s="2" t="n">
        <v>43039</v>
      </c>
      <c r="E1696" t="inlineStr">
        <is>
          <t>2020-10-06</t>
        </is>
      </c>
      <c r="F1696" t="n">
        <v>36</v>
      </c>
      <c r="G1696" t="inlineStr">
        <is>
          <t xml:space="preserve">4 GRLZ INVESTMENTS LLC </t>
        </is>
      </c>
      <c r="H1696" t="inlineStr">
        <is>
          <t>TITAN EXPL</t>
        </is>
      </c>
      <c r="I1696" t="inlineStr"/>
      <c r="J1696" t="inlineStr"/>
      <c r="K1696" t="n">
        <v>320</v>
      </c>
      <c r="L1696" t="n">
        <v>34</v>
      </c>
      <c r="M1696" t="n">
        <v>39</v>
      </c>
      <c r="N1696" t="inlineStr">
        <is>
          <t xml:space="preserve">N         </t>
        </is>
      </c>
      <c r="O1696" t="n">
        <v>73</v>
      </c>
      <c r="P1696" t="inlineStr">
        <is>
          <t xml:space="preserve">W         </t>
        </is>
      </c>
      <c r="Q1696" t="inlineStr">
        <is>
          <t>1625/0726</t>
        </is>
      </c>
      <c r="R1696" t="inlineStr">
        <is>
          <t>1064091</t>
        </is>
      </c>
      <c r="S1696" t="inlineStr">
        <is>
          <t>CONVERSE (WY)</t>
        </is>
      </c>
      <c r="T1696" t="n">
        <v>43.3092936</v>
      </c>
      <c r="U1696" t="inlineStr">
        <is>
          <t>POWDER RIVER</t>
        </is>
      </c>
      <c r="V1696" t="n">
        <v>-105.61092317</v>
      </c>
      <c r="W1696" t="inlineStr">
        <is>
          <t>POINT (450455.0951501526 4795343.442250932)</t>
        </is>
      </c>
      <c r="X1696" t="n">
        <v>1.354051228067373</v>
      </c>
      <c r="Y1696" t="inlineStr">
        <is>
          <t>NE</t>
        </is>
      </c>
      <c r="Z1696" t="n">
        <v>2017</v>
      </c>
      <c r="AA1696" t="n">
        <v>59</v>
      </c>
    </row>
    <row r="1697">
      <c r="A1697" s="1" t="n">
        <v>38104</v>
      </c>
      <c r="B1697" t="inlineStr">
        <is>
          <t>WY</t>
        </is>
      </c>
      <c r="C1697" s="2" t="n">
        <v>43014</v>
      </c>
      <c r="D1697" s="2" t="n">
        <v>43039</v>
      </c>
      <c r="E1697" t="inlineStr">
        <is>
          <t>2020-10-06</t>
        </is>
      </c>
      <c r="F1697" t="n">
        <v>36</v>
      </c>
      <c r="G1697" t="inlineStr">
        <is>
          <t xml:space="preserve">4 GRLZ INVESTMENTS LLC </t>
        </is>
      </c>
      <c r="H1697" t="inlineStr">
        <is>
          <t>TITAN EXPL</t>
        </is>
      </c>
      <c r="I1697" t="inlineStr"/>
      <c r="J1697" t="inlineStr"/>
      <c r="K1697" t="n">
        <v>320</v>
      </c>
      <c r="L1697" t="n">
        <v>34</v>
      </c>
      <c r="M1697" t="n">
        <v>39</v>
      </c>
      <c r="N1697" t="inlineStr">
        <is>
          <t xml:space="preserve">N         </t>
        </is>
      </c>
      <c r="O1697" t="n">
        <v>73</v>
      </c>
      <c r="P1697" t="inlineStr">
        <is>
          <t xml:space="preserve">W         </t>
        </is>
      </c>
      <c r="Q1697" t="inlineStr">
        <is>
          <t>1625/0726</t>
        </is>
      </c>
      <c r="R1697" t="inlineStr">
        <is>
          <t>1064091</t>
        </is>
      </c>
      <c r="S1697" t="inlineStr">
        <is>
          <t>CONVERSE (WY)</t>
        </is>
      </c>
      <c r="T1697" t="n">
        <v>43.3092936</v>
      </c>
      <c r="U1697" t="inlineStr">
        <is>
          <t>POWDER RIVER</t>
        </is>
      </c>
      <c r="V1697" t="n">
        <v>-105.61092317</v>
      </c>
      <c r="W1697" t="inlineStr">
        <is>
          <t>POINT (450455.0951501526 4795343.442250932)</t>
        </is>
      </c>
      <c r="X1697" t="n">
        <v>1.354051228067373</v>
      </c>
      <c r="Y1697" t="inlineStr">
        <is>
          <t>NE</t>
        </is>
      </c>
      <c r="Z1697" t="n">
        <v>2017</v>
      </c>
      <c r="AA1697" t="n">
        <v>59</v>
      </c>
    </row>
    <row r="1698">
      <c r="A1698" s="1" t="n">
        <v>38105</v>
      </c>
      <c r="B1698" t="inlineStr">
        <is>
          <t>WY</t>
        </is>
      </c>
      <c r="C1698" s="2" t="n">
        <v>43014</v>
      </c>
      <c r="D1698" s="2" t="n">
        <v>43039</v>
      </c>
      <c r="E1698" t="inlineStr">
        <is>
          <t>2020-10-06</t>
        </is>
      </c>
      <c r="F1698" t="n">
        <v>36</v>
      </c>
      <c r="G1698" t="inlineStr">
        <is>
          <t xml:space="preserve">3 GIRLS LLC </t>
        </is>
      </c>
      <c r="H1698" t="inlineStr">
        <is>
          <t>TITAN EXPL</t>
        </is>
      </c>
      <c r="I1698" t="inlineStr"/>
      <c r="J1698" t="inlineStr"/>
      <c r="K1698" t="n">
        <v>720</v>
      </c>
      <c r="L1698" t="n">
        <v>7</v>
      </c>
      <c r="M1698" t="n">
        <v>38</v>
      </c>
      <c r="N1698" t="inlineStr">
        <is>
          <t xml:space="preserve">N         </t>
        </is>
      </c>
      <c r="O1698" t="n">
        <v>73</v>
      </c>
      <c r="P1698" t="inlineStr">
        <is>
          <t xml:space="preserve">W         </t>
        </is>
      </c>
      <c r="Q1698" t="inlineStr">
        <is>
          <t>1625/0734</t>
        </is>
      </c>
      <c r="R1698" t="inlineStr">
        <is>
          <t>1064095</t>
        </is>
      </c>
      <c r="S1698" t="inlineStr">
        <is>
          <t>CONVERSE (WY)</t>
        </is>
      </c>
      <c r="T1698" t="n">
        <v>43.28038196</v>
      </c>
      <c r="U1698" t="inlineStr">
        <is>
          <t>POWDER RIVER</t>
        </is>
      </c>
      <c r="V1698" t="n">
        <v>-105.670572</v>
      </c>
      <c r="W1698" t="inlineStr">
        <is>
          <t>POINT (445591.8860581371 4792169.783466569)</t>
        </is>
      </c>
      <c r="X1698" t="n">
        <v>2.273633175242981</v>
      </c>
      <c r="Y1698" t="inlineStr">
        <is>
          <t>SW</t>
        </is>
      </c>
      <c r="Z1698" t="n">
        <v>2017</v>
      </c>
      <c r="AA1698" t="n">
        <v>59</v>
      </c>
    </row>
    <row r="1699">
      <c r="A1699" s="1" t="n">
        <v>38106</v>
      </c>
      <c r="B1699" t="inlineStr">
        <is>
          <t>WY</t>
        </is>
      </c>
      <c r="C1699" s="2" t="n">
        <v>43014</v>
      </c>
      <c r="D1699" s="2" t="n">
        <v>43039</v>
      </c>
      <c r="E1699" t="inlineStr">
        <is>
          <t>2020-10-06</t>
        </is>
      </c>
      <c r="F1699" t="n">
        <v>36</v>
      </c>
      <c r="G1699" t="inlineStr">
        <is>
          <t xml:space="preserve">3 GIRLS LLC </t>
        </is>
      </c>
      <c r="H1699" t="inlineStr">
        <is>
          <t>TITAN EXPL</t>
        </is>
      </c>
      <c r="I1699" t="inlineStr"/>
      <c r="J1699" t="inlineStr"/>
      <c r="K1699" t="n">
        <v>720</v>
      </c>
      <c r="L1699" t="n">
        <v>8</v>
      </c>
      <c r="M1699" t="n">
        <v>38</v>
      </c>
      <c r="N1699" t="inlineStr">
        <is>
          <t xml:space="preserve">N         </t>
        </is>
      </c>
      <c r="O1699" t="n">
        <v>73</v>
      </c>
      <c r="P1699" t="inlineStr">
        <is>
          <t xml:space="preserve">W         </t>
        </is>
      </c>
      <c r="Q1699" t="inlineStr">
        <is>
          <t>1625/0734</t>
        </is>
      </c>
      <c r="R1699" t="inlineStr">
        <is>
          <t>1064095</t>
        </is>
      </c>
      <c r="S1699" t="inlineStr">
        <is>
          <t>CONVERSE (WY)</t>
        </is>
      </c>
      <c r="T1699" t="n">
        <v>43.28039719</v>
      </c>
      <c r="U1699" t="inlineStr">
        <is>
          <t>POWDER RIVER</t>
        </is>
      </c>
      <c r="V1699" t="n">
        <v>-105.65082634</v>
      </c>
      <c r="W1699" t="inlineStr">
        <is>
          <t>POINT (447194.0046267076 4792158.808724617)</t>
        </is>
      </c>
      <c r="X1699" t="n">
        <v>1.48315686291646</v>
      </c>
      <c r="Y1699" t="inlineStr">
        <is>
          <t>SW</t>
        </is>
      </c>
      <c r="Z1699" t="n">
        <v>2017</v>
      </c>
      <c r="AA1699" t="n">
        <v>59</v>
      </c>
    </row>
    <row r="1700">
      <c r="A1700" s="1" t="n">
        <v>38107</v>
      </c>
      <c r="B1700" t="inlineStr">
        <is>
          <t>WY</t>
        </is>
      </c>
      <c r="C1700" s="2" t="n">
        <v>43014</v>
      </c>
      <c r="D1700" s="2" t="n">
        <v>43039</v>
      </c>
      <c r="E1700" t="inlineStr">
        <is>
          <t>2020-10-06</t>
        </is>
      </c>
      <c r="F1700" t="n">
        <v>36</v>
      </c>
      <c r="G1700" t="inlineStr">
        <is>
          <t xml:space="preserve">3 GIRLS LLC </t>
        </is>
      </c>
      <c r="H1700" t="inlineStr">
        <is>
          <t>TITAN EXPL</t>
        </is>
      </c>
      <c r="I1700" t="inlineStr"/>
      <c r="J1700" t="inlineStr"/>
      <c r="K1700" t="n">
        <v>720</v>
      </c>
      <c r="L1700" t="n">
        <v>7</v>
      </c>
      <c r="M1700" t="n">
        <v>38</v>
      </c>
      <c r="N1700" t="inlineStr">
        <is>
          <t xml:space="preserve">N         </t>
        </is>
      </c>
      <c r="O1700" t="n">
        <v>73</v>
      </c>
      <c r="P1700" t="inlineStr">
        <is>
          <t xml:space="preserve">W         </t>
        </is>
      </c>
      <c r="Q1700" t="inlineStr">
        <is>
          <t>1625/0734</t>
        </is>
      </c>
      <c r="R1700" t="inlineStr">
        <is>
          <t>1064095</t>
        </is>
      </c>
      <c r="S1700" t="inlineStr">
        <is>
          <t>CONVERSE (WY)</t>
        </is>
      </c>
      <c r="T1700" t="n">
        <v>43.28038196</v>
      </c>
      <c r="U1700" t="inlineStr">
        <is>
          <t>POWDER RIVER</t>
        </is>
      </c>
      <c r="V1700" t="n">
        <v>-105.670572</v>
      </c>
      <c r="W1700" t="inlineStr">
        <is>
          <t>POINT (445591.8860581371 4792169.783466569)</t>
        </is>
      </c>
      <c r="X1700" t="n">
        <v>2.273633175242981</v>
      </c>
      <c r="Y1700" t="inlineStr">
        <is>
          <t>SW</t>
        </is>
      </c>
      <c r="Z1700" t="n">
        <v>2017</v>
      </c>
      <c r="AA1700" t="n">
        <v>59</v>
      </c>
    </row>
    <row r="1701">
      <c r="A1701" s="1" t="n">
        <v>38108</v>
      </c>
      <c r="B1701" t="inlineStr">
        <is>
          <t>WY</t>
        </is>
      </c>
      <c r="C1701" s="2" t="n">
        <v>43014</v>
      </c>
      <c r="D1701" s="2" t="n">
        <v>43039</v>
      </c>
      <c r="E1701" t="inlineStr">
        <is>
          <t>2020-10-06</t>
        </is>
      </c>
      <c r="F1701" t="n">
        <v>36</v>
      </c>
      <c r="G1701" t="inlineStr">
        <is>
          <t xml:space="preserve">3 GIRLS LLC </t>
        </is>
      </c>
      <c r="H1701" t="inlineStr">
        <is>
          <t>TITAN EXPL</t>
        </is>
      </c>
      <c r="I1701" t="inlineStr"/>
      <c r="J1701" t="inlineStr"/>
      <c r="K1701" t="n">
        <v>720</v>
      </c>
      <c r="L1701" t="n">
        <v>8</v>
      </c>
      <c r="M1701" t="n">
        <v>38</v>
      </c>
      <c r="N1701" t="inlineStr">
        <is>
          <t xml:space="preserve">N         </t>
        </is>
      </c>
      <c r="O1701" t="n">
        <v>73</v>
      </c>
      <c r="P1701" t="inlineStr">
        <is>
          <t xml:space="preserve">W         </t>
        </is>
      </c>
      <c r="Q1701" t="inlineStr">
        <is>
          <t>1625/0734</t>
        </is>
      </c>
      <c r="R1701" t="inlineStr">
        <is>
          <t>1064095</t>
        </is>
      </c>
      <c r="S1701" t="inlineStr">
        <is>
          <t>CONVERSE (WY)</t>
        </is>
      </c>
      <c r="T1701" t="n">
        <v>43.28039719</v>
      </c>
      <c r="U1701" t="inlineStr">
        <is>
          <t>POWDER RIVER</t>
        </is>
      </c>
      <c r="V1701" t="n">
        <v>-105.65082634</v>
      </c>
      <c r="W1701" t="inlineStr">
        <is>
          <t>POINT (447194.0046267076 4792158.808724617)</t>
        </is>
      </c>
      <c r="X1701" t="n">
        <v>1.48315686291646</v>
      </c>
      <c r="Y1701" t="inlineStr">
        <is>
          <t>SW</t>
        </is>
      </c>
      <c r="Z1701" t="n">
        <v>2017</v>
      </c>
      <c r="AA1701" t="n">
        <v>59</v>
      </c>
    </row>
    <row r="1702">
      <c r="A1702" s="1" t="n">
        <v>38109</v>
      </c>
      <c r="B1702" t="inlineStr">
        <is>
          <t>WY</t>
        </is>
      </c>
      <c r="C1702" s="2" t="n">
        <v>43014</v>
      </c>
      <c r="D1702" s="2" t="n">
        <v>43039</v>
      </c>
      <c r="E1702" t="inlineStr">
        <is>
          <t>2020-10-06</t>
        </is>
      </c>
      <c r="F1702" t="n">
        <v>36</v>
      </c>
      <c r="G1702" t="inlineStr">
        <is>
          <t xml:space="preserve">3 GIRLS LLC </t>
        </is>
      </c>
      <c r="H1702" t="inlineStr">
        <is>
          <t>TITAN EXPL</t>
        </is>
      </c>
      <c r="I1702" t="inlineStr"/>
      <c r="J1702" t="inlineStr"/>
      <c r="K1702" t="n">
        <v>720</v>
      </c>
      <c r="L1702" t="n">
        <v>17</v>
      </c>
      <c r="M1702" t="n">
        <v>38</v>
      </c>
      <c r="N1702" t="inlineStr">
        <is>
          <t xml:space="preserve">N         </t>
        </is>
      </c>
      <c r="O1702" t="n">
        <v>73</v>
      </c>
      <c r="P1702" t="inlineStr">
        <is>
          <t xml:space="preserve">W         </t>
        </is>
      </c>
      <c r="Q1702" t="inlineStr">
        <is>
          <t>1625/0734</t>
        </is>
      </c>
      <c r="R1702" t="inlineStr">
        <is>
          <t>1064095</t>
        </is>
      </c>
      <c r="S1702" t="inlineStr">
        <is>
          <t>CONVERSE (WY)</t>
        </is>
      </c>
      <c r="T1702" t="n">
        <v>43.26592416</v>
      </c>
      <c r="U1702" t="inlineStr">
        <is>
          <t>POWDER RIVER</t>
        </is>
      </c>
      <c r="V1702" t="n">
        <v>-105.65094833</v>
      </c>
      <c r="W1702" t="inlineStr">
        <is>
          <t>POINT (447171.5888673947 4790551.596985089)</t>
        </is>
      </c>
      <c r="X1702" t="n">
        <v>2.326093406599957</v>
      </c>
      <c r="Y1702" t="inlineStr">
        <is>
          <t>SW</t>
        </is>
      </c>
      <c r="Z1702" t="n">
        <v>2017</v>
      </c>
      <c r="AA1702" t="n">
        <v>59</v>
      </c>
    </row>
    <row r="1703">
      <c r="A1703" s="1" t="n">
        <v>38110</v>
      </c>
      <c r="B1703" t="inlineStr">
        <is>
          <t>WY</t>
        </is>
      </c>
      <c r="C1703" s="2" t="n">
        <v>43014</v>
      </c>
      <c r="D1703" s="2" t="n">
        <v>43039</v>
      </c>
      <c r="E1703" t="inlineStr">
        <is>
          <t>2020-10-06</t>
        </is>
      </c>
      <c r="F1703" t="n">
        <v>36</v>
      </c>
      <c r="G1703" t="inlineStr">
        <is>
          <t xml:space="preserve">3 GIRLS LLC </t>
        </is>
      </c>
      <c r="H1703" t="inlineStr">
        <is>
          <t>TITAN EXPL</t>
        </is>
      </c>
      <c r="I1703" t="inlineStr"/>
      <c r="J1703" t="inlineStr"/>
      <c r="K1703" t="n">
        <v>720</v>
      </c>
      <c r="L1703" t="n">
        <v>17</v>
      </c>
      <c r="M1703" t="n">
        <v>38</v>
      </c>
      <c r="N1703" t="inlineStr">
        <is>
          <t xml:space="preserve">N         </t>
        </is>
      </c>
      <c r="O1703" t="n">
        <v>73</v>
      </c>
      <c r="P1703" t="inlineStr">
        <is>
          <t xml:space="preserve">W         </t>
        </is>
      </c>
      <c r="Q1703" t="inlineStr">
        <is>
          <t>1625/0734</t>
        </is>
      </c>
      <c r="R1703" t="inlineStr">
        <is>
          <t>1064095</t>
        </is>
      </c>
      <c r="S1703" t="inlineStr">
        <is>
          <t>CONVERSE (WY)</t>
        </is>
      </c>
      <c r="T1703" t="n">
        <v>43.26592416</v>
      </c>
      <c r="U1703" t="inlineStr">
        <is>
          <t>POWDER RIVER</t>
        </is>
      </c>
      <c r="V1703" t="n">
        <v>-105.65094833</v>
      </c>
      <c r="W1703" t="inlineStr">
        <is>
          <t>POINT (447171.5888673947 4790551.596985089)</t>
        </is>
      </c>
      <c r="X1703" t="n">
        <v>2.326093406599957</v>
      </c>
      <c r="Y1703" t="inlineStr">
        <is>
          <t>SW</t>
        </is>
      </c>
      <c r="Z1703" t="n">
        <v>2017</v>
      </c>
      <c r="AA1703" t="n">
        <v>59</v>
      </c>
    </row>
    <row r="1704">
      <c r="A1704" s="1" t="n">
        <v>38111</v>
      </c>
      <c r="B1704" t="inlineStr">
        <is>
          <t>WY</t>
        </is>
      </c>
      <c r="C1704" s="2" t="n">
        <v>43014</v>
      </c>
      <c r="D1704" s="2" t="n">
        <v>43039</v>
      </c>
      <c r="E1704" t="inlineStr">
        <is>
          <t>2020-10-06</t>
        </is>
      </c>
      <c r="F1704" t="n">
        <v>36</v>
      </c>
      <c r="G1704" t="inlineStr">
        <is>
          <t xml:space="preserve">3 GIRLS LLC </t>
        </is>
      </c>
      <c r="H1704" t="inlineStr">
        <is>
          <t>TITAN EXPL</t>
        </is>
      </c>
      <c r="I1704" t="inlineStr"/>
      <c r="J1704" t="inlineStr"/>
      <c r="K1704" t="n">
        <v>720</v>
      </c>
      <c r="L1704" t="n">
        <v>8</v>
      </c>
      <c r="M1704" t="n">
        <v>38</v>
      </c>
      <c r="N1704" t="inlineStr">
        <is>
          <t xml:space="preserve">N         </t>
        </is>
      </c>
      <c r="O1704" t="n">
        <v>73</v>
      </c>
      <c r="P1704" t="inlineStr">
        <is>
          <t xml:space="preserve">W         </t>
        </is>
      </c>
      <c r="Q1704" t="inlineStr">
        <is>
          <t>1625/0734</t>
        </is>
      </c>
      <c r="R1704" t="inlineStr">
        <is>
          <t>1064095</t>
        </is>
      </c>
      <c r="S1704" t="inlineStr">
        <is>
          <t>CONVERSE (WY)</t>
        </is>
      </c>
      <c r="T1704" t="n">
        <v>43.28039719</v>
      </c>
      <c r="U1704" t="inlineStr">
        <is>
          <t>POWDER RIVER</t>
        </is>
      </c>
      <c r="V1704" t="n">
        <v>-105.65082634</v>
      </c>
      <c r="W1704" t="inlineStr">
        <is>
          <t>POINT (447194.0046267076 4792158.808724617)</t>
        </is>
      </c>
      <c r="X1704" t="n">
        <v>1.48315686291646</v>
      </c>
      <c r="Y1704" t="inlineStr">
        <is>
          <t>SW</t>
        </is>
      </c>
      <c r="Z1704" t="n">
        <v>2017</v>
      </c>
      <c r="AA1704" t="n">
        <v>59</v>
      </c>
    </row>
    <row r="1705">
      <c r="A1705" s="1" t="n">
        <v>38112</v>
      </c>
      <c r="B1705" t="inlineStr">
        <is>
          <t>WY</t>
        </is>
      </c>
      <c r="C1705" s="2" t="n">
        <v>43014</v>
      </c>
      <c r="D1705" s="2" t="n">
        <v>43039</v>
      </c>
      <c r="E1705" t="inlineStr">
        <is>
          <t>2020-10-06</t>
        </is>
      </c>
      <c r="F1705" t="n">
        <v>36</v>
      </c>
      <c r="G1705" t="inlineStr">
        <is>
          <t xml:space="preserve">3 GIRLS LLC </t>
        </is>
      </c>
      <c r="H1705" t="inlineStr">
        <is>
          <t>TITAN EXPL</t>
        </is>
      </c>
      <c r="I1705" t="inlineStr"/>
      <c r="J1705" t="inlineStr"/>
      <c r="K1705" t="n">
        <v>720</v>
      </c>
      <c r="L1705" t="n">
        <v>8</v>
      </c>
      <c r="M1705" t="n">
        <v>38</v>
      </c>
      <c r="N1705" t="inlineStr">
        <is>
          <t xml:space="preserve">N         </t>
        </is>
      </c>
      <c r="O1705" t="n">
        <v>73</v>
      </c>
      <c r="P1705" t="inlineStr">
        <is>
          <t xml:space="preserve">W         </t>
        </is>
      </c>
      <c r="Q1705" t="inlineStr">
        <is>
          <t>1625/0734</t>
        </is>
      </c>
      <c r="R1705" t="inlineStr">
        <is>
          <t>1064095</t>
        </is>
      </c>
      <c r="S1705" t="inlineStr">
        <is>
          <t>CONVERSE (WY)</t>
        </is>
      </c>
      <c r="T1705" t="n">
        <v>43.28039719</v>
      </c>
      <c r="U1705" t="inlineStr">
        <is>
          <t>POWDER RIVER</t>
        </is>
      </c>
      <c r="V1705" t="n">
        <v>-105.65082634</v>
      </c>
      <c r="W1705" t="inlineStr">
        <is>
          <t>POINT (447194.0046267076 4792158.808724617)</t>
        </is>
      </c>
      <c r="X1705" t="n">
        <v>1.48315686291646</v>
      </c>
      <c r="Y1705" t="inlineStr">
        <is>
          <t>SW</t>
        </is>
      </c>
      <c r="Z1705" t="n">
        <v>2017</v>
      </c>
      <c r="AA1705" t="n">
        <v>59</v>
      </c>
    </row>
    <row r="1706">
      <c r="A1706" s="1" t="n">
        <v>38113</v>
      </c>
      <c r="B1706" t="inlineStr">
        <is>
          <t>WY</t>
        </is>
      </c>
      <c r="C1706" s="2" t="n">
        <v>43014</v>
      </c>
      <c r="D1706" s="2" t="n">
        <v>43039</v>
      </c>
      <c r="E1706" t="inlineStr">
        <is>
          <t>2020-10-06</t>
        </is>
      </c>
      <c r="F1706" t="n">
        <v>36</v>
      </c>
      <c r="G1706" t="inlineStr">
        <is>
          <t xml:space="preserve">3 GIRLS LLC </t>
        </is>
      </c>
      <c r="H1706" t="inlineStr">
        <is>
          <t>TITAN EXPL</t>
        </is>
      </c>
      <c r="I1706" t="inlineStr"/>
      <c r="J1706" t="inlineStr"/>
      <c r="K1706" t="n">
        <v>720</v>
      </c>
      <c r="L1706" t="n">
        <v>17</v>
      </c>
      <c r="M1706" t="n">
        <v>38</v>
      </c>
      <c r="N1706" t="inlineStr">
        <is>
          <t xml:space="preserve">N         </t>
        </is>
      </c>
      <c r="O1706" t="n">
        <v>73</v>
      </c>
      <c r="P1706" t="inlineStr">
        <is>
          <t xml:space="preserve">W         </t>
        </is>
      </c>
      <c r="Q1706" t="inlineStr">
        <is>
          <t>1625/0734</t>
        </is>
      </c>
      <c r="R1706" t="inlineStr">
        <is>
          <t>1064095</t>
        </is>
      </c>
      <c r="S1706" t="inlineStr">
        <is>
          <t>CONVERSE (WY)</t>
        </is>
      </c>
      <c r="T1706" t="n">
        <v>43.26592416</v>
      </c>
      <c r="U1706" t="inlineStr">
        <is>
          <t>POWDER RIVER</t>
        </is>
      </c>
      <c r="V1706" t="n">
        <v>-105.65094833</v>
      </c>
      <c r="W1706" t="inlineStr">
        <is>
          <t>POINT (447171.5888673947 4790551.596985089)</t>
        </is>
      </c>
      <c r="X1706" t="n">
        <v>2.326093406599957</v>
      </c>
      <c r="Y1706" t="inlineStr">
        <is>
          <t>SW</t>
        </is>
      </c>
      <c r="Z1706" t="n">
        <v>2017</v>
      </c>
      <c r="AA1706" t="n">
        <v>59</v>
      </c>
    </row>
    <row r="1707">
      <c r="A1707" s="1" t="n">
        <v>38114</v>
      </c>
      <c r="B1707" t="inlineStr">
        <is>
          <t>WY</t>
        </is>
      </c>
      <c r="C1707" s="2" t="n">
        <v>43014</v>
      </c>
      <c r="D1707" s="2" t="n">
        <v>43039</v>
      </c>
      <c r="E1707" t="inlineStr">
        <is>
          <t>2020-10-06</t>
        </is>
      </c>
      <c r="F1707" t="n">
        <v>36</v>
      </c>
      <c r="G1707" t="inlineStr">
        <is>
          <t xml:space="preserve">L K E INVESTMENTS ET AL </t>
        </is>
      </c>
      <c r="H1707" t="inlineStr">
        <is>
          <t>TITAN EXPL</t>
        </is>
      </c>
      <c r="I1707" t="inlineStr"/>
      <c r="J1707" t="inlineStr"/>
      <c r="K1707" t="n">
        <v>720</v>
      </c>
      <c r="L1707" t="n">
        <v>7</v>
      </c>
      <c r="M1707" t="n">
        <v>38</v>
      </c>
      <c r="N1707" t="inlineStr">
        <is>
          <t xml:space="preserve">N         </t>
        </is>
      </c>
      <c r="O1707" t="n">
        <v>73</v>
      </c>
      <c r="P1707" t="inlineStr">
        <is>
          <t xml:space="preserve">W         </t>
        </is>
      </c>
      <c r="Q1707" t="inlineStr">
        <is>
          <t>1625/0736</t>
        </is>
      </c>
      <c r="R1707" t="inlineStr">
        <is>
          <t>1064096</t>
        </is>
      </c>
      <c r="S1707" t="inlineStr">
        <is>
          <t>CONVERSE (WY)</t>
        </is>
      </c>
      <c r="T1707" t="n">
        <v>43.28038196</v>
      </c>
      <c r="U1707" t="inlineStr">
        <is>
          <t>POWDER RIVER</t>
        </is>
      </c>
      <c r="V1707" t="n">
        <v>-105.670572</v>
      </c>
      <c r="W1707" t="inlineStr">
        <is>
          <t>POINT (445591.8860581371 4792169.783466569)</t>
        </is>
      </c>
      <c r="X1707" t="n">
        <v>2.273633175242981</v>
      </c>
      <c r="Y1707" t="inlineStr">
        <is>
          <t>SW</t>
        </is>
      </c>
      <c r="Z1707" t="n">
        <v>2017</v>
      </c>
      <c r="AA1707" t="n">
        <v>59</v>
      </c>
    </row>
    <row r="1708">
      <c r="A1708" s="1" t="n">
        <v>38115</v>
      </c>
      <c r="B1708" t="inlineStr">
        <is>
          <t>WY</t>
        </is>
      </c>
      <c r="C1708" s="2" t="n">
        <v>43014</v>
      </c>
      <c r="D1708" s="2" t="n">
        <v>43039</v>
      </c>
      <c r="E1708" t="inlineStr">
        <is>
          <t>2020-10-06</t>
        </is>
      </c>
      <c r="F1708" t="n">
        <v>36</v>
      </c>
      <c r="G1708" t="inlineStr">
        <is>
          <t xml:space="preserve">L K E INVESTMENTS ET AL </t>
        </is>
      </c>
      <c r="H1708" t="inlineStr">
        <is>
          <t>TITAN EXPL</t>
        </is>
      </c>
      <c r="I1708" t="inlineStr"/>
      <c r="J1708" t="inlineStr"/>
      <c r="K1708" t="n">
        <v>720</v>
      </c>
      <c r="L1708" t="n">
        <v>8</v>
      </c>
      <c r="M1708" t="n">
        <v>38</v>
      </c>
      <c r="N1708" t="inlineStr">
        <is>
          <t xml:space="preserve">N         </t>
        </is>
      </c>
      <c r="O1708" t="n">
        <v>73</v>
      </c>
      <c r="P1708" t="inlineStr">
        <is>
          <t xml:space="preserve">W         </t>
        </is>
      </c>
      <c r="Q1708" t="inlineStr">
        <is>
          <t>1625/0736</t>
        </is>
      </c>
      <c r="R1708" t="inlineStr">
        <is>
          <t>1064096</t>
        </is>
      </c>
      <c r="S1708" t="inlineStr">
        <is>
          <t>CONVERSE (WY)</t>
        </is>
      </c>
      <c r="T1708" t="n">
        <v>43.28039719</v>
      </c>
      <c r="U1708" t="inlineStr">
        <is>
          <t>POWDER RIVER</t>
        </is>
      </c>
      <c r="V1708" t="n">
        <v>-105.65082634</v>
      </c>
      <c r="W1708" t="inlineStr">
        <is>
          <t>POINT (447194.0046267076 4792158.808724617)</t>
        </is>
      </c>
      <c r="X1708" t="n">
        <v>1.48315686291646</v>
      </c>
      <c r="Y1708" t="inlineStr">
        <is>
          <t>SW</t>
        </is>
      </c>
      <c r="Z1708" t="n">
        <v>2017</v>
      </c>
      <c r="AA1708" t="n">
        <v>59</v>
      </c>
    </row>
    <row r="1709">
      <c r="A1709" s="1" t="n">
        <v>38116</v>
      </c>
      <c r="B1709" t="inlineStr">
        <is>
          <t>WY</t>
        </is>
      </c>
      <c r="C1709" s="2" t="n">
        <v>43014</v>
      </c>
      <c r="D1709" s="2" t="n">
        <v>43039</v>
      </c>
      <c r="E1709" t="inlineStr">
        <is>
          <t>2020-10-06</t>
        </is>
      </c>
      <c r="F1709" t="n">
        <v>36</v>
      </c>
      <c r="G1709" t="inlineStr">
        <is>
          <t xml:space="preserve">L K E INVESTMENTS ET AL </t>
        </is>
      </c>
      <c r="H1709" t="inlineStr">
        <is>
          <t>TITAN EXPL</t>
        </is>
      </c>
      <c r="I1709" t="inlineStr"/>
      <c r="J1709" t="inlineStr"/>
      <c r="K1709" t="n">
        <v>720</v>
      </c>
      <c r="L1709" t="n">
        <v>7</v>
      </c>
      <c r="M1709" t="n">
        <v>38</v>
      </c>
      <c r="N1709" t="inlineStr">
        <is>
          <t xml:space="preserve">N         </t>
        </is>
      </c>
      <c r="O1709" t="n">
        <v>73</v>
      </c>
      <c r="P1709" t="inlineStr">
        <is>
          <t xml:space="preserve">W         </t>
        </is>
      </c>
      <c r="Q1709" t="inlineStr">
        <is>
          <t>1625/0736</t>
        </is>
      </c>
      <c r="R1709" t="inlineStr">
        <is>
          <t>1064096</t>
        </is>
      </c>
      <c r="S1709" t="inlineStr">
        <is>
          <t>CONVERSE (WY)</t>
        </is>
      </c>
      <c r="T1709" t="n">
        <v>43.28038196</v>
      </c>
      <c r="U1709" t="inlineStr">
        <is>
          <t>POWDER RIVER</t>
        </is>
      </c>
      <c r="V1709" t="n">
        <v>-105.670572</v>
      </c>
      <c r="W1709" t="inlineStr">
        <is>
          <t>POINT (445591.8860581371 4792169.783466569)</t>
        </is>
      </c>
      <c r="X1709" t="n">
        <v>2.273633175242981</v>
      </c>
      <c r="Y1709" t="inlineStr">
        <is>
          <t>SW</t>
        </is>
      </c>
      <c r="Z1709" t="n">
        <v>2017</v>
      </c>
      <c r="AA1709" t="n">
        <v>59</v>
      </c>
    </row>
    <row r="1710">
      <c r="A1710" s="1" t="n">
        <v>38117</v>
      </c>
      <c r="B1710" t="inlineStr">
        <is>
          <t>WY</t>
        </is>
      </c>
      <c r="C1710" s="2" t="n">
        <v>43014</v>
      </c>
      <c r="D1710" s="2" t="n">
        <v>43039</v>
      </c>
      <c r="E1710" t="inlineStr">
        <is>
          <t>2020-10-06</t>
        </is>
      </c>
      <c r="F1710" t="n">
        <v>36</v>
      </c>
      <c r="G1710" t="inlineStr">
        <is>
          <t xml:space="preserve">L K E INVESTMENTS ET AL </t>
        </is>
      </c>
      <c r="H1710" t="inlineStr">
        <is>
          <t>TITAN EXPL</t>
        </is>
      </c>
      <c r="I1710" t="inlineStr"/>
      <c r="J1710" t="inlineStr"/>
      <c r="K1710" t="n">
        <v>720</v>
      </c>
      <c r="L1710" t="n">
        <v>8</v>
      </c>
      <c r="M1710" t="n">
        <v>38</v>
      </c>
      <c r="N1710" t="inlineStr">
        <is>
          <t xml:space="preserve">N         </t>
        </is>
      </c>
      <c r="O1710" t="n">
        <v>73</v>
      </c>
      <c r="P1710" t="inlineStr">
        <is>
          <t xml:space="preserve">W         </t>
        </is>
      </c>
      <c r="Q1710" t="inlineStr">
        <is>
          <t>1625/0736</t>
        </is>
      </c>
      <c r="R1710" t="inlineStr">
        <is>
          <t>1064096</t>
        </is>
      </c>
      <c r="S1710" t="inlineStr">
        <is>
          <t>CONVERSE (WY)</t>
        </is>
      </c>
      <c r="T1710" t="n">
        <v>43.28039719</v>
      </c>
      <c r="U1710" t="inlineStr">
        <is>
          <t>POWDER RIVER</t>
        </is>
      </c>
      <c r="V1710" t="n">
        <v>-105.65082634</v>
      </c>
      <c r="W1710" t="inlineStr">
        <is>
          <t>POINT (447194.0046267076 4792158.808724617)</t>
        </is>
      </c>
      <c r="X1710" t="n">
        <v>1.48315686291646</v>
      </c>
      <c r="Y1710" t="inlineStr">
        <is>
          <t>SW</t>
        </is>
      </c>
      <c r="Z1710" t="n">
        <v>2017</v>
      </c>
      <c r="AA1710" t="n">
        <v>59</v>
      </c>
    </row>
    <row r="1711">
      <c r="A1711" s="1" t="n">
        <v>38118</v>
      </c>
      <c r="B1711" t="inlineStr">
        <is>
          <t>WY</t>
        </is>
      </c>
      <c r="C1711" s="2" t="n">
        <v>43014</v>
      </c>
      <c r="D1711" s="2" t="n">
        <v>43039</v>
      </c>
      <c r="E1711" t="inlineStr">
        <is>
          <t>2020-10-06</t>
        </is>
      </c>
      <c r="F1711" t="n">
        <v>36</v>
      </c>
      <c r="G1711" t="inlineStr">
        <is>
          <t xml:space="preserve">L K E INVESTMENTS ET AL </t>
        </is>
      </c>
      <c r="H1711" t="inlineStr">
        <is>
          <t>TITAN EXPL</t>
        </is>
      </c>
      <c r="I1711" t="inlineStr"/>
      <c r="J1711" t="inlineStr"/>
      <c r="K1711" t="n">
        <v>720</v>
      </c>
      <c r="L1711" t="n">
        <v>17</v>
      </c>
      <c r="M1711" t="n">
        <v>38</v>
      </c>
      <c r="N1711" t="inlineStr">
        <is>
          <t xml:space="preserve">N         </t>
        </is>
      </c>
      <c r="O1711" t="n">
        <v>73</v>
      </c>
      <c r="P1711" t="inlineStr">
        <is>
          <t xml:space="preserve">W         </t>
        </is>
      </c>
      <c r="Q1711" t="inlineStr">
        <is>
          <t>1625/0736</t>
        </is>
      </c>
      <c r="R1711" t="inlineStr">
        <is>
          <t>1064096</t>
        </is>
      </c>
      <c r="S1711" t="inlineStr">
        <is>
          <t>CONVERSE (WY)</t>
        </is>
      </c>
      <c r="T1711" t="n">
        <v>43.26592416</v>
      </c>
      <c r="U1711" t="inlineStr">
        <is>
          <t>POWDER RIVER</t>
        </is>
      </c>
      <c r="V1711" t="n">
        <v>-105.65094833</v>
      </c>
      <c r="W1711" t="inlineStr">
        <is>
          <t>POINT (447171.5888673947 4790551.596985089)</t>
        </is>
      </c>
      <c r="X1711" t="n">
        <v>2.326093406599957</v>
      </c>
      <c r="Y1711" t="inlineStr">
        <is>
          <t>SW</t>
        </is>
      </c>
      <c r="Z1711" t="n">
        <v>2017</v>
      </c>
      <c r="AA1711" t="n">
        <v>59</v>
      </c>
    </row>
    <row r="1712">
      <c r="A1712" s="1" t="n">
        <v>38119</v>
      </c>
      <c r="B1712" t="inlineStr">
        <is>
          <t>WY</t>
        </is>
      </c>
      <c r="C1712" s="2" t="n">
        <v>43014</v>
      </c>
      <c r="D1712" s="2" t="n">
        <v>43039</v>
      </c>
      <c r="E1712" t="inlineStr">
        <is>
          <t>2020-10-06</t>
        </is>
      </c>
      <c r="F1712" t="n">
        <v>36</v>
      </c>
      <c r="G1712" t="inlineStr">
        <is>
          <t xml:space="preserve">L K E INVESTMENTS ET AL </t>
        </is>
      </c>
      <c r="H1712" t="inlineStr">
        <is>
          <t>TITAN EXPL</t>
        </is>
      </c>
      <c r="I1712" t="inlineStr"/>
      <c r="J1712" t="inlineStr"/>
      <c r="K1712" t="n">
        <v>720</v>
      </c>
      <c r="L1712" t="n">
        <v>17</v>
      </c>
      <c r="M1712" t="n">
        <v>38</v>
      </c>
      <c r="N1712" t="inlineStr">
        <is>
          <t xml:space="preserve">N         </t>
        </is>
      </c>
      <c r="O1712" t="n">
        <v>73</v>
      </c>
      <c r="P1712" t="inlineStr">
        <is>
          <t xml:space="preserve">W         </t>
        </is>
      </c>
      <c r="Q1712" t="inlineStr">
        <is>
          <t>1625/0736</t>
        </is>
      </c>
      <c r="R1712" t="inlineStr">
        <is>
          <t>1064096</t>
        </is>
      </c>
      <c r="S1712" t="inlineStr">
        <is>
          <t>CONVERSE (WY)</t>
        </is>
      </c>
      <c r="T1712" t="n">
        <v>43.26592416</v>
      </c>
      <c r="U1712" t="inlineStr">
        <is>
          <t>POWDER RIVER</t>
        </is>
      </c>
      <c r="V1712" t="n">
        <v>-105.65094833</v>
      </c>
      <c r="W1712" t="inlineStr">
        <is>
          <t>POINT (447171.5888673947 4790551.596985089)</t>
        </is>
      </c>
      <c r="X1712" t="n">
        <v>2.326093406599957</v>
      </c>
      <c r="Y1712" t="inlineStr">
        <is>
          <t>SW</t>
        </is>
      </c>
      <c r="Z1712" t="n">
        <v>2017</v>
      </c>
      <c r="AA1712" t="n">
        <v>59</v>
      </c>
    </row>
    <row r="1713">
      <c r="A1713" s="1" t="n">
        <v>38120</v>
      </c>
      <c r="B1713" t="inlineStr">
        <is>
          <t>WY</t>
        </is>
      </c>
      <c r="C1713" s="2" t="n">
        <v>43014</v>
      </c>
      <c r="D1713" s="2" t="n">
        <v>43039</v>
      </c>
      <c r="E1713" t="inlineStr">
        <is>
          <t>2020-10-06</t>
        </is>
      </c>
      <c r="F1713" t="n">
        <v>36</v>
      </c>
      <c r="G1713" t="inlineStr">
        <is>
          <t xml:space="preserve">L K E INVESTMENTS ET AL </t>
        </is>
      </c>
      <c r="H1713" t="inlineStr">
        <is>
          <t>TITAN EXPL</t>
        </is>
      </c>
      <c r="I1713" t="inlineStr"/>
      <c r="J1713" t="inlineStr"/>
      <c r="K1713" t="n">
        <v>720</v>
      </c>
      <c r="L1713" t="n">
        <v>8</v>
      </c>
      <c r="M1713" t="n">
        <v>38</v>
      </c>
      <c r="N1713" t="inlineStr">
        <is>
          <t xml:space="preserve">N         </t>
        </is>
      </c>
      <c r="O1713" t="n">
        <v>73</v>
      </c>
      <c r="P1713" t="inlineStr">
        <is>
          <t xml:space="preserve">W         </t>
        </is>
      </c>
      <c r="Q1713" t="inlineStr">
        <is>
          <t>1625/0736</t>
        </is>
      </c>
      <c r="R1713" t="inlineStr">
        <is>
          <t>1064096</t>
        </is>
      </c>
      <c r="S1713" t="inlineStr">
        <is>
          <t>CONVERSE (WY)</t>
        </is>
      </c>
      <c r="T1713" t="n">
        <v>43.28039719</v>
      </c>
      <c r="U1713" t="inlineStr">
        <is>
          <t>POWDER RIVER</t>
        </is>
      </c>
      <c r="V1713" t="n">
        <v>-105.65082634</v>
      </c>
      <c r="W1713" t="inlineStr">
        <is>
          <t>POINT (447194.0046267076 4792158.808724617)</t>
        </is>
      </c>
      <c r="X1713" t="n">
        <v>1.48315686291646</v>
      </c>
      <c r="Y1713" t="inlineStr">
        <is>
          <t>SW</t>
        </is>
      </c>
      <c r="Z1713" t="n">
        <v>2017</v>
      </c>
      <c r="AA1713" t="n">
        <v>59</v>
      </c>
    </row>
    <row r="1714">
      <c r="A1714" s="1" t="n">
        <v>38121</v>
      </c>
      <c r="B1714" t="inlineStr">
        <is>
          <t>WY</t>
        </is>
      </c>
      <c r="C1714" s="2" t="n">
        <v>43014</v>
      </c>
      <c r="D1714" s="2" t="n">
        <v>43039</v>
      </c>
      <c r="E1714" t="inlineStr">
        <is>
          <t>2020-10-06</t>
        </is>
      </c>
      <c r="F1714" t="n">
        <v>36</v>
      </c>
      <c r="G1714" t="inlineStr">
        <is>
          <t xml:space="preserve">L K E INVESTMENTS ET AL </t>
        </is>
      </c>
      <c r="H1714" t="inlineStr">
        <is>
          <t>TITAN EXPL</t>
        </is>
      </c>
      <c r="I1714" t="inlineStr"/>
      <c r="J1714" t="inlineStr"/>
      <c r="K1714" t="n">
        <v>720</v>
      </c>
      <c r="L1714" t="n">
        <v>8</v>
      </c>
      <c r="M1714" t="n">
        <v>38</v>
      </c>
      <c r="N1714" t="inlineStr">
        <is>
          <t xml:space="preserve">N         </t>
        </is>
      </c>
      <c r="O1714" t="n">
        <v>73</v>
      </c>
      <c r="P1714" t="inlineStr">
        <is>
          <t xml:space="preserve">W         </t>
        </is>
      </c>
      <c r="Q1714" t="inlineStr">
        <is>
          <t>1625/0736</t>
        </is>
      </c>
      <c r="R1714" t="inlineStr">
        <is>
          <t>1064096</t>
        </is>
      </c>
      <c r="S1714" t="inlineStr">
        <is>
          <t>CONVERSE (WY)</t>
        </is>
      </c>
      <c r="T1714" t="n">
        <v>43.28039719</v>
      </c>
      <c r="U1714" t="inlineStr">
        <is>
          <t>POWDER RIVER</t>
        </is>
      </c>
      <c r="V1714" t="n">
        <v>-105.65082634</v>
      </c>
      <c r="W1714" t="inlineStr">
        <is>
          <t>POINT (447194.0046267076 4792158.808724617)</t>
        </is>
      </c>
      <c r="X1714" t="n">
        <v>1.48315686291646</v>
      </c>
      <c r="Y1714" t="inlineStr">
        <is>
          <t>SW</t>
        </is>
      </c>
      <c r="Z1714" t="n">
        <v>2017</v>
      </c>
      <c r="AA1714" t="n">
        <v>59</v>
      </c>
    </row>
    <row r="1715">
      <c r="A1715" s="1" t="n">
        <v>38122</v>
      </c>
      <c r="B1715" t="inlineStr">
        <is>
          <t>WY</t>
        </is>
      </c>
      <c r="C1715" s="2" t="n">
        <v>43014</v>
      </c>
      <c r="D1715" s="2" t="n">
        <v>43039</v>
      </c>
      <c r="E1715" t="inlineStr">
        <is>
          <t>2020-10-06</t>
        </is>
      </c>
      <c r="F1715" t="n">
        <v>36</v>
      </c>
      <c r="G1715" t="inlineStr">
        <is>
          <t xml:space="preserve">L K E INVESTMENTS ET AL </t>
        </is>
      </c>
      <c r="H1715" t="inlineStr">
        <is>
          <t>TITAN EXPL</t>
        </is>
      </c>
      <c r="I1715" t="inlineStr"/>
      <c r="J1715" t="inlineStr"/>
      <c r="K1715" t="n">
        <v>720</v>
      </c>
      <c r="L1715" t="n">
        <v>17</v>
      </c>
      <c r="M1715" t="n">
        <v>38</v>
      </c>
      <c r="N1715" t="inlineStr">
        <is>
          <t xml:space="preserve">N         </t>
        </is>
      </c>
      <c r="O1715" t="n">
        <v>73</v>
      </c>
      <c r="P1715" t="inlineStr">
        <is>
          <t xml:space="preserve">W         </t>
        </is>
      </c>
      <c r="Q1715" t="inlineStr">
        <is>
          <t>1625/0736</t>
        </is>
      </c>
      <c r="R1715" t="inlineStr">
        <is>
          <t>1064096</t>
        </is>
      </c>
      <c r="S1715" t="inlineStr">
        <is>
          <t>CONVERSE (WY)</t>
        </is>
      </c>
      <c r="T1715" t="n">
        <v>43.26592416</v>
      </c>
      <c r="U1715" t="inlineStr">
        <is>
          <t>POWDER RIVER</t>
        </is>
      </c>
      <c r="V1715" t="n">
        <v>-105.65094833</v>
      </c>
      <c r="W1715" t="inlineStr">
        <is>
          <t>POINT (447171.5888673947 4790551.596985089)</t>
        </is>
      </c>
      <c r="X1715" t="n">
        <v>2.326093406599957</v>
      </c>
      <c r="Y1715" t="inlineStr">
        <is>
          <t>SW</t>
        </is>
      </c>
      <c r="Z1715" t="n">
        <v>2017</v>
      </c>
      <c r="AA1715" t="n">
        <v>59</v>
      </c>
    </row>
    <row r="1716">
      <c r="A1716" s="1" t="n">
        <v>38143</v>
      </c>
      <c r="B1716" t="inlineStr">
        <is>
          <t>WY</t>
        </is>
      </c>
      <c r="C1716" s="2" t="n">
        <v>43014</v>
      </c>
      <c r="D1716" s="2" t="n">
        <v>43039</v>
      </c>
      <c r="E1716" t="inlineStr">
        <is>
          <t>2020-10-06</t>
        </is>
      </c>
      <c r="F1716" t="n">
        <v>36</v>
      </c>
      <c r="G1716" t="inlineStr">
        <is>
          <t xml:space="preserve">MCMAHON JOE JR ET AL </t>
        </is>
      </c>
      <c r="H1716" t="inlineStr">
        <is>
          <t>TITAN EXPL</t>
        </is>
      </c>
      <c r="I1716" t="inlineStr"/>
      <c r="J1716" t="inlineStr"/>
      <c r="K1716" t="n">
        <v>320</v>
      </c>
      <c r="L1716" t="n">
        <v>34</v>
      </c>
      <c r="M1716" t="n">
        <v>39</v>
      </c>
      <c r="N1716" t="inlineStr">
        <is>
          <t xml:space="preserve">N         </t>
        </is>
      </c>
      <c r="O1716" t="n">
        <v>73</v>
      </c>
      <c r="P1716" t="inlineStr">
        <is>
          <t xml:space="preserve">W         </t>
        </is>
      </c>
      <c r="Q1716" t="inlineStr">
        <is>
          <t>1625/0728</t>
        </is>
      </c>
      <c r="R1716" t="inlineStr">
        <is>
          <t>1064092</t>
        </is>
      </c>
      <c r="S1716" t="inlineStr">
        <is>
          <t>CONVERSE (WY)</t>
        </is>
      </c>
      <c r="T1716" t="n">
        <v>43.3092936</v>
      </c>
      <c r="U1716" t="inlineStr">
        <is>
          <t>POWDER RIVER</t>
        </is>
      </c>
      <c r="V1716" t="n">
        <v>-105.61092317</v>
      </c>
      <c r="W1716" t="inlineStr">
        <is>
          <t>POINT (450455.0951501526 4795343.442250932)</t>
        </is>
      </c>
      <c r="X1716" t="n">
        <v>1.354051228067373</v>
      </c>
      <c r="Y1716" t="inlineStr">
        <is>
          <t>NE</t>
        </is>
      </c>
      <c r="Z1716" t="n">
        <v>2017</v>
      </c>
      <c r="AA1716" t="n">
        <v>59</v>
      </c>
    </row>
    <row r="1717">
      <c r="A1717" s="1" t="n">
        <v>38144</v>
      </c>
      <c r="B1717" t="inlineStr">
        <is>
          <t>WY</t>
        </is>
      </c>
      <c r="C1717" s="2" t="n">
        <v>43014</v>
      </c>
      <c r="D1717" s="2" t="n">
        <v>43039</v>
      </c>
      <c r="E1717" t="inlineStr">
        <is>
          <t>2020-10-06</t>
        </is>
      </c>
      <c r="F1717" t="n">
        <v>36</v>
      </c>
      <c r="G1717" t="inlineStr">
        <is>
          <t xml:space="preserve">MCMAHON JOE JR ET AL </t>
        </is>
      </c>
      <c r="H1717" t="inlineStr">
        <is>
          <t>TITAN EXPL</t>
        </is>
      </c>
      <c r="I1717" t="inlineStr"/>
      <c r="J1717" t="inlineStr"/>
      <c r="K1717" t="n">
        <v>320</v>
      </c>
      <c r="L1717" t="n">
        <v>34</v>
      </c>
      <c r="M1717" t="n">
        <v>39</v>
      </c>
      <c r="N1717" t="inlineStr">
        <is>
          <t xml:space="preserve">N         </t>
        </is>
      </c>
      <c r="O1717" t="n">
        <v>73</v>
      </c>
      <c r="P1717" t="inlineStr">
        <is>
          <t xml:space="preserve">W         </t>
        </is>
      </c>
      <c r="Q1717" t="inlineStr">
        <is>
          <t>1625/0728</t>
        </is>
      </c>
      <c r="R1717" t="inlineStr">
        <is>
          <t>1064092</t>
        </is>
      </c>
      <c r="S1717" t="inlineStr">
        <is>
          <t>CONVERSE (WY)</t>
        </is>
      </c>
      <c r="T1717" t="n">
        <v>43.3092936</v>
      </c>
      <c r="U1717" t="inlineStr">
        <is>
          <t>POWDER RIVER</t>
        </is>
      </c>
      <c r="V1717" t="n">
        <v>-105.61092317</v>
      </c>
      <c r="W1717" t="inlineStr">
        <is>
          <t>POINT (450455.0951501526 4795343.442250932)</t>
        </is>
      </c>
      <c r="X1717" t="n">
        <v>1.354051228067373</v>
      </c>
      <c r="Y1717" t="inlineStr">
        <is>
          <t>NE</t>
        </is>
      </c>
      <c r="Z1717" t="n">
        <v>2017</v>
      </c>
      <c r="AA1717" t="n">
        <v>59</v>
      </c>
    </row>
    <row r="1718">
      <c r="A1718" s="1" t="n">
        <v>38145</v>
      </c>
      <c r="B1718" t="inlineStr">
        <is>
          <t>WY</t>
        </is>
      </c>
      <c r="C1718" s="2" t="n">
        <v>43014</v>
      </c>
      <c r="D1718" s="2" t="n">
        <v>43039</v>
      </c>
      <c r="E1718" t="inlineStr">
        <is>
          <t>2020-10-06</t>
        </is>
      </c>
      <c r="F1718" t="n">
        <v>36</v>
      </c>
      <c r="G1718" t="inlineStr">
        <is>
          <t xml:space="preserve">MCMAHON JOE JR ET AL </t>
        </is>
      </c>
      <c r="H1718" t="inlineStr">
        <is>
          <t>TITAN EXPL</t>
        </is>
      </c>
      <c r="I1718" t="inlineStr"/>
      <c r="J1718" t="inlineStr"/>
      <c r="K1718" t="n">
        <v>320</v>
      </c>
      <c r="L1718" t="n">
        <v>34</v>
      </c>
      <c r="M1718" t="n">
        <v>39</v>
      </c>
      <c r="N1718" t="inlineStr">
        <is>
          <t xml:space="preserve">N         </t>
        </is>
      </c>
      <c r="O1718" t="n">
        <v>73</v>
      </c>
      <c r="P1718" t="inlineStr">
        <is>
          <t xml:space="preserve">W         </t>
        </is>
      </c>
      <c r="Q1718" t="inlineStr">
        <is>
          <t>1625/0728</t>
        </is>
      </c>
      <c r="R1718" t="inlineStr">
        <is>
          <t>1064092</t>
        </is>
      </c>
      <c r="S1718" t="inlineStr">
        <is>
          <t>CONVERSE (WY)</t>
        </is>
      </c>
      <c r="T1718" t="n">
        <v>43.3092936</v>
      </c>
      <c r="U1718" t="inlineStr">
        <is>
          <t>POWDER RIVER</t>
        </is>
      </c>
      <c r="V1718" t="n">
        <v>-105.61092317</v>
      </c>
      <c r="W1718" t="inlineStr">
        <is>
          <t>POINT (450455.0951501526 4795343.442250932)</t>
        </is>
      </c>
      <c r="X1718" t="n">
        <v>1.354051228067373</v>
      </c>
      <c r="Y1718" t="inlineStr">
        <is>
          <t>NE</t>
        </is>
      </c>
      <c r="Z1718" t="n">
        <v>2017</v>
      </c>
      <c r="AA1718" t="n">
        <v>59</v>
      </c>
    </row>
    <row r="1719">
      <c r="A1719" s="1" t="n">
        <v>38146</v>
      </c>
      <c r="B1719" t="inlineStr">
        <is>
          <t>WY</t>
        </is>
      </c>
      <c r="C1719" s="2" t="n">
        <v>43014</v>
      </c>
      <c r="D1719" s="2" t="n">
        <v>43039</v>
      </c>
      <c r="E1719" t="inlineStr">
        <is>
          <t>2020-10-06</t>
        </is>
      </c>
      <c r="F1719" t="n">
        <v>36</v>
      </c>
      <c r="G1719" t="inlineStr">
        <is>
          <t xml:space="preserve">MCMAHON JOE JR ET AL </t>
        </is>
      </c>
      <c r="H1719" t="inlineStr">
        <is>
          <t>TITAN EXPL</t>
        </is>
      </c>
      <c r="I1719" t="inlineStr"/>
      <c r="J1719" t="inlineStr"/>
      <c r="K1719" t="n">
        <v>320</v>
      </c>
      <c r="L1719" t="n">
        <v>34</v>
      </c>
      <c r="M1719" t="n">
        <v>39</v>
      </c>
      <c r="N1719" t="inlineStr">
        <is>
          <t xml:space="preserve">N         </t>
        </is>
      </c>
      <c r="O1719" t="n">
        <v>73</v>
      </c>
      <c r="P1719" t="inlineStr">
        <is>
          <t xml:space="preserve">W         </t>
        </is>
      </c>
      <c r="Q1719" t="inlineStr">
        <is>
          <t>1625/0728</t>
        </is>
      </c>
      <c r="R1719" t="inlineStr">
        <is>
          <t>1064092</t>
        </is>
      </c>
      <c r="S1719" t="inlineStr">
        <is>
          <t>CONVERSE (WY)</t>
        </is>
      </c>
      <c r="T1719" t="n">
        <v>43.3092936</v>
      </c>
      <c r="U1719" t="inlineStr">
        <is>
          <t>POWDER RIVER</t>
        </is>
      </c>
      <c r="V1719" t="n">
        <v>-105.61092317</v>
      </c>
      <c r="W1719" t="inlineStr">
        <is>
          <t>POINT (450455.0951501526 4795343.442250932)</t>
        </is>
      </c>
      <c r="X1719" t="n">
        <v>1.354051228067373</v>
      </c>
      <c r="Y1719" t="inlineStr">
        <is>
          <t>NE</t>
        </is>
      </c>
      <c r="Z1719" t="n">
        <v>2017</v>
      </c>
      <c r="AA1719" t="n">
        <v>59</v>
      </c>
    </row>
    <row r="1720">
      <c r="A1720" s="1" t="n">
        <v>38147</v>
      </c>
      <c r="B1720" t="inlineStr">
        <is>
          <t>WY</t>
        </is>
      </c>
      <c r="C1720" s="2" t="n">
        <v>43014</v>
      </c>
      <c r="D1720" s="2" t="n">
        <v>43039</v>
      </c>
      <c r="E1720" t="inlineStr">
        <is>
          <t>2020-10-06</t>
        </is>
      </c>
      <c r="F1720" t="n">
        <v>36</v>
      </c>
      <c r="G1720" t="inlineStr">
        <is>
          <t xml:space="preserve">MCMAHON JOE JR ET AL </t>
        </is>
      </c>
      <c r="H1720" t="inlineStr">
        <is>
          <t>TITAN EXPL</t>
        </is>
      </c>
      <c r="I1720" t="inlineStr"/>
      <c r="J1720" t="inlineStr"/>
      <c r="K1720" t="n">
        <v>320</v>
      </c>
      <c r="L1720" t="n">
        <v>34</v>
      </c>
      <c r="M1720" t="n">
        <v>39</v>
      </c>
      <c r="N1720" t="inlineStr">
        <is>
          <t xml:space="preserve">N         </t>
        </is>
      </c>
      <c r="O1720" t="n">
        <v>73</v>
      </c>
      <c r="P1720" t="inlineStr">
        <is>
          <t xml:space="preserve">W         </t>
        </is>
      </c>
      <c r="Q1720" t="inlineStr">
        <is>
          <t>1625/0728</t>
        </is>
      </c>
      <c r="R1720" t="inlineStr">
        <is>
          <t>1064092</t>
        </is>
      </c>
      <c r="S1720" t="inlineStr">
        <is>
          <t>CONVERSE (WY)</t>
        </is>
      </c>
      <c r="T1720" t="n">
        <v>43.3092936</v>
      </c>
      <c r="U1720" t="inlineStr">
        <is>
          <t>POWDER RIVER</t>
        </is>
      </c>
      <c r="V1720" t="n">
        <v>-105.61092317</v>
      </c>
      <c r="W1720" t="inlineStr">
        <is>
          <t>POINT (450455.0951501526 4795343.442250932)</t>
        </is>
      </c>
      <c r="X1720" t="n">
        <v>1.354051228067373</v>
      </c>
      <c r="Y1720" t="inlineStr">
        <is>
          <t>NE</t>
        </is>
      </c>
      <c r="Z1720" t="n">
        <v>2017</v>
      </c>
      <c r="AA1720" t="n">
        <v>59</v>
      </c>
    </row>
    <row r="1721">
      <c r="A1721" s="1" t="n">
        <v>38148</v>
      </c>
      <c r="B1721" t="inlineStr">
        <is>
          <t>WY</t>
        </is>
      </c>
      <c r="C1721" s="2" t="n">
        <v>43014</v>
      </c>
      <c r="D1721" s="2" t="n">
        <v>43039</v>
      </c>
      <c r="E1721" t="inlineStr">
        <is>
          <t>2020-10-06</t>
        </is>
      </c>
      <c r="F1721" t="n">
        <v>36</v>
      </c>
      <c r="G1721" t="inlineStr">
        <is>
          <t xml:space="preserve">MCMAHON JOE JR ET AL </t>
        </is>
      </c>
      <c r="H1721" t="inlineStr">
        <is>
          <t>TITAN EXPL</t>
        </is>
      </c>
      <c r="I1721" t="inlineStr"/>
      <c r="J1721" t="inlineStr"/>
      <c r="K1721" t="n">
        <v>320</v>
      </c>
      <c r="L1721" t="n">
        <v>34</v>
      </c>
      <c r="M1721" t="n">
        <v>39</v>
      </c>
      <c r="N1721" t="inlineStr">
        <is>
          <t xml:space="preserve">N         </t>
        </is>
      </c>
      <c r="O1721" t="n">
        <v>73</v>
      </c>
      <c r="P1721" t="inlineStr">
        <is>
          <t xml:space="preserve">W         </t>
        </is>
      </c>
      <c r="Q1721" t="inlineStr">
        <is>
          <t>1625/0728</t>
        </is>
      </c>
      <c r="R1721" t="inlineStr">
        <is>
          <t>1064092</t>
        </is>
      </c>
      <c r="S1721" t="inlineStr">
        <is>
          <t>CONVERSE (WY)</t>
        </is>
      </c>
      <c r="T1721" t="n">
        <v>43.3092936</v>
      </c>
      <c r="U1721" t="inlineStr">
        <is>
          <t>POWDER RIVER</t>
        </is>
      </c>
      <c r="V1721" t="n">
        <v>-105.61092317</v>
      </c>
      <c r="W1721" t="inlineStr">
        <is>
          <t>POINT (450455.0951501526 4795343.442250932)</t>
        </is>
      </c>
      <c r="X1721" t="n">
        <v>1.354051228067373</v>
      </c>
      <c r="Y1721" t="inlineStr">
        <is>
          <t>NE</t>
        </is>
      </c>
      <c r="Z1721" t="n">
        <v>2017</v>
      </c>
      <c r="AA1721" t="n">
        <v>59</v>
      </c>
    </row>
    <row r="1722">
      <c r="A1722" s="1" t="n">
        <v>38149</v>
      </c>
      <c r="B1722" t="inlineStr">
        <is>
          <t>WY</t>
        </is>
      </c>
      <c r="C1722" s="2" t="n">
        <v>43014</v>
      </c>
      <c r="D1722" s="2" t="n">
        <v>43039</v>
      </c>
      <c r="E1722" t="inlineStr">
        <is>
          <t>2020-10-06</t>
        </is>
      </c>
      <c r="F1722" t="n">
        <v>36</v>
      </c>
      <c r="G1722" t="inlineStr">
        <is>
          <t xml:space="preserve">MCMAHON JOE JR ET AL </t>
        </is>
      </c>
      <c r="H1722" t="inlineStr">
        <is>
          <t>TITAN EXPL</t>
        </is>
      </c>
      <c r="I1722" t="inlineStr"/>
      <c r="J1722" t="inlineStr"/>
      <c r="K1722" t="n">
        <v>320</v>
      </c>
      <c r="L1722" t="n">
        <v>34</v>
      </c>
      <c r="M1722" t="n">
        <v>39</v>
      </c>
      <c r="N1722" t="inlineStr">
        <is>
          <t xml:space="preserve">N         </t>
        </is>
      </c>
      <c r="O1722" t="n">
        <v>73</v>
      </c>
      <c r="P1722" t="inlineStr">
        <is>
          <t xml:space="preserve">W         </t>
        </is>
      </c>
      <c r="Q1722" t="inlineStr">
        <is>
          <t>1625/0728</t>
        </is>
      </c>
      <c r="R1722" t="inlineStr">
        <is>
          <t>1064092</t>
        </is>
      </c>
      <c r="S1722" t="inlineStr">
        <is>
          <t>CONVERSE (WY)</t>
        </is>
      </c>
      <c r="T1722" t="n">
        <v>43.3092936</v>
      </c>
      <c r="U1722" t="inlineStr">
        <is>
          <t>POWDER RIVER</t>
        </is>
      </c>
      <c r="V1722" t="n">
        <v>-105.61092317</v>
      </c>
      <c r="W1722" t="inlineStr">
        <is>
          <t>POINT (450455.0951501526 4795343.442250932)</t>
        </is>
      </c>
      <c r="X1722" t="n">
        <v>1.354051228067373</v>
      </c>
      <c r="Y1722" t="inlineStr">
        <is>
          <t>NE</t>
        </is>
      </c>
      <c r="Z1722" t="n">
        <v>2017</v>
      </c>
      <c r="AA1722" t="n">
        <v>59</v>
      </c>
    </row>
    <row r="1723">
      <c r="A1723" s="1" t="n">
        <v>38150</v>
      </c>
      <c r="B1723" t="inlineStr">
        <is>
          <t>WY</t>
        </is>
      </c>
      <c r="C1723" s="2" t="n">
        <v>43014</v>
      </c>
      <c r="D1723" s="2" t="n">
        <v>43039</v>
      </c>
      <c r="E1723" t="inlineStr">
        <is>
          <t>2020-10-06</t>
        </is>
      </c>
      <c r="F1723" t="n">
        <v>36</v>
      </c>
      <c r="G1723" t="inlineStr">
        <is>
          <t xml:space="preserve">3 GIRLS LLC </t>
        </is>
      </c>
      <c r="H1723" t="inlineStr">
        <is>
          <t>TITAN EXPL</t>
        </is>
      </c>
      <c r="I1723" t="inlineStr"/>
      <c r="J1723" t="inlineStr"/>
      <c r="K1723" t="n">
        <v>320</v>
      </c>
      <c r="L1723" t="n">
        <v>34</v>
      </c>
      <c r="M1723" t="n">
        <v>39</v>
      </c>
      <c r="N1723" t="inlineStr">
        <is>
          <t xml:space="preserve">N         </t>
        </is>
      </c>
      <c r="O1723" t="n">
        <v>73</v>
      </c>
      <c r="P1723" t="inlineStr">
        <is>
          <t xml:space="preserve">W         </t>
        </is>
      </c>
      <c r="Q1723" t="inlineStr">
        <is>
          <t>1625/0730</t>
        </is>
      </c>
      <c r="R1723" t="inlineStr">
        <is>
          <t>1064093</t>
        </is>
      </c>
      <c r="S1723" t="inlineStr">
        <is>
          <t>CONVERSE (WY)</t>
        </is>
      </c>
      <c r="T1723" t="n">
        <v>43.3092936</v>
      </c>
      <c r="U1723" t="inlineStr">
        <is>
          <t>POWDER RIVER</t>
        </is>
      </c>
      <c r="V1723" t="n">
        <v>-105.61092317</v>
      </c>
      <c r="W1723" t="inlineStr">
        <is>
          <t>POINT (450455.0951501526 4795343.442250932)</t>
        </is>
      </c>
      <c r="X1723" t="n">
        <v>1.354051228067373</v>
      </c>
      <c r="Y1723" t="inlineStr">
        <is>
          <t>NE</t>
        </is>
      </c>
      <c r="Z1723" t="n">
        <v>2017</v>
      </c>
      <c r="AA1723" t="n">
        <v>59</v>
      </c>
    </row>
    <row r="1724">
      <c r="A1724" s="1" t="n">
        <v>38151</v>
      </c>
      <c r="B1724" t="inlineStr">
        <is>
          <t>WY</t>
        </is>
      </c>
      <c r="C1724" s="2" t="n">
        <v>43014</v>
      </c>
      <c r="D1724" s="2" t="n">
        <v>43039</v>
      </c>
      <c r="E1724" t="inlineStr">
        <is>
          <t>2020-10-06</t>
        </is>
      </c>
      <c r="F1724" t="n">
        <v>36</v>
      </c>
      <c r="G1724" t="inlineStr">
        <is>
          <t xml:space="preserve">3 GIRLS LLC </t>
        </is>
      </c>
      <c r="H1724" t="inlineStr">
        <is>
          <t>TITAN EXPL</t>
        </is>
      </c>
      <c r="I1724" t="inlineStr"/>
      <c r="J1724" t="inlineStr"/>
      <c r="K1724" t="n">
        <v>320</v>
      </c>
      <c r="L1724" t="n">
        <v>34</v>
      </c>
      <c r="M1724" t="n">
        <v>39</v>
      </c>
      <c r="N1724" t="inlineStr">
        <is>
          <t xml:space="preserve">N         </t>
        </is>
      </c>
      <c r="O1724" t="n">
        <v>73</v>
      </c>
      <c r="P1724" t="inlineStr">
        <is>
          <t xml:space="preserve">W         </t>
        </is>
      </c>
      <c r="Q1724" t="inlineStr">
        <is>
          <t>1625/0730</t>
        </is>
      </c>
      <c r="R1724" t="inlineStr">
        <is>
          <t>1064093</t>
        </is>
      </c>
      <c r="S1724" t="inlineStr">
        <is>
          <t>CONVERSE (WY)</t>
        </is>
      </c>
      <c r="T1724" t="n">
        <v>43.3092936</v>
      </c>
      <c r="U1724" t="inlineStr">
        <is>
          <t>POWDER RIVER</t>
        </is>
      </c>
      <c r="V1724" t="n">
        <v>-105.61092317</v>
      </c>
      <c r="W1724" t="inlineStr">
        <is>
          <t>POINT (450455.0951501526 4795343.442250932)</t>
        </is>
      </c>
      <c r="X1724" t="n">
        <v>1.354051228067373</v>
      </c>
      <c r="Y1724" t="inlineStr">
        <is>
          <t>NE</t>
        </is>
      </c>
      <c r="Z1724" t="n">
        <v>2017</v>
      </c>
      <c r="AA1724" t="n">
        <v>59</v>
      </c>
    </row>
    <row r="1725">
      <c r="A1725" s="1" t="n">
        <v>38152</v>
      </c>
      <c r="B1725" t="inlineStr">
        <is>
          <t>WY</t>
        </is>
      </c>
      <c r="C1725" s="2" t="n">
        <v>43014</v>
      </c>
      <c r="D1725" s="2" t="n">
        <v>43039</v>
      </c>
      <c r="E1725" t="inlineStr">
        <is>
          <t>2020-10-06</t>
        </is>
      </c>
      <c r="F1725" t="n">
        <v>36</v>
      </c>
      <c r="G1725" t="inlineStr">
        <is>
          <t xml:space="preserve">3 GIRLS LLC </t>
        </is>
      </c>
      <c r="H1725" t="inlineStr">
        <is>
          <t>TITAN EXPL</t>
        </is>
      </c>
      <c r="I1725" t="inlineStr"/>
      <c r="J1725" t="inlineStr"/>
      <c r="K1725" t="n">
        <v>320</v>
      </c>
      <c r="L1725" t="n">
        <v>34</v>
      </c>
      <c r="M1725" t="n">
        <v>39</v>
      </c>
      <c r="N1725" t="inlineStr">
        <is>
          <t xml:space="preserve">N         </t>
        </is>
      </c>
      <c r="O1725" t="n">
        <v>73</v>
      </c>
      <c r="P1725" t="inlineStr">
        <is>
          <t xml:space="preserve">W         </t>
        </is>
      </c>
      <c r="Q1725" t="inlineStr">
        <is>
          <t>1625/0730</t>
        </is>
      </c>
      <c r="R1725" t="inlineStr">
        <is>
          <t>1064093</t>
        </is>
      </c>
      <c r="S1725" t="inlineStr">
        <is>
          <t>CONVERSE (WY)</t>
        </is>
      </c>
      <c r="T1725" t="n">
        <v>43.3092936</v>
      </c>
      <c r="U1725" t="inlineStr">
        <is>
          <t>POWDER RIVER</t>
        </is>
      </c>
      <c r="V1725" t="n">
        <v>-105.61092317</v>
      </c>
      <c r="W1725" t="inlineStr">
        <is>
          <t>POINT (450455.0951501526 4795343.442250932)</t>
        </is>
      </c>
      <c r="X1725" t="n">
        <v>1.354051228067373</v>
      </c>
      <c r="Y1725" t="inlineStr">
        <is>
          <t>NE</t>
        </is>
      </c>
      <c r="Z1725" t="n">
        <v>2017</v>
      </c>
      <c r="AA1725" t="n">
        <v>59</v>
      </c>
    </row>
    <row r="1726">
      <c r="A1726" s="1" t="n">
        <v>38158</v>
      </c>
      <c r="B1726" t="inlineStr">
        <is>
          <t>WY</t>
        </is>
      </c>
      <c r="C1726" s="2" t="n">
        <v>43014</v>
      </c>
      <c r="D1726" s="2" t="n">
        <v>43039</v>
      </c>
      <c r="E1726" t="inlineStr">
        <is>
          <t>2020-10-06</t>
        </is>
      </c>
      <c r="F1726" t="n">
        <v>36</v>
      </c>
      <c r="G1726" t="inlineStr">
        <is>
          <t xml:space="preserve">3 GIRLS LLC </t>
        </is>
      </c>
      <c r="H1726" t="inlineStr">
        <is>
          <t>TITAN EXPL</t>
        </is>
      </c>
      <c r="I1726" t="inlineStr"/>
      <c r="J1726" t="inlineStr"/>
      <c r="K1726" t="n">
        <v>320</v>
      </c>
      <c r="L1726" t="n">
        <v>34</v>
      </c>
      <c r="M1726" t="n">
        <v>39</v>
      </c>
      <c r="N1726" t="inlineStr">
        <is>
          <t xml:space="preserve">N         </t>
        </is>
      </c>
      <c r="O1726" t="n">
        <v>73</v>
      </c>
      <c r="P1726" t="inlineStr">
        <is>
          <t xml:space="preserve">W         </t>
        </is>
      </c>
      <c r="Q1726" t="inlineStr">
        <is>
          <t>1625/0730</t>
        </is>
      </c>
      <c r="R1726" t="inlineStr">
        <is>
          <t>1064093</t>
        </is>
      </c>
      <c r="S1726" t="inlineStr">
        <is>
          <t>CONVERSE (WY)</t>
        </is>
      </c>
      <c r="T1726" t="n">
        <v>43.3092936</v>
      </c>
      <c r="U1726" t="inlineStr">
        <is>
          <t>POWDER RIVER</t>
        </is>
      </c>
      <c r="V1726" t="n">
        <v>-105.61092317</v>
      </c>
      <c r="W1726" t="inlineStr">
        <is>
          <t>POINT (450455.0951501526 4795343.442250932)</t>
        </is>
      </c>
      <c r="X1726" t="n">
        <v>1.354051228067373</v>
      </c>
      <c r="Y1726" t="inlineStr">
        <is>
          <t>NE</t>
        </is>
      </c>
      <c r="Z1726" t="n">
        <v>2017</v>
      </c>
      <c r="AA1726" t="n">
        <v>59</v>
      </c>
    </row>
    <row r="1727">
      <c r="A1727" s="1" t="n">
        <v>38159</v>
      </c>
      <c r="B1727" t="inlineStr">
        <is>
          <t>WY</t>
        </is>
      </c>
      <c r="C1727" s="2" t="n">
        <v>43014</v>
      </c>
      <c r="D1727" s="2" t="n">
        <v>43039</v>
      </c>
      <c r="E1727" t="inlineStr">
        <is>
          <t>2020-10-06</t>
        </is>
      </c>
      <c r="F1727" t="n">
        <v>36</v>
      </c>
      <c r="G1727" t="inlineStr">
        <is>
          <t xml:space="preserve">3 GIRLS LLC </t>
        </is>
      </c>
      <c r="H1727" t="inlineStr">
        <is>
          <t>TITAN EXPL</t>
        </is>
      </c>
      <c r="I1727" t="inlineStr"/>
      <c r="J1727" t="inlineStr"/>
      <c r="K1727" t="n">
        <v>320</v>
      </c>
      <c r="L1727" t="n">
        <v>34</v>
      </c>
      <c r="M1727" t="n">
        <v>39</v>
      </c>
      <c r="N1727" t="inlineStr">
        <is>
          <t xml:space="preserve">N         </t>
        </is>
      </c>
      <c r="O1727" t="n">
        <v>73</v>
      </c>
      <c r="P1727" t="inlineStr">
        <is>
          <t xml:space="preserve">W         </t>
        </is>
      </c>
      <c r="Q1727" t="inlineStr">
        <is>
          <t>1625/0730</t>
        </is>
      </c>
      <c r="R1727" t="inlineStr">
        <is>
          <t>1064093</t>
        </is>
      </c>
      <c r="S1727" t="inlineStr">
        <is>
          <t>CONVERSE (WY)</t>
        </is>
      </c>
      <c r="T1727" t="n">
        <v>43.3092936</v>
      </c>
      <c r="U1727" t="inlineStr">
        <is>
          <t>POWDER RIVER</t>
        </is>
      </c>
      <c r="V1727" t="n">
        <v>-105.61092317</v>
      </c>
      <c r="W1727" t="inlineStr">
        <is>
          <t>POINT (450455.0951501526 4795343.442250932)</t>
        </is>
      </c>
      <c r="X1727" t="n">
        <v>1.354051228067373</v>
      </c>
      <c r="Y1727" t="inlineStr">
        <is>
          <t>NE</t>
        </is>
      </c>
      <c r="Z1727" t="n">
        <v>2017</v>
      </c>
      <c r="AA1727" t="n">
        <v>59</v>
      </c>
    </row>
    <row r="1728">
      <c r="A1728" s="1" t="n">
        <v>38160</v>
      </c>
      <c r="B1728" t="inlineStr">
        <is>
          <t>WY</t>
        </is>
      </c>
      <c r="C1728" s="2" t="n">
        <v>43014</v>
      </c>
      <c r="D1728" s="2" t="n">
        <v>43039</v>
      </c>
      <c r="E1728" t="inlineStr">
        <is>
          <t>2020-10-06</t>
        </is>
      </c>
      <c r="F1728" t="n">
        <v>36</v>
      </c>
      <c r="G1728" t="inlineStr">
        <is>
          <t xml:space="preserve">3 GIRLS LLC </t>
        </is>
      </c>
      <c r="H1728" t="inlineStr">
        <is>
          <t>TITAN EXPL</t>
        </is>
      </c>
      <c r="I1728" t="inlineStr"/>
      <c r="J1728" t="inlineStr"/>
      <c r="K1728" t="n">
        <v>320</v>
      </c>
      <c r="L1728" t="n">
        <v>34</v>
      </c>
      <c r="M1728" t="n">
        <v>39</v>
      </c>
      <c r="N1728" t="inlineStr">
        <is>
          <t xml:space="preserve">N         </t>
        </is>
      </c>
      <c r="O1728" t="n">
        <v>73</v>
      </c>
      <c r="P1728" t="inlineStr">
        <is>
          <t xml:space="preserve">W         </t>
        </is>
      </c>
      <c r="Q1728" t="inlineStr">
        <is>
          <t>1625/0730</t>
        </is>
      </c>
      <c r="R1728" t="inlineStr">
        <is>
          <t>1064093</t>
        </is>
      </c>
      <c r="S1728" t="inlineStr">
        <is>
          <t>CONVERSE (WY)</t>
        </is>
      </c>
      <c r="T1728" t="n">
        <v>43.3092936</v>
      </c>
      <c r="U1728" t="inlineStr">
        <is>
          <t>POWDER RIVER</t>
        </is>
      </c>
      <c r="V1728" t="n">
        <v>-105.61092317</v>
      </c>
      <c r="W1728" t="inlineStr">
        <is>
          <t>POINT (450455.0951501526 4795343.442250932)</t>
        </is>
      </c>
      <c r="X1728" t="n">
        <v>1.354051228067373</v>
      </c>
      <c r="Y1728" t="inlineStr">
        <is>
          <t>NE</t>
        </is>
      </c>
      <c r="Z1728" t="n">
        <v>2017</v>
      </c>
      <c r="AA1728" t="n">
        <v>59</v>
      </c>
    </row>
    <row r="1729">
      <c r="A1729" s="1" t="n">
        <v>38161</v>
      </c>
      <c r="B1729" t="inlineStr">
        <is>
          <t>WY</t>
        </is>
      </c>
      <c r="C1729" s="2" t="n">
        <v>43014</v>
      </c>
      <c r="D1729" s="2" t="n">
        <v>43039</v>
      </c>
      <c r="E1729" t="inlineStr">
        <is>
          <t>2020-10-06</t>
        </is>
      </c>
      <c r="F1729" t="n">
        <v>36</v>
      </c>
      <c r="G1729" t="inlineStr">
        <is>
          <t xml:space="preserve">3 GIRLS LLC </t>
        </is>
      </c>
      <c r="H1729" t="inlineStr">
        <is>
          <t>TITAN EXPL</t>
        </is>
      </c>
      <c r="I1729" t="inlineStr"/>
      <c r="J1729" t="inlineStr"/>
      <c r="K1729" t="n">
        <v>320</v>
      </c>
      <c r="L1729" t="n">
        <v>34</v>
      </c>
      <c r="M1729" t="n">
        <v>39</v>
      </c>
      <c r="N1729" t="inlineStr">
        <is>
          <t xml:space="preserve">N         </t>
        </is>
      </c>
      <c r="O1729" t="n">
        <v>73</v>
      </c>
      <c r="P1729" t="inlineStr">
        <is>
          <t xml:space="preserve">W         </t>
        </is>
      </c>
      <c r="Q1729" t="inlineStr">
        <is>
          <t>1625/0730</t>
        </is>
      </c>
      <c r="R1729" t="inlineStr">
        <is>
          <t>1064093</t>
        </is>
      </c>
      <c r="S1729" t="inlineStr">
        <is>
          <t>CONVERSE (WY)</t>
        </is>
      </c>
      <c r="T1729" t="n">
        <v>43.3092936</v>
      </c>
      <c r="U1729" t="inlineStr">
        <is>
          <t>POWDER RIVER</t>
        </is>
      </c>
      <c r="V1729" t="n">
        <v>-105.61092317</v>
      </c>
      <c r="W1729" t="inlineStr">
        <is>
          <t>POINT (450455.0951501526 4795343.442250932)</t>
        </is>
      </c>
      <c r="X1729" t="n">
        <v>1.354051228067373</v>
      </c>
      <c r="Y1729" t="inlineStr">
        <is>
          <t>NE</t>
        </is>
      </c>
      <c r="Z1729" t="n">
        <v>2017</v>
      </c>
      <c r="AA1729" t="n">
        <v>59</v>
      </c>
    </row>
    <row r="1730">
      <c r="A1730" s="1" t="n">
        <v>38162</v>
      </c>
      <c r="B1730" t="inlineStr">
        <is>
          <t>WY</t>
        </is>
      </c>
      <c r="C1730" s="2" t="n">
        <v>43014</v>
      </c>
      <c r="D1730" s="2" t="n">
        <v>43039</v>
      </c>
      <c r="E1730" t="inlineStr">
        <is>
          <t>2020-10-06</t>
        </is>
      </c>
      <c r="F1730" t="n">
        <v>36</v>
      </c>
      <c r="G1730" t="inlineStr">
        <is>
          <t xml:space="preserve">4 GRLZ INVESTMENTS LLC </t>
        </is>
      </c>
      <c r="H1730" t="inlineStr">
        <is>
          <t>TITAN EXPL</t>
        </is>
      </c>
      <c r="I1730" t="inlineStr"/>
      <c r="J1730" t="inlineStr"/>
      <c r="K1730" t="n">
        <v>720</v>
      </c>
      <c r="L1730" t="n">
        <v>17</v>
      </c>
      <c r="M1730" t="n">
        <v>38</v>
      </c>
      <c r="N1730" t="inlineStr">
        <is>
          <t xml:space="preserve">N         </t>
        </is>
      </c>
      <c r="O1730" t="n">
        <v>73</v>
      </c>
      <c r="P1730" t="inlineStr">
        <is>
          <t xml:space="preserve">W         </t>
        </is>
      </c>
      <c r="Q1730" t="inlineStr">
        <is>
          <t>1625/0732</t>
        </is>
      </c>
      <c r="R1730" t="inlineStr">
        <is>
          <t>1064094</t>
        </is>
      </c>
      <c r="S1730" t="inlineStr">
        <is>
          <t>CONVERSE (WY)</t>
        </is>
      </c>
      <c r="T1730" t="n">
        <v>43.26592416</v>
      </c>
      <c r="U1730" t="inlineStr">
        <is>
          <t>POWDER RIVER</t>
        </is>
      </c>
      <c r="V1730" t="n">
        <v>-105.65094833</v>
      </c>
      <c r="W1730" t="inlineStr">
        <is>
          <t>POINT (447171.5888673947 4790551.596985089)</t>
        </is>
      </c>
      <c r="X1730" t="n">
        <v>2.326093406599957</v>
      </c>
      <c r="Y1730" t="inlineStr">
        <is>
          <t>SW</t>
        </is>
      </c>
      <c r="Z1730" t="n">
        <v>2017</v>
      </c>
      <c r="AA1730" t="n">
        <v>59</v>
      </c>
    </row>
    <row r="1731">
      <c r="A1731" s="1" t="n">
        <v>38163</v>
      </c>
      <c r="B1731" t="inlineStr">
        <is>
          <t>WY</t>
        </is>
      </c>
      <c r="C1731" s="2" t="n">
        <v>43014</v>
      </c>
      <c r="D1731" s="2" t="n">
        <v>43039</v>
      </c>
      <c r="E1731" t="inlineStr">
        <is>
          <t>2020-10-06</t>
        </is>
      </c>
      <c r="F1731" t="n">
        <v>36</v>
      </c>
      <c r="G1731" t="inlineStr">
        <is>
          <t xml:space="preserve">4 GRLZ INVESTMENTS LLC </t>
        </is>
      </c>
      <c r="H1731" t="inlineStr">
        <is>
          <t>TITAN EXPL</t>
        </is>
      </c>
      <c r="I1731" t="inlineStr"/>
      <c r="J1731" t="inlineStr"/>
      <c r="K1731" t="n">
        <v>720</v>
      </c>
      <c r="L1731" t="n">
        <v>8</v>
      </c>
      <c r="M1731" t="n">
        <v>38</v>
      </c>
      <c r="N1731" t="inlineStr">
        <is>
          <t xml:space="preserve">N         </t>
        </is>
      </c>
      <c r="O1731" t="n">
        <v>73</v>
      </c>
      <c r="P1731" t="inlineStr">
        <is>
          <t xml:space="preserve">W         </t>
        </is>
      </c>
      <c r="Q1731" t="inlineStr">
        <is>
          <t>1625/0732</t>
        </is>
      </c>
      <c r="R1731" t="inlineStr">
        <is>
          <t>1064094</t>
        </is>
      </c>
      <c r="S1731" t="inlineStr">
        <is>
          <t>CONVERSE (WY)</t>
        </is>
      </c>
      <c r="T1731" t="n">
        <v>43.28039719</v>
      </c>
      <c r="U1731" t="inlineStr">
        <is>
          <t>POWDER RIVER</t>
        </is>
      </c>
      <c r="V1731" t="n">
        <v>-105.65082634</v>
      </c>
      <c r="W1731" t="inlineStr">
        <is>
          <t>POINT (447194.0046267076 4792158.808724617)</t>
        </is>
      </c>
      <c r="X1731" t="n">
        <v>1.48315686291646</v>
      </c>
      <c r="Y1731" t="inlineStr">
        <is>
          <t>SW</t>
        </is>
      </c>
      <c r="Z1731" t="n">
        <v>2017</v>
      </c>
      <c r="AA1731" t="n">
        <v>59</v>
      </c>
    </row>
    <row r="1732">
      <c r="A1732" s="1" t="n">
        <v>38164</v>
      </c>
      <c r="B1732" t="inlineStr">
        <is>
          <t>WY</t>
        </is>
      </c>
      <c r="C1732" s="2" t="n">
        <v>43014</v>
      </c>
      <c r="D1732" s="2" t="n">
        <v>43039</v>
      </c>
      <c r="E1732" t="inlineStr">
        <is>
          <t>2020-10-06</t>
        </is>
      </c>
      <c r="F1732" t="n">
        <v>36</v>
      </c>
      <c r="G1732" t="inlineStr">
        <is>
          <t xml:space="preserve">4 GRLZ INVESTMENTS LLC </t>
        </is>
      </c>
      <c r="H1732" t="inlineStr">
        <is>
          <t>TITAN EXPL</t>
        </is>
      </c>
      <c r="I1732" t="inlineStr"/>
      <c r="J1732" t="inlineStr"/>
      <c r="K1732" t="n">
        <v>720</v>
      </c>
      <c r="L1732" t="n">
        <v>17</v>
      </c>
      <c r="M1732" t="n">
        <v>38</v>
      </c>
      <c r="N1732" t="inlineStr">
        <is>
          <t xml:space="preserve">N         </t>
        </is>
      </c>
      <c r="O1732" t="n">
        <v>73</v>
      </c>
      <c r="P1732" t="inlineStr">
        <is>
          <t xml:space="preserve">W         </t>
        </is>
      </c>
      <c r="Q1732" t="inlineStr">
        <is>
          <t>1625/0732</t>
        </is>
      </c>
      <c r="R1732" t="inlineStr">
        <is>
          <t>1064094</t>
        </is>
      </c>
      <c r="S1732" t="inlineStr">
        <is>
          <t>CONVERSE (WY)</t>
        </is>
      </c>
      <c r="T1732" t="n">
        <v>43.26592416</v>
      </c>
      <c r="U1732" t="inlineStr">
        <is>
          <t>POWDER RIVER</t>
        </is>
      </c>
      <c r="V1732" t="n">
        <v>-105.65094833</v>
      </c>
      <c r="W1732" t="inlineStr">
        <is>
          <t>POINT (447171.5888673947 4790551.596985089)</t>
        </is>
      </c>
      <c r="X1732" t="n">
        <v>2.326093406599957</v>
      </c>
      <c r="Y1732" t="inlineStr">
        <is>
          <t>SW</t>
        </is>
      </c>
      <c r="Z1732" t="n">
        <v>2017</v>
      </c>
      <c r="AA1732" t="n">
        <v>59</v>
      </c>
    </row>
    <row r="1733">
      <c r="A1733" s="1" t="n">
        <v>38165</v>
      </c>
      <c r="B1733" t="inlineStr">
        <is>
          <t>WY</t>
        </is>
      </c>
      <c r="C1733" s="2" t="n">
        <v>43014</v>
      </c>
      <c r="D1733" s="2" t="n">
        <v>43039</v>
      </c>
      <c r="E1733" t="inlineStr">
        <is>
          <t>2020-10-06</t>
        </is>
      </c>
      <c r="F1733" t="n">
        <v>36</v>
      </c>
      <c r="G1733" t="inlineStr">
        <is>
          <t xml:space="preserve">4 GRLZ INVESTMENTS LLC </t>
        </is>
      </c>
      <c r="H1733" t="inlineStr">
        <is>
          <t>TITAN EXPL</t>
        </is>
      </c>
      <c r="I1733" t="inlineStr"/>
      <c r="J1733" t="inlineStr"/>
      <c r="K1733" t="n">
        <v>720</v>
      </c>
      <c r="L1733" t="n">
        <v>8</v>
      </c>
      <c r="M1733" t="n">
        <v>38</v>
      </c>
      <c r="N1733" t="inlineStr">
        <is>
          <t xml:space="preserve">N         </t>
        </is>
      </c>
      <c r="O1733" t="n">
        <v>73</v>
      </c>
      <c r="P1733" t="inlineStr">
        <is>
          <t xml:space="preserve">W         </t>
        </is>
      </c>
      <c r="Q1733" t="inlineStr">
        <is>
          <t>1625/0732</t>
        </is>
      </c>
      <c r="R1733" t="inlineStr">
        <is>
          <t>1064094</t>
        </is>
      </c>
      <c r="S1733" t="inlineStr">
        <is>
          <t>CONVERSE (WY)</t>
        </is>
      </c>
      <c r="T1733" t="n">
        <v>43.28039719</v>
      </c>
      <c r="U1733" t="inlineStr">
        <is>
          <t>POWDER RIVER</t>
        </is>
      </c>
      <c r="V1733" t="n">
        <v>-105.65082634</v>
      </c>
      <c r="W1733" t="inlineStr">
        <is>
          <t>POINT (447194.0046267076 4792158.808724617)</t>
        </is>
      </c>
      <c r="X1733" t="n">
        <v>1.48315686291646</v>
      </c>
      <c r="Y1733" t="inlineStr">
        <is>
          <t>SW</t>
        </is>
      </c>
      <c r="Z1733" t="n">
        <v>2017</v>
      </c>
      <c r="AA1733" t="n">
        <v>59</v>
      </c>
    </row>
    <row r="1734">
      <c r="A1734" s="1" t="n">
        <v>38166</v>
      </c>
      <c r="B1734" t="inlineStr">
        <is>
          <t>WY</t>
        </is>
      </c>
      <c r="C1734" s="2" t="n">
        <v>43014</v>
      </c>
      <c r="D1734" s="2" t="n">
        <v>43039</v>
      </c>
      <c r="E1734" t="inlineStr">
        <is>
          <t>2020-10-06</t>
        </is>
      </c>
      <c r="F1734" t="n">
        <v>36</v>
      </c>
      <c r="G1734" t="inlineStr">
        <is>
          <t xml:space="preserve">4 GRLZ INVESTMENTS LLC </t>
        </is>
      </c>
      <c r="H1734" t="inlineStr">
        <is>
          <t>TITAN EXPL</t>
        </is>
      </c>
      <c r="I1734" t="inlineStr"/>
      <c r="J1734" t="inlineStr"/>
      <c r="K1734" t="n">
        <v>720</v>
      </c>
      <c r="L1734" t="n">
        <v>7</v>
      </c>
      <c r="M1734" t="n">
        <v>38</v>
      </c>
      <c r="N1734" t="inlineStr">
        <is>
          <t xml:space="preserve">N         </t>
        </is>
      </c>
      <c r="O1734" t="n">
        <v>73</v>
      </c>
      <c r="P1734" t="inlineStr">
        <is>
          <t xml:space="preserve">W         </t>
        </is>
      </c>
      <c r="Q1734" t="inlineStr">
        <is>
          <t>1625/0732</t>
        </is>
      </c>
      <c r="R1734" t="inlineStr">
        <is>
          <t>1064094</t>
        </is>
      </c>
      <c r="S1734" t="inlineStr">
        <is>
          <t>CONVERSE (WY)</t>
        </is>
      </c>
      <c r="T1734" t="n">
        <v>43.28038196</v>
      </c>
      <c r="U1734" t="inlineStr">
        <is>
          <t>POWDER RIVER</t>
        </is>
      </c>
      <c r="V1734" t="n">
        <v>-105.670572</v>
      </c>
      <c r="W1734" t="inlineStr">
        <is>
          <t>POINT (445591.8860581371 4792169.783466569)</t>
        </is>
      </c>
      <c r="X1734" t="n">
        <v>2.273633175242981</v>
      </c>
      <c r="Y1734" t="inlineStr">
        <is>
          <t>SW</t>
        </is>
      </c>
      <c r="Z1734" t="n">
        <v>2017</v>
      </c>
      <c r="AA1734" t="n">
        <v>59</v>
      </c>
    </row>
    <row r="1735">
      <c r="A1735" s="1" t="n">
        <v>38167</v>
      </c>
      <c r="B1735" t="inlineStr">
        <is>
          <t>WY</t>
        </is>
      </c>
      <c r="C1735" s="2" t="n">
        <v>43014</v>
      </c>
      <c r="D1735" s="2" t="n">
        <v>43039</v>
      </c>
      <c r="E1735" t="inlineStr">
        <is>
          <t>2020-10-06</t>
        </is>
      </c>
      <c r="F1735" t="n">
        <v>36</v>
      </c>
      <c r="G1735" t="inlineStr">
        <is>
          <t xml:space="preserve">4 GRLZ INVESTMENTS LLC </t>
        </is>
      </c>
      <c r="H1735" t="inlineStr">
        <is>
          <t>TITAN EXPL</t>
        </is>
      </c>
      <c r="I1735" t="inlineStr"/>
      <c r="J1735" t="inlineStr"/>
      <c r="K1735" t="n">
        <v>720</v>
      </c>
      <c r="L1735" t="n">
        <v>8</v>
      </c>
      <c r="M1735" t="n">
        <v>38</v>
      </c>
      <c r="N1735" t="inlineStr">
        <is>
          <t xml:space="preserve">N         </t>
        </is>
      </c>
      <c r="O1735" t="n">
        <v>73</v>
      </c>
      <c r="P1735" t="inlineStr">
        <is>
          <t xml:space="preserve">W         </t>
        </is>
      </c>
      <c r="Q1735" t="inlineStr">
        <is>
          <t>1625/0732</t>
        </is>
      </c>
      <c r="R1735" t="inlineStr">
        <is>
          <t>1064094</t>
        </is>
      </c>
      <c r="S1735" t="inlineStr">
        <is>
          <t>CONVERSE (WY)</t>
        </is>
      </c>
      <c r="T1735" t="n">
        <v>43.28039719</v>
      </c>
      <c r="U1735" t="inlineStr">
        <is>
          <t>POWDER RIVER</t>
        </is>
      </c>
      <c r="V1735" t="n">
        <v>-105.65082634</v>
      </c>
      <c r="W1735" t="inlineStr">
        <is>
          <t>POINT (447194.0046267076 4792158.808724617)</t>
        </is>
      </c>
      <c r="X1735" t="n">
        <v>1.48315686291646</v>
      </c>
      <c r="Y1735" t="inlineStr">
        <is>
          <t>SW</t>
        </is>
      </c>
      <c r="Z1735" t="n">
        <v>2017</v>
      </c>
      <c r="AA1735" t="n">
        <v>59</v>
      </c>
    </row>
    <row r="1736">
      <c r="A1736" s="1" t="n">
        <v>38168</v>
      </c>
      <c r="B1736" t="inlineStr">
        <is>
          <t>WY</t>
        </is>
      </c>
      <c r="C1736" s="2" t="n">
        <v>43014</v>
      </c>
      <c r="D1736" s="2" t="n">
        <v>43039</v>
      </c>
      <c r="E1736" t="inlineStr">
        <is>
          <t>2020-10-06</t>
        </is>
      </c>
      <c r="F1736" t="n">
        <v>36</v>
      </c>
      <c r="G1736" t="inlineStr">
        <is>
          <t xml:space="preserve">4 GRLZ INVESTMENTS LLC </t>
        </is>
      </c>
      <c r="H1736" t="inlineStr">
        <is>
          <t>TITAN EXPL</t>
        </is>
      </c>
      <c r="I1736" t="inlineStr"/>
      <c r="J1736" t="inlineStr"/>
      <c r="K1736" t="n">
        <v>720</v>
      </c>
      <c r="L1736" t="n">
        <v>17</v>
      </c>
      <c r="M1736" t="n">
        <v>38</v>
      </c>
      <c r="N1736" t="inlineStr">
        <is>
          <t xml:space="preserve">N         </t>
        </is>
      </c>
      <c r="O1736" t="n">
        <v>73</v>
      </c>
      <c r="P1736" t="inlineStr">
        <is>
          <t xml:space="preserve">W         </t>
        </is>
      </c>
      <c r="Q1736" t="inlineStr">
        <is>
          <t>1625/0732</t>
        </is>
      </c>
      <c r="R1736" t="inlineStr">
        <is>
          <t>1064094</t>
        </is>
      </c>
      <c r="S1736" t="inlineStr">
        <is>
          <t>CONVERSE (WY)</t>
        </is>
      </c>
      <c r="T1736" t="n">
        <v>43.26592416</v>
      </c>
      <c r="U1736" t="inlineStr">
        <is>
          <t>POWDER RIVER</t>
        </is>
      </c>
      <c r="V1736" t="n">
        <v>-105.65094833</v>
      </c>
      <c r="W1736" t="inlineStr">
        <is>
          <t>POINT (447171.5888673947 4790551.596985089)</t>
        </is>
      </c>
      <c r="X1736" t="n">
        <v>2.326093406599957</v>
      </c>
      <c r="Y1736" t="inlineStr">
        <is>
          <t>SW</t>
        </is>
      </c>
      <c r="Z1736" t="n">
        <v>2017</v>
      </c>
      <c r="AA1736" t="n">
        <v>59</v>
      </c>
    </row>
    <row r="1737">
      <c r="A1737" s="1" t="n">
        <v>38169</v>
      </c>
      <c r="B1737" t="inlineStr">
        <is>
          <t>WY</t>
        </is>
      </c>
      <c r="C1737" s="2" t="n">
        <v>43014</v>
      </c>
      <c r="D1737" s="2" t="n">
        <v>43039</v>
      </c>
      <c r="E1737" t="inlineStr">
        <is>
          <t>2020-10-06</t>
        </is>
      </c>
      <c r="F1737" t="n">
        <v>36</v>
      </c>
      <c r="G1737" t="inlineStr">
        <is>
          <t xml:space="preserve">4 GRLZ INVESTMENTS LLC </t>
        </is>
      </c>
      <c r="H1737" t="inlineStr">
        <is>
          <t>TITAN EXPL</t>
        </is>
      </c>
      <c r="I1737" t="inlineStr"/>
      <c r="J1737" t="inlineStr"/>
      <c r="K1737" t="n">
        <v>720</v>
      </c>
      <c r="L1737" t="n">
        <v>8</v>
      </c>
      <c r="M1737" t="n">
        <v>38</v>
      </c>
      <c r="N1737" t="inlineStr">
        <is>
          <t xml:space="preserve">N         </t>
        </is>
      </c>
      <c r="O1737" t="n">
        <v>73</v>
      </c>
      <c r="P1737" t="inlineStr">
        <is>
          <t xml:space="preserve">W         </t>
        </is>
      </c>
      <c r="Q1737" t="inlineStr">
        <is>
          <t>1625/0732</t>
        </is>
      </c>
      <c r="R1737" t="inlineStr">
        <is>
          <t>1064094</t>
        </is>
      </c>
      <c r="S1737" t="inlineStr">
        <is>
          <t>CONVERSE (WY)</t>
        </is>
      </c>
      <c r="T1737" t="n">
        <v>43.28039719</v>
      </c>
      <c r="U1737" t="inlineStr">
        <is>
          <t>POWDER RIVER</t>
        </is>
      </c>
      <c r="V1737" t="n">
        <v>-105.65082634</v>
      </c>
      <c r="W1737" t="inlineStr">
        <is>
          <t>POINT (447194.0046267076 4792158.808724617)</t>
        </is>
      </c>
      <c r="X1737" t="n">
        <v>1.48315686291646</v>
      </c>
      <c r="Y1737" t="inlineStr">
        <is>
          <t>SW</t>
        </is>
      </c>
      <c r="Z1737" t="n">
        <v>2017</v>
      </c>
      <c r="AA1737" t="n">
        <v>59</v>
      </c>
    </row>
    <row r="1738">
      <c r="A1738" s="1" t="n">
        <v>38170</v>
      </c>
      <c r="B1738" t="inlineStr">
        <is>
          <t>WY</t>
        </is>
      </c>
      <c r="C1738" s="2" t="n">
        <v>43014</v>
      </c>
      <c r="D1738" s="2" t="n">
        <v>43039</v>
      </c>
      <c r="E1738" t="inlineStr">
        <is>
          <t>2020-10-06</t>
        </is>
      </c>
      <c r="F1738" t="n">
        <v>36</v>
      </c>
      <c r="G1738" t="inlineStr">
        <is>
          <t xml:space="preserve">4 GRLZ INVESTMENTS LLC </t>
        </is>
      </c>
      <c r="H1738" t="inlineStr">
        <is>
          <t>TITAN EXPL</t>
        </is>
      </c>
      <c r="I1738" t="inlineStr"/>
      <c r="J1738" t="inlineStr"/>
      <c r="K1738" t="n">
        <v>720</v>
      </c>
      <c r="L1738" t="n">
        <v>7</v>
      </c>
      <c r="M1738" t="n">
        <v>38</v>
      </c>
      <c r="N1738" t="inlineStr">
        <is>
          <t xml:space="preserve">N         </t>
        </is>
      </c>
      <c r="O1738" t="n">
        <v>73</v>
      </c>
      <c r="P1738" t="inlineStr">
        <is>
          <t xml:space="preserve">W         </t>
        </is>
      </c>
      <c r="Q1738" t="inlineStr">
        <is>
          <t>1625/0732</t>
        </is>
      </c>
      <c r="R1738" t="inlineStr">
        <is>
          <t>1064094</t>
        </is>
      </c>
      <c r="S1738" t="inlineStr">
        <is>
          <t>CONVERSE (WY)</t>
        </is>
      </c>
      <c r="T1738" t="n">
        <v>43.28038196</v>
      </c>
      <c r="U1738" t="inlineStr">
        <is>
          <t>POWDER RIVER</t>
        </is>
      </c>
      <c r="V1738" t="n">
        <v>-105.670572</v>
      </c>
      <c r="W1738" t="inlineStr">
        <is>
          <t>POINT (445591.8860581371 4792169.783466569)</t>
        </is>
      </c>
      <c r="X1738" t="n">
        <v>2.273633175242981</v>
      </c>
      <c r="Y1738" t="inlineStr">
        <is>
          <t>SW</t>
        </is>
      </c>
      <c r="Z1738" t="n">
        <v>2017</v>
      </c>
      <c r="AA1738" t="n">
        <v>59</v>
      </c>
    </row>
    <row r="1739">
      <c r="A1739" s="1" t="n">
        <v>38610</v>
      </c>
      <c r="B1739" t="inlineStr">
        <is>
          <t>WY</t>
        </is>
      </c>
      <c r="C1739" s="2" t="n">
        <v>42982</v>
      </c>
      <c r="D1739" s="2" t="n">
        <v>43012</v>
      </c>
      <c r="E1739" t="inlineStr">
        <is>
          <t>2020-09-04</t>
        </is>
      </c>
      <c r="F1739" t="n">
        <v>36</v>
      </c>
      <c r="G1739" t="inlineStr">
        <is>
          <t xml:space="preserve">L-K-E INVESTMENTS A TEXAS GENERAL PARTNERSHIP </t>
        </is>
      </c>
      <c r="H1739" t="inlineStr">
        <is>
          <t>TITAN EXPL</t>
        </is>
      </c>
      <c r="I1739" t="inlineStr"/>
      <c r="J1739" t="inlineStr"/>
      <c r="K1739" t="n">
        <v>634.63000488</v>
      </c>
      <c r="L1739" t="n">
        <v>8</v>
      </c>
      <c r="M1739" t="n">
        <v>38</v>
      </c>
      <c r="N1739" t="inlineStr">
        <is>
          <t xml:space="preserve">N         </t>
        </is>
      </c>
      <c r="O1739" t="n">
        <v>73</v>
      </c>
      <c r="P1739" t="inlineStr">
        <is>
          <t xml:space="preserve">W         </t>
        </is>
      </c>
      <c r="Q1739" t="inlineStr">
        <is>
          <t>1623/0508</t>
        </is>
      </c>
      <c r="R1739" t="inlineStr">
        <is>
          <t>1063381</t>
        </is>
      </c>
      <c r="S1739" t="inlineStr">
        <is>
          <t>CONVERSE (WY)</t>
        </is>
      </c>
      <c r="T1739" t="n">
        <v>43.28039719</v>
      </c>
      <c r="U1739" t="inlineStr">
        <is>
          <t>POWDER RIVER</t>
        </is>
      </c>
      <c r="V1739" t="n">
        <v>-105.65082634</v>
      </c>
      <c r="W1739" t="inlineStr">
        <is>
          <t>POINT (447194.0046267076 4792158.808724617)</t>
        </is>
      </c>
      <c r="X1739" t="n">
        <v>1.48315686291646</v>
      </c>
      <c r="Y1739" t="inlineStr">
        <is>
          <t>SW</t>
        </is>
      </c>
      <c r="Z1739" t="n">
        <v>2017</v>
      </c>
      <c r="AA1739" t="n">
        <v>59</v>
      </c>
    </row>
    <row r="1740">
      <c r="A1740" s="1" t="n">
        <v>38611</v>
      </c>
      <c r="B1740" t="inlineStr">
        <is>
          <t>WY</t>
        </is>
      </c>
      <c r="C1740" s="2" t="n">
        <v>42982</v>
      </c>
      <c r="D1740" s="2" t="n">
        <v>43012</v>
      </c>
      <c r="E1740" t="inlineStr">
        <is>
          <t>2020-09-04</t>
        </is>
      </c>
      <c r="F1740" t="n">
        <v>36</v>
      </c>
      <c r="G1740" t="inlineStr">
        <is>
          <t xml:space="preserve">L-K-E INVESTMENTS A TEXAS GENERAL PARTNERSHIP </t>
        </is>
      </c>
      <c r="H1740" t="inlineStr">
        <is>
          <t>TITAN EXPL</t>
        </is>
      </c>
      <c r="I1740" t="inlineStr"/>
      <c r="J1740" t="inlineStr"/>
      <c r="K1740" t="n">
        <v>634.63000488</v>
      </c>
      <c r="L1740" t="n">
        <v>4</v>
      </c>
      <c r="M1740" t="n">
        <v>38</v>
      </c>
      <c r="N1740" t="inlineStr">
        <is>
          <t xml:space="preserve">N         </t>
        </is>
      </c>
      <c r="O1740" t="n">
        <v>73</v>
      </c>
      <c r="P1740" t="inlineStr">
        <is>
          <t xml:space="preserve">W         </t>
        </is>
      </c>
      <c r="Q1740" t="inlineStr">
        <is>
          <t>1623/0508</t>
        </is>
      </c>
      <c r="R1740" t="inlineStr">
        <is>
          <t>1063381</t>
        </is>
      </c>
      <c r="S1740" t="inlineStr">
        <is>
          <t>CONVERSE (WY)</t>
        </is>
      </c>
      <c r="T1740" t="n">
        <v>43.29485875</v>
      </c>
      <c r="U1740" t="inlineStr">
        <is>
          <t>POWDER RIVER</t>
        </is>
      </c>
      <c r="V1740" t="n">
        <v>-105.63093579</v>
      </c>
      <c r="W1740" t="inlineStr">
        <is>
          <t>POINT (448819.9918178781 4793752.451114548)</t>
        </is>
      </c>
      <c r="X1740" t="n">
        <v>0.1043563394724198</v>
      </c>
      <c r="Y1740" t="inlineStr">
        <is>
          <t>S</t>
        </is>
      </c>
      <c r="Z1740" t="n">
        <v>2017</v>
      </c>
      <c r="AA1740" t="n">
        <v>59</v>
      </c>
    </row>
    <row r="1741">
      <c r="A1741" s="1" t="n">
        <v>38612</v>
      </c>
      <c r="B1741" t="inlineStr">
        <is>
          <t>WY</t>
        </is>
      </c>
      <c r="C1741" s="2" t="n">
        <v>42982</v>
      </c>
      <c r="D1741" s="2" t="n">
        <v>43012</v>
      </c>
      <c r="E1741" t="inlineStr">
        <is>
          <t>2020-09-04</t>
        </is>
      </c>
      <c r="F1741" t="n">
        <v>36</v>
      </c>
      <c r="G1741" t="inlineStr">
        <is>
          <t xml:space="preserve">L-K-E INVESTMENTS A TEXAS GENERAL PARTNERSHIP </t>
        </is>
      </c>
      <c r="H1741" t="inlineStr">
        <is>
          <t>TITAN EXPL</t>
        </is>
      </c>
      <c r="I1741" t="inlineStr"/>
      <c r="J1741" t="inlineStr"/>
      <c r="K1741" t="n">
        <v>634.63000488</v>
      </c>
      <c r="L1741" t="n">
        <v>9</v>
      </c>
      <c r="M1741" t="n">
        <v>38</v>
      </c>
      <c r="N1741" t="inlineStr">
        <is>
          <t xml:space="preserve">N         </t>
        </is>
      </c>
      <c r="O1741" t="n">
        <v>73</v>
      </c>
      <c r="P1741" t="inlineStr">
        <is>
          <t xml:space="preserve">W         </t>
        </is>
      </c>
      <c r="Q1741" t="inlineStr">
        <is>
          <t>1623/0508</t>
        </is>
      </c>
      <c r="R1741" t="inlineStr">
        <is>
          <t>1063381</t>
        </is>
      </c>
      <c r="S1741" t="inlineStr">
        <is>
          <t>CONVERSE (WY)</t>
        </is>
      </c>
      <c r="T1741" t="n">
        <v>43.28045819</v>
      </c>
      <c r="U1741" t="inlineStr">
        <is>
          <t>POWDER RIVER</t>
        </is>
      </c>
      <c r="V1741" t="n">
        <v>-105.63100438</v>
      </c>
      <c r="W1741" t="inlineStr">
        <is>
          <t>POINT (448802.3511420086 4792153.248759488)</t>
        </is>
      </c>
      <c r="X1741" t="n">
        <v>1.097660344600965</v>
      </c>
      <c r="Y1741" t="inlineStr">
        <is>
          <t>S</t>
        </is>
      </c>
      <c r="Z1741" t="n">
        <v>2017</v>
      </c>
      <c r="AA1741" t="n">
        <v>59</v>
      </c>
    </row>
    <row r="1742">
      <c r="A1742" s="1" t="n">
        <v>38678</v>
      </c>
      <c r="B1742" t="inlineStr">
        <is>
          <t>WY</t>
        </is>
      </c>
      <c r="C1742" s="2" t="n">
        <v>42934</v>
      </c>
      <c r="D1742" s="2" t="n">
        <v>43010</v>
      </c>
      <c r="E1742" t="inlineStr">
        <is>
          <t>2020-07-18</t>
        </is>
      </c>
      <c r="F1742" t="n">
        <v>36</v>
      </c>
      <c r="G1742" t="inlineStr">
        <is>
          <t xml:space="preserve">MANNING MINERALS LIMITED PARTNERSHIP </t>
        </is>
      </c>
      <c r="H1742" t="inlineStr">
        <is>
          <t>TITAN EXPL</t>
        </is>
      </c>
      <c r="I1742" t="inlineStr"/>
      <c r="J1742" t="inlineStr"/>
      <c r="K1742" t="n">
        <v>0</v>
      </c>
      <c r="L1742" t="n">
        <v>34</v>
      </c>
      <c r="M1742" t="n">
        <v>39</v>
      </c>
      <c r="N1742" t="inlineStr">
        <is>
          <t xml:space="preserve">N         </t>
        </is>
      </c>
      <c r="O1742" t="n">
        <v>73</v>
      </c>
      <c r="P1742" t="inlineStr">
        <is>
          <t xml:space="preserve">W         </t>
        </is>
      </c>
      <c r="Q1742" t="inlineStr">
        <is>
          <t>1623/0103</t>
        </is>
      </c>
      <c r="R1742" t="inlineStr">
        <is>
          <t>1063250</t>
        </is>
      </c>
      <c r="S1742" t="inlineStr">
        <is>
          <t>CONVERSE (WY)</t>
        </is>
      </c>
      <c r="T1742" t="n">
        <v>43.3092936</v>
      </c>
      <c r="U1742" t="inlineStr">
        <is>
          <t>POWDER RIVER</t>
        </is>
      </c>
      <c r="V1742" t="n">
        <v>-105.61092317</v>
      </c>
      <c r="W1742" t="inlineStr">
        <is>
          <t>POINT (450455.0951501526 4795343.442250932)</t>
        </is>
      </c>
      <c r="X1742" t="n">
        <v>1.354051228067373</v>
      </c>
      <c r="Y1742" t="inlineStr">
        <is>
          <t>NE</t>
        </is>
      </c>
      <c r="Z1742" t="n">
        <v>2017</v>
      </c>
      <c r="AA1742" t="n">
        <v>59</v>
      </c>
    </row>
    <row r="1743">
      <c r="A1743" s="1" t="n">
        <v>39275</v>
      </c>
      <c r="B1743" t="inlineStr">
        <is>
          <t>WY</t>
        </is>
      </c>
      <c r="C1743" s="2" t="n">
        <v>42982</v>
      </c>
      <c r="D1743" s="2" t="n">
        <v>42996</v>
      </c>
      <c r="E1743" t="inlineStr">
        <is>
          <t>2020-09-04</t>
        </is>
      </c>
      <c r="F1743" t="n">
        <v>36</v>
      </c>
      <c r="G1743" t="inlineStr">
        <is>
          <t xml:space="preserve">4 GRLZ INVESTMENTS LLC </t>
        </is>
      </c>
      <c r="H1743" t="inlineStr">
        <is>
          <t>TITAN EXPL</t>
        </is>
      </c>
      <c r="I1743" t="inlineStr"/>
      <c r="J1743" t="inlineStr"/>
      <c r="K1743" t="n">
        <v>634.63000488</v>
      </c>
      <c r="L1743" t="n">
        <v>3</v>
      </c>
      <c r="M1743" t="n">
        <v>38</v>
      </c>
      <c r="N1743" t="inlineStr">
        <is>
          <t xml:space="preserve">N         </t>
        </is>
      </c>
      <c r="O1743" t="n">
        <v>73</v>
      </c>
      <c r="P1743" t="inlineStr">
        <is>
          <t xml:space="preserve">W         </t>
        </is>
      </c>
      <c r="Q1743" t="inlineStr">
        <is>
          <t>1621/0424</t>
        </is>
      </c>
      <c r="R1743" t="inlineStr">
        <is>
          <t>1062831</t>
        </is>
      </c>
      <c r="S1743" t="inlineStr">
        <is>
          <t>CONVERSE (WY)</t>
        </is>
      </c>
      <c r="T1743" t="n">
        <v>43.29487016</v>
      </c>
      <c r="U1743" t="inlineStr">
        <is>
          <t>POWDER RIVER</t>
        </is>
      </c>
      <c r="V1743" t="n">
        <v>-105.61080864</v>
      </c>
      <c r="W1743" t="inlineStr">
        <is>
          <t>POINT (450452.6713965459 4793741.585392624)</t>
        </is>
      </c>
      <c r="X1743" t="n">
        <v>1.029581027328833</v>
      </c>
      <c r="Y1743" t="inlineStr">
        <is>
          <t>E</t>
        </is>
      </c>
      <c r="Z1743" t="n">
        <v>2017</v>
      </c>
      <c r="AA1743" t="n">
        <v>59</v>
      </c>
    </row>
    <row r="1744">
      <c r="A1744" s="1" t="n">
        <v>39276</v>
      </c>
      <c r="B1744" t="inlineStr">
        <is>
          <t>WY</t>
        </is>
      </c>
      <c r="C1744" s="2" t="n">
        <v>42982</v>
      </c>
      <c r="D1744" s="2" t="n">
        <v>42996</v>
      </c>
      <c r="E1744" t="inlineStr">
        <is>
          <t>2020-09-04</t>
        </is>
      </c>
      <c r="F1744" t="n">
        <v>36</v>
      </c>
      <c r="G1744" t="inlineStr">
        <is>
          <t xml:space="preserve">4 GRLZ INVESTMENTS LLC </t>
        </is>
      </c>
      <c r="H1744" t="inlineStr">
        <is>
          <t>TITAN EXPL</t>
        </is>
      </c>
      <c r="I1744" t="inlineStr"/>
      <c r="J1744" t="inlineStr"/>
      <c r="K1744" t="n">
        <v>634.63000488</v>
      </c>
      <c r="L1744" t="n">
        <v>4</v>
      </c>
      <c r="M1744" t="n">
        <v>38</v>
      </c>
      <c r="N1744" t="inlineStr">
        <is>
          <t xml:space="preserve">N         </t>
        </is>
      </c>
      <c r="O1744" t="n">
        <v>73</v>
      </c>
      <c r="P1744" t="inlineStr">
        <is>
          <t xml:space="preserve">W         </t>
        </is>
      </c>
      <c r="Q1744" t="inlineStr">
        <is>
          <t>1621/0424</t>
        </is>
      </c>
      <c r="R1744" t="inlineStr">
        <is>
          <t>1062831</t>
        </is>
      </c>
      <c r="S1744" t="inlineStr">
        <is>
          <t>CONVERSE (WY)</t>
        </is>
      </c>
      <c r="T1744" t="n">
        <v>43.29485875</v>
      </c>
      <c r="U1744" t="inlineStr">
        <is>
          <t>POWDER RIVER</t>
        </is>
      </c>
      <c r="V1744" t="n">
        <v>-105.63093579</v>
      </c>
      <c r="W1744" t="inlineStr">
        <is>
          <t>POINT (448819.9918178781 4793752.451114548)</t>
        </is>
      </c>
      <c r="X1744" t="n">
        <v>0.1043563394724198</v>
      </c>
      <c r="Y1744" t="inlineStr">
        <is>
          <t>S</t>
        </is>
      </c>
      <c r="Z1744" t="n">
        <v>2017</v>
      </c>
      <c r="AA1744" t="n">
        <v>59</v>
      </c>
    </row>
    <row r="1745">
      <c r="A1745" s="1" t="n">
        <v>39277</v>
      </c>
      <c r="B1745" t="inlineStr">
        <is>
          <t>WY</t>
        </is>
      </c>
      <c r="C1745" s="2" t="n">
        <v>42982</v>
      </c>
      <c r="D1745" s="2" t="n">
        <v>42996</v>
      </c>
      <c r="E1745" t="inlineStr">
        <is>
          <t>2020-09-04</t>
        </is>
      </c>
      <c r="F1745" t="n">
        <v>36</v>
      </c>
      <c r="G1745" t="inlineStr">
        <is>
          <t xml:space="preserve">4 GRLZ INVESTMENTS LLC </t>
        </is>
      </c>
      <c r="H1745" t="inlineStr">
        <is>
          <t>TITAN EXPL</t>
        </is>
      </c>
      <c r="I1745" t="inlineStr"/>
      <c r="J1745" t="inlineStr"/>
      <c r="K1745" t="n">
        <v>634.63000488</v>
      </c>
      <c r="L1745" t="n">
        <v>9</v>
      </c>
      <c r="M1745" t="n">
        <v>38</v>
      </c>
      <c r="N1745" t="inlineStr">
        <is>
          <t xml:space="preserve">N         </t>
        </is>
      </c>
      <c r="O1745" t="n">
        <v>73</v>
      </c>
      <c r="P1745" t="inlineStr">
        <is>
          <t xml:space="preserve">W         </t>
        </is>
      </c>
      <c r="Q1745" t="inlineStr">
        <is>
          <t>1621/0424</t>
        </is>
      </c>
      <c r="R1745" t="inlineStr">
        <is>
          <t>1062831</t>
        </is>
      </c>
      <c r="S1745" t="inlineStr">
        <is>
          <t>CONVERSE (WY)</t>
        </is>
      </c>
      <c r="T1745" t="n">
        <v>43.28045819</v>
      </c>
      <c r="U1745" t="inlineStr">
        <is>
          <t>POWDER RIVER</t>
        </is>
      </c>
      <c r="V1745" t="n">
        <v>-105.63100438</v>
      </c>
      <c r="W1745" t="inlineStr">
        <is>
          <t>POINT (448802.3511420086 4792153.248759488)</t>
        </is>
      </c>
      <c r="X1745" t="n">
        <v>1.097660344600965</v>
      </c>
      <c r="Y1745" t="inlineStr">
        <is>
          <t>S</t>
        </is>
      </c>
      <c r="Z1745" t="n">
        <v>2017</v>
      </c>
      <c r="AA1745" t="n">
        <v>59</v>
      </c>
    </row>
    <row r="1746">
      <c r="A1746" s="1" t="n">
        <v>39281</v>
      </c>
      <c r="B1746" t="inlineStr">
        <is>
          <t>WY</t>
        </is>
      </c>
      <c r="C1746" s="2" t="n">
        <v>42982</v>
      </c>
      <c r="D1746" s="2" t="n">
        <v>42996</v>
      </c>
      <c r="E1746" t="inlineStr">
        <is>
          <t>2020-09-04</t>
        </is>
      </c>
      <c r="F1746" t="n">
        <v>36</v>
      </c>
      <c r="G1746" t="inlineStr">
        <is>
          <t xml:space="preserve">3 GIRLS LLC </t>
        </is>
      </c>
      <c r="H1746" t="inlineStr">
        <is>
          <t>TITAN EXPL</t>
        </is>
      </c>
      <c r="I1746" t="inlineStr"/>
      <c r="J1746" t="inlineStr"/>
      <c r="K1746" t="n">
        <v>634.63000488</v>
      </c>
      <c r="L1746" t="n">
        <v>3</v>
      </c>
      <c r="M1746" t="n">
        <v>38</v>
      </c>
      <c r="N1746" t="inlineStr">
        <is>
          <t xml:space="preserve">N         </t>
        </is>
      </c>
      <c r="O1746" t="n">
        <v>73</v>
      </c>
      <c r="P1746" t="inlineStr">
        <is>
          <t xml:space="preserve">W         </t>
        </is>
      </c>
      <c r="Q1746" t="inlineStr">
        <is>
          <t>1621/0422</t>
        </is>
      </c>
      <c r="R1746" t="inlineStr">
        <is>
          <t>1062829</t>
        </is>
      </c>
      <c r="S1746" t="inlineStr">
        <is>
          <t>CONVERSE (WY)</t>
        </is>
      </c>
      <c r="T1746" t="n">
        <v>43.29487016</v>
      </c>
      <c r="U1746" t="inlineStr">
        <is>
          <t>POWDER RIVER</t>
        </is>
      </c>
      <c r="V1746" t="n">
        <v>-105.61080864</v>
      </c>
      <c r="W1746" t="inlineStr">
        <is>
          <t>POINT (450452.6713965459 4793741.585392624)</t>
        </is>
      </c>
      <c r="X1746" t="n">
        <v>1.029581027328833</v>
      </c>
      <c r="Y1746" t="inlineStr">
        <is>
          <t>E</t>
        </is>
      </c>
      <c r="Z1746" t="n">
        <v>2017</v>
      </c>
      <c r="AA1746" t="n">
        <v>59</v>
      </c>
    </row>
    <row r="1747">
      <c r="A1747" s="1" t="n">
        <v>39282</v>
      </c>
      <c r="B1747" t="inlineStr">
        <is>
          <t>WY</t>
        </is>
      </c>
      <c r="C1747" s="2" t="n">
        <v>42982</v>
      </c>
      <c r="D1747" s="2" t="n">
        <v>42996</v>
      </c>
      <c r="E1747" t="inlineStr">
        <is>
          <t>2020-09-04</t>
        </is>
      </c>
      <c r="F1747" t="n">
        <v>36</v>
      </c>
      <c r="G1747" t="inlineStr">
        <is>
          <t xml:space="preserve">3 GIRLS LLC </t>
        </is>
      </c>
      <c r="H1747" t="inlineStr">
        <is>
          <t>TITAN EXPL</t>
        </is>
      </c>
      <c r="I1747" t="inlineStr"/>
      <c r="J1747" t="inlineStr"/>
      <c r="K1747" t="n">
        <v>634.63000488</v>
      </c>
      <c r="L1747" t="n">
        <v>4</v>
      </c>
      <c r="M1747" t="n">
        <v>38</v>
      </c>
      <c r="N1747" t="inlineStr">
        <is>
          <t xml:space="preserve">N         </t>
        </is>
      </c>
      <c r="O1747" t="n">
        <v>73</v>
      </c>
      <c r="P1747" t="inlineStr">
        <is>
          <t xml:space="preserve">W         </t>
        </is>
      </c>
      <c r="Q1747" t="inlineStr">
        <is>
          <t>1621/0422</t>
        </is>
      </c>
      <c r="R1747" t="inlineStr">
        <is>
          <t>1062829</t>
        </is>
      </c>
      <c r="S1747" t="inlineStr">
        <is>
          <t>CONVERSE (WY)</t>
        </is>
      </c>
      <c r="T1747" t="n">
        <v>43.29485875</v>
      </c>
      <c r="U1747" t="inlineStr">
        <is>
          <t>POWDER RIVER</t>
        </is>
      </c>
      <c r="V1747" t="n">
        <v>-105.63093579</v>
      </c>
      <c r="W1747" t="inlineStr">
        <is>
          <t>POINT (448819.9918178781 4793752.451114548)</t>
        </is>
      </c>
      <c r="X1747" t="n">
        <v>0.1043563394724198</v>
      </c>
      <c r="Y1747" t="inlineStr">
        <is>
          <t>S</t>
        </is>
      </c>
      <c r="Z1747" t="n">
        <v>2017</v>
      </c>
      <c r="AA1747" t="n">
        <v>59</v>
      </c>
    </row>
    <row r="1748">
      <c r="A1748" s="1" t="n">
        <v>39283</v>
      </c>
      <c r="B1748" t="inlineStr">
        <is>
          <t>WY</t>
        </is>
      </c>
      <c r="C1748" s="2" t="n">
        <v>42982</v>
      </c>
      <c r="D1748" s="2" t="n">
        <v>42996</v>
      </c>
      <c r="E1748" t="inlineStr">
        <is>
          <t>2020-09-04</t>
        </is>
      </c>
      <c r="F1748" t="n">
        <v>36</v>
      </c>
      <c r="G1748" t="inlineStr">
        <is>
          <t xml:space="preserve">3 GIRLS LLC </t>
        </is>
      </c>
      <c r="H1748" t="inlineStr">
        <is>
          <t>TITAN EXPL</t>
        </is>
      </c>
      <c r="I1748" t="inlineStr"/>
      <c r="J1748" t="inlineStr"/>
      <c r="K1748" t="n">
        <v>634.63000488</v>
      </c>
      <c r="L1748" t="n">
        <v>9</v>
      </c>
      <c r="M1748" t="n">
        <v>38</v>
      </c>
      <c r="N1748" t="inlineStr">
        <is>
          <t xml:space="preserve">N         </t>
        </is>
      </c>
      <c r="O1748" t="n">
        <v>73</v>
      </c>
      <c r="P1748" t="inlineStr">
        <is>
          <t xml:space="preserve">W         </t>
        </is>
      </c>
      <c r="Q1748" t="inlineStr">
        <is>
          <t>1621/0422</t>
        </is>
      </c>
      <c r="R1748" t="inlineStr">
        <is>
          <t>1062829</t>
        </is>
      </c>
      <c r="S1748" t="inlineStr">
        <is>
          <t>CONVERSE (WY)</t>
        </is>
      </c>
      <c r="T1748" t="n">
        <v>43.28045819</v>
      </c>
      <c r="U1748" t="inlineStr">
        <is>
          <t>POWDER RIVER</t>
        </is>
      </c>
      <c r="V1748" t="n">
        <v>-105.63100438</v>
      </c>
      <c r="W1748" t="inlineStr">
        <is>
          <t>POINT (448802.3511420086 4792153.248759488)</t>
        </is>
      </c>
      <c r="X1748" t="n">
        <v>1.097660344600965</v>
      </c>
      <c r="Y1748" t="inlineStr">
        <is>
          <t>S</t>
        </is>
      </c>
      <c r="Z1748" t="n">
        <v>2017</v>
      </c>
      <c r="AA1748" t="n">
        <v>59</v>
      </c>
    </row>
    <row r="1749">
      <c r="A1749" s="1" t="n">
        <v>49767</v>
      </c>
      <c r="B1749" t="inlineStr">
        <is>
          <t>WY</t>
        </is>
      </c>
      <c r="C1749" t="inlineStr"/>
      <c r="D1749" s="2" t="n">
        <v>41856</v>
      </c>
      <c r="E1749" t="inlineStr">
        <is>
          <t>2024-08-05</t>
        </is>
      </c>
      <c r="F1749" t="n">
        <v>120</v>
      </c>
      <c r="G1749" t="inlineStr">
        <is>
          <t xml:space="preserve">BLM </t>
        </is>
      </c>
      <c r="H1749" t="inlineStr">
        <is>
          <t>PACER ENERGY</t>
        </is>
      </c>
      <c r="I1749" t="n">
        <v>0.125</v>
      </c>
      <c r="J1749" t="n">
        <v>2600</v>
      </c>
      <c r="K1749" t="n">
        <v>240</v>
      </c>
      <c r="L1749" t="n">
        <v>27</v>
      </c>
      <c r="M1749" t="n">
        <v>39</v>
      </c>
      <c r="N1749" t="inlineStr">
        <is>
          <t xml:space="preserve">N         </t>
        </is>
      </c>
      <c r="O1749" t="n">
        <v>73</v>
      </c>
      <c r="P1749" t="inlineStr">
        <is>
          <t xml:space="preserve">W         </t>
        </is>
      </c>
      <c r="Q1749" t="inlineStr">
        <is>
          <t>WY-1408-030/NA</t>
        </is>
      </c>
      <c r="R1749" t="inlineStr">
        <is>
          <t>WYW183610</t>
        </is>
      </c>
      <c r="S1749" t="inlineStr">
        <is>
          <t>CONVERSE (WY)</t>
        </is>
      </c>
      <c r="T1749" t="n">
        <v>43.32373611</v>
      </c>
      <c r="U1749" t="inlineStr">
        <is>
          <t>POWDER RIVER</t>
        </is>
      </c>
      <c r="V1749" t="n">
        <v>-105.61095377</v>
      </c>
      <c r="W1749" t="inlineStr">
        <is>
          <t>POINT (450464.34694615 4796947.371161564)</t>
        </is>
      </c>
      <c r="X1749" t="n">
        <v>2.145202319914221</v>
      </c>
      <c r="Y1749" t="inlineStr">
        <is>
          <t>NE</t>
        </is>
      </c>
      <c r="Z1749" t="n">
        <v>2014</v>
      </c>
      <c r="AA1749" t="n">
        <v>59</v>
      </c>
    </row>
    <row r="1750">
      <c r="A1750" s="1" t="n">
        <v>50117</v>
      </c>
      <c r="B1750" t="inlineStr">
        <is>
          <t>WY</t>
        </is>
      </c>
      <c r="C1750" t="inlineStr"/>
      <c r="D1750" s="2" t="n">
        <v>41681</v>
      </c>
      <c r="E1750" t="inlineStr">
        <is>
          <t>2024-02-11</t>
        </is>
      </c>
      <c r="F1750" t="n">
        <v>120</v>
      </c>
      <c r="G1750" t="inlineStr">
        <is>
          <t xml:space="preserve">BLM </t>
        </is>
      </c>
      <c r="H1750" t="inlineStr">
        <is>
          <t>PACER ENERGY</t>
        </is>
      </c>
      <c r="I1750" t="n">
        <v>0.125</v>
      </c>
      <c r="J1750" t="n">
        <v>1600</v>
      </c>
      <c r="K1750" t="n">
        <v>520</v>
      </c>
      <c r="L1750" t="n">
        <v>26</v>
      </c>
      <c r="M1750" t="n">
        <v>39</v>
      </c>
      <c r="N1750" t="inlineStr">
        <is>
          <t xml:space="preserve">N         </t>
        </is>
      </c>
      <c r="O1750" t="n">
        <v>73</v>
      </c>
      <c r="P1750" t="inlineStr">
        <is>
          <t xml:space="preserve">W         </t>
        </is>
      </c>
      <c r="Q1750" t="inlineStr">
        <is>
          <t>WY-1402-068/NA</t>
        </is>
      </c>
      <c r="R1750" t="inlineStr">
        <is>
          <t>WYW182809</t>
        </is>
      </c>
      <c r="S1750" t="inlineStr">
        <is>
          <t>CONVERSE (WY)</t>
        </is>
      </c>
      <c r="T1750" t="n">
        <v>43.323717</v>
      </c>
      <c r="U1750" t="inlineStr">
        <is>
          <t>POWDER RIVER</t>
        </is>
      </c>
      <c r="V1750" t="n">
        <v>-105.59090291</v>
      </c>
      <c r="W1750" t="inlineStr">
        <is>
          <t>POINT (452090.0434859616 4796933.549611036)</t>
        </is>
      </c>
      <c r="X1750" t="n">
        <v>2.769976551785443</v>
      </c>
      <c r="Y1750" t="inlineStr">
        <is>
          <t>NE</t>
        </is>
      </c>
      <c r="Z1750" t="n">
        <v>2014</v>
      </c>
      <c r="AA1750" t="n">
        <v>59</v>
      </c>
    </row>
    <row r="1751">
      <c r="A1751" s="1" t="n">
        <v>50120</v>
      </c>
      <c r="B1751" t="inlineStr">
        <is>
          <t>WY</t>
        </is>
      </c>
      <c r="C1751" t="inlineStr"/>
      <c r="D1751" s="2" t="n">
        <v>41681</v>
      </c>
      <c r="E1751" t="inlineStr">
        <is>
          <t>2024-02-11</t>
        </is>
      </c>
      <c r="F1751" t="n">
        <v>120</v>
      </c>
      <c r="G1751" t="inlineStr">
        <is>
          <t xml:space="preserve">BLM </t>
        </is>
      </c>
      <c r="H1751" t="inlineStr">
        <is>
          <t>PACER ENERGY</t>
        </is>
      </c>
      <c r="I1751" t="n">
        <v>0.125</v>
      </c>
      <c r="J1751" t="n">
        <v>900</v>
      </c>
      <c r="K1751" t="n">
        <v>400</v>
      </c>
      <c r="L1751" t="n">
        <v>35</v>
      </c>
      <c r="M1751" t="n">
        <v>39</v>
      </c>
      <c r="N1751" t="inlineStr">
        <is>
          <t xml:space="preserve">N         </t>
        </is>
      </c>
      <c r="O1751" t="n">
        <v>73</v>
      </c>
      <c r="P1751" t="inlineStr">
        <is>
          <t xml:space="preserve">W         </t>
        </is>
      </c>
      <c r="Q1751" t="inlineStr">
        <is>
          <t>WY-1402-070/NA</t>
        </is>
      </c>
      <c r="R1751" t="inlineStr">
        <is>
          <t>WYW182811</t>
        </is>
      </c>
      <c r="S1751" t="inlineStr">
        <is>
          <t>CONVERSE (WY)</t>
        </is>
      </c>
      <c r="T1751" t="n">
        <v>43.30933552</v>
      </c>
      <c r="U1751" t="inlineStr">
        <is>
          <t>POWDER RIVER</t>
        </is>
      </c>
      <c r="V1751" t="n">
        <v>-105.59095624</v>
      </c>
      <c r="W1751" t="inlineStr">
        <is>
          <t>POINT (452074.4181487579 4795336.447479386)</t>
        </is>
      </c>
      <c r="X1751" t="n">
        <v>2.213861218697607</v>
      </c>
      <c r="Y1751" t="inlineStr">
        <is>
          <t>NE</t>
        </is>
      </c>
      <c r="Z1751" t="n">
        <v>2014</v>
      </c>
      <c r="AA1751" t="n">
        <v>59</v>
      </c>
    </row>
    <row r="1752">
      <c r="A1752" s="1" t="n">
        <v>50121</v>
      </c>
      <c r="B1752" t="inlineStr">
        <is>
          <t>WY</t>
        </is>
      </c>
      <c r="C1752" t="inlineStr"/>
      <c r="D1752" s="2" t="n">
        <v>41681</v>
      </c>
      <c r="E1752" t="inlineStr">
        <is>
          <t>2024-02-11</t>
        </is>
      </c>
      <c r="F1752" t="n">
        <v>120</v>
      </c>
      <c r="G1752" t="inlineStr">
        <is>
          <t xml:space="preserve">BLM </t>
        </is>
      </c>
      <c r="H1752" t="inlineStr">
        <is>
          <t>PACER ENERGY</t>
        </is>
      </c>
      <c r="I1752" t="n">
        <v>0.125</v>
      </c>
      <c r="J1752" t="n">
        <v>1025</v>
      </c>
      <c r="K1752" t="n">
        <v>160</v>
      </c>
      <c r="L1752" t="n">
        <v>27</v>
      </c>
      <c r="M1752" t="n">
        <v>39</v>
      </c>
      <c r="N1752" t="inlineStr">
        <is>
          <t xml:space="preserve">N         </t>
        </is>
      </c>
      <c r="O1752" t="n">
        <v>73</v>
      </c>
      <c r="P1752" t="inlineStr">
        <is>
          <t xml:space="preserve">W         </t>
        </is>
      </c>
      <c r="Q1752" t="inlineStr">
        <is>
          <t>WY-1402-071/NA</t>
        </is>
      </c>
      <c r="R1752" t="inlineStr">
        <is>
          <t>WYW182812</t>
        </is>
      </c>
      <c r="S1752" t="inlineStr">
        <is>
          <t>CONVERSE (WY)</t>
        </is>
      </c>
      <c r="T1752" t="n">
        <v>43.32373611</v>
      </c>
      <c r="U1752" t="inlineStr">
        <is>
          <t>POWDER RIVER</t>
        </is>
      </c>
      <c r="V1752" t="n">
        <v>-105.61095377</v>
      </c>
      <c r="W1752" t="inlineStr">
        <is>
          <t>POINT (450464.34694615 4796947.371161564)</t>
        </is>
      </c>
      <c r="X1752" t="n">
        <v>2.145202319914221</v>
      </c>
      <c r="Y1752" t="inlineStr">
        <is>
          <t>NE</t>
        </is>
      </c>
      <c r="Z1752" t="n">
        <v>2014</v>
      </c>
      <c r="AA1752" t="n">
        <v>59</v>
      </c>
    </row>
    <row r="1753">
      <c r="A1753" s="1" t="n">
        <v>50122</v>
      </c>
      <c r="B1753" t="inlineStr">
        <is>
          <t>WY</t>
        </is>
      </c>
      <c r="C1753" t="inlineStr"/>
      <c r="D1753" s="2" t="n">
        <v>41681</v>
      </c>
      <c r="E1753" t="inlineStr">
        <is>
          <t>2024-02-11</t>
        </is>
      </c>
      <c r="F1753" t="n">
        <v>120</v>
      </c>
      <c r="G1753" t="inlineStr">
        <is>
          <t xml:space="preserve">BLM </t>
        </is>
      </c>
      <c r="H1753" t="inlineStr">
        <is>
          <t>PACER ENERGY</t>
        </is>
      </c>
      <c r="I1753" t="n">
        <v>0.125</v>
      </c>
      <c r="J1753" t="n">
        <v>1025</v>
      </c>
      <c r="K1753" t="n">
        <v>160</v>
      </c>
      <c r="L1753" t="n">
        <v>34</v>
      </c>
      <c r="M1753" t="n">
        <v>39</v>
      </c>
      <c r="N1753" t="inlineStr">
        <is>
          <t xml:space="preserve">N         </t>
        </is>
      </c>
      <c r="O1753" t="n">
        <v>73</v>
      </c>
      <c r="P1753" t="inlineStr">
        <is>
          <t xml:space="preserve">W         </t>
        </is>
      </c>
      <c r="Q1753" t="inlineStr">
        <is>
          <t>WY-1402-071/NA</t>
        </is>
      </c>
      <c r="R1753" t="inlineStr">
        <is>
          <t>WYW182812</t>
        </is>
      </c>
      <c r="S1753" t="inlineStr">
        <is>
          <t>CONVERSE (WY)</t>
        </is>
      </c>
      <c r="T1753" t="n">
        <v>43.3092936</v>
      </c>
      <c r="U1753" t="inlineStr">
        <is>
          <t>POWDER RIVER</t>
        </is>
      </c>
      <c r="V1753" t="n">
        <v>-105.61092317</v>
      </c>
      <c r="W1753" t="inlineStr">
        <is>
          <t>POINT (450455.0951501526 4795343.442250932)</t>
        </is>
      </c>
      <c r="X1753" t="n">
        <v>1.354051228067373</v>
      </c>
      <c r="Y1753" t="inlineStr">
        <is>
          <t>NE</t>
        </is>
      </c>
      <c r="Z1753" t="n">
        <v>2014</v>
      </c>
      <c r="AA1753" t="n">
        <v>59</v>
      </c>
    </row>
    <row r="1754">
      <c r="A1754" s="1" t="n">
        <v>50872</v>
      </c>
      <c r="B1754" t="inlineStr">
        <is>
          <t>WY</t>
        </is>
      </c>
      <c r="C1754" t="inlineStr"/>
      <c r="D1754" s="2" t="n">
        <v>41492</v>
      </c>
      <c r="E1754" t="inlineStr">
        <is>
          <t>2023-08-06</t>
        </is>
      </c>
      <c r="F1754" t="n">
        <v>120</v>
      </c>
      <c r="G1754" t="inlineStr">
        <is>
          <t xml:space="preserve">BLM </t>
        </is>
      </c>
      <c r="H1754" t="inlineStr">
        <is>
          <t>PETRO GULF</t>
        </is>
      </c>
      <c r="I1754" t="n">
        <v>0.125</v>
      </c>
      <c r="J1754" t="n">
        <v>170</v>
      </c>
      <c r="K1754" t="n">
        <v>320</v>
      </c>
      <c r="L1754" t="n">
        <v>21</v>
      </c>
      <c r="M1754" t="n">
        <v>39</v>
      </c>
      <c r="N1754" t="inlineStr">
        <is>
          <t xml:space="preserve">N         </t>
        </is>
      </c>
      <c r="O1754" t="n">
        <v>73</v>
      </c>
      <c r="P1754" t="inlineStr">
        <is>
          <t xml:space="preserve">W         </t>
        </is>
      </c>
      <c r="Q1754" t="inlineStr">
        <is>
          <t>WY-1308-071/NA</t>
        </is>
      </c>
      <c r="R1754" t="inlineStr">
        <is>
          <t>WYW182262</t>
        </is>
      </c>
      <c r="S1754" t="inlineStr">
        <is>
          <t>CONVERSE (WY)</t>
        </is>
      </c>
      <c r="T1754" t="n">
        <v>43.33811381</v>
      </c>
      <c r="U1754" t="inlineStr">
        <is>
          <t>POWDER RIVER</t>
        </is>
      </c>
      <c r="V1754" t="n">
        <v>-105.63071478</v>
      </c>
      <c r="W1754" t="inlineStr">
        <is>
          <t>POINT (448874.1977407794 4798556.000947919)</t>
        </is>
      </c>
      <c r="X1754" t="n">
        <v>2.881154651976191</v>
      </c>
      <c r="Y1754" t="inlineStr">
        <is>
          <t>N</t>
        </is>
      </c>
      <c r="Z1754" t="n">
        <v>2013</v>
      </c>
      <c r="AA1754" t="n">
        <v>59</v>
      </c>
    </row>
    <row r="1755">
      <c r="A1755" s="1" t="n">
        <v>50875</v>
      </c>
      <c r="B1755" t="inlineStr">
        <is>
          <t>WY</t>
        </is>
      </c>
      <c r="C1755" t="inlineStr"/>
      <c r="D1755" s="2" t="n">
        <v>41492</v>
      </c>
      <c r="E1755" t="inlineStr">
        <is>
          <t>2023-08-06</t>
        </is>
      </c>
      <c r="F1755" t="n">
        <v>120</v>
      </c>
      <c r="G1755" t="inlineStr">
        <is>
          <t xml:space="preserve">BLM </t>
        </is>
      </c>
      <c r="H1755" t="inlineStr">
        <is>
          <t>PETRO GULF</t>
        </is>
      </c>
      <c r="I1755" t="n">
        <v>0.125</v>
      </c>
      <c r="J1755" t="n">
        <v>55</v>
      </c>
      <c r="K1755" t="n">
        <v>80</v>
      </c>
      <c r="L1755" t="n">
        <v>27</v>
      </c>
      <c r="M1755" t="n">
        <v>39</v>
      </c>
      <c r="N1755" t="inlineStr">
        <is>
          <t xml:space="preserve">N         </t>
        </is>
      </c>
      <c r="O1755" t="n">
        <v>73</v>
      </c>
      <c r="P1755" t="inlineStr">
        <is>
          <t xml:space="preserve">W         </t>
        </is>
      </c>
      <c r="Q1755" t="inlineStr">
        <is>
          <t>WY-1308-073/NA</t>
        </is>
      </c>
      <c r="R1755" t="inlineStr">
        <is>
          <t>WYW182264</t>
        </is>
      </c>
      <c r="S1755" t="inlineStr">
        <is>
          <t>CONVERSE (WY)</t>
        </is>
      </c>
      <c r="T1755" t="n">
        <v>43.32373611</v>
      </c>
      <c r="U1755" t="inlineStr">
        <is>
          <t>POWDER RIVER</t>
        </is>
      </c>
      <c r="V1755" t="n">
        <v>-105.61095377</v>
      </c>
      <c r="W1755" t="inlineStr">
        <is>
          <t>POINT (450464.34694615 4796947.371161564)</t>
        </is>
      </c>
      <c r="X1755" t="n">
        <v>2.145202319914221</v>
      </c>
      <c r="Y1755" t="inlineStr">
        <is>
          <t>NE</t>
        </is>
      </c>
      <c r="Z1755" t="n">
        <v>2013</v>
      </c>
      <c r="AA1755" t="n">
        <v>59</v>
      </c>
    </row>
    <row r="1756">
      <c r="A1756" s="1" t="n">
        <v>50876</v>
      </c>
      <c r="B1756" t="inlineStr">
        <is>
          <t>WY</t>
        </is>
      </c>
      <c r="C1756" t="inlineStr"/>
      <c r="D1756" s="2" t="n">
        <v>41492</v>
      </c>
      <c r="E1756" t="inlineStr">
        <is>
          <t>2023-08-06</t>
        </is>
      </c>
      <c r="F1756" t="n">
        <v>120</v>
      </c>
      <c r="G1756" t="inlineStr">
        <is>
          <t xml:space="preserve">BLM </t>
        </is>
      </c>
      <c r="H1756" t="inlineStr">
        <is>
          <t>PETRO GULF</t>
        </is>
      </c>
      <c r="I1756" t="n">
        <v>0.125</v>
      </c>
      <c r="J1756" t="n">
        <v>45</v>
      </c>
      <c r="K1756" t="n">
        <v>40</v>
      </c>
      <c r="L1756" t="n">
        <v>33</v>
      </c>
      <c r="M1756" t="n">
        <v>39</v>
      </c>
      <c r="N1756" t="inlineStr">
        <is>
          <t xml:space="preserve">N         </t>
        </is>
      </c>
      <c r="O1756" t="n">
        <v>73</v>
      </c>
      <c r="P1756" t="inlineStr">
        <is>
          <t xml:space="preserve">W         </t>
        </is>
      </c>
      <c r="Q1756" t="inlineStr">
        <is>
          <t>WY-1308-074/NA</t>
        </is>
      </c>
      <c r="R1756" t="inlineStr">
        <is>
          <t>WYW182265</t>
        </is>
      </c>
      <c r="S1756" t="inlineStr">
        <is>
          <t>CONVERSE (WY)</t>
        </is>
      </c>
      <c r="T1756" t="n">
        <v>43.30919827</v>
      </c>
      <c r="U1756" t="inlineStr">
        <is>
          <t>POWDER RIVER</t>
        </is>
      </c>
      <c r="V1756" t="n">
        <v>-105.63080617</v>
      </c>
      <c r="W1756" t="inlineStr">
        <is>
          <t>POINT (448842.5313767162 4795344.841302471)</t>
        </is>
      </c>
      <c r="X1756" t="n">
        <v>0.8858114358870148</v>
      </c>
      <c r="Y1756" t="inlineStr">
        <is>
          <t>N</t>
        </is>
      </c>
      <c r="Z1756" t="n">
        <v>2013</v>
      </c>
      <c r="AA1756" t="n">
        <v>59</v>
      </c>
    </row>
    <row r="1757">
      <c r="A1757" s="1" t="n">
        <v>50877</v>
      </c>
      <c r="B1757" t="inlineStr">
        <is>
          <t>WY</t>
        </is>
      </c>
      <c r="C1757" t="inlineStr"/>
      <c r="D1757" s="2" t="n">
        <v>41492</v>
      </c>
      <c r="E1757" t="inlineStr">
        <is>
          <t>2023-08-06</t>
        </is>
      </c>
      <c r="F1757" t="n">
        <v>120</v>
      </c>
      <c r="G1757" t="inlineStr">
        <is>
          <t xml:space="preserve">BLM </t>
        </is>
      </c>
      <c r="H1757" t="inlineStr">
        <is>
          <t>PETRO GULF</t>
        </is>
      </c>
      <c r="I1757" t="n">
        <v>0.125</v>
      </c>
      <c r="J1757" t="n">
        <v>300</v>
      </c>
      <c r="K1757" t="n">
        <v>120</v>
      </c>
      <c r="L1757" t="n">
        <v>35</v>
      </c>
      <c r="M1757" t="n">
        <v>39</v>
      </c>
      <c r="N1757" t="inlineStr">
        <is>
          <t xml:space="preserve">N         </t>
        </is>
      </c>
      <c r="O1757" t="n">
        <v>73</v>
      </c>
      <c r="P1757" t="inlineStr">
        <is>
          <t xml:space="preserve">W         </t>
        </is>
      </c>
      <c r="Q1757" t="inlineStr">
        <is>
          <t>WY-1308-075/NA</t>
        </is>
      </c>
      <c r="R1757" t="inlineStr">
        <is>
          <t>WYW182266</t>
        </is>
      </c>
      <c r="S1757" t="inlineStr">
        <is>
          <t>CONVERSE (WY)</t>
        </is>
      </c>
      <c r="T1757" t="n">
        <v>43.30933552</v>
      </c>
      <c r="U1757" t="inlineStr">
        <is>
          <t>POWDER RIVER</t>
        </is>
      </c>
      <c r="V1757" t="n">
        <v>-105.59095624</v>
      </c>
      <c r="W1757" t="inlineStr">
        <is>
          <t>POINT (452074.4181487579 4795336.447479386)</t>
        </is>
      </c>
      <c r="X1757" t="n">
        <v>2.213861218697607</v>
      </c>
      <c r="Y1757" t="inlineStr">
        <is>
          <t>NE</t>
        </is>
      </c>
      <c r="Z1757" t="n">
        <v>2013</v>
      </c>
      <c r="AA1757" t="n">
        <v>59</v>
      </c>
    </row>
    <row r="1758">
      <c r="A1758" s="1" t="n">
        <v>53003</v>
      </c>
      <c r="B1758" t="inlineStr">
        <is>
          <t>WY</t>
        </is>
      </c>
      <c r="C1758" t="inlineStr"/>
      <c r="D1758" s="2" t="n">
        <v>40309</v>
      </c>
      <c r="E1758" t="inlineStr">
        <is>
          <t>2020-05-11</t>
        </is>
      </c>
      <c r="F1758" t="n">
        <v>120</v>
      </c>
      <c r="G1758" t="inlineStr">
        <is>
          <t>BLM</t>
        </is>
      </c>
      <c r="H1758" t="inlineStr">
        <is>
          <t>SOUTHWESTERN PROD</t>
        </is>
      </c>
      <c r="I1758" t="n">
        <v>0.125</v>
      </c>
      <c r="J1758" t="n">
        <v>700</v>
      </c>
      <c r="K1758" t="n">
        <v>73.97</v>
      </c>
      <c r="L1758" t="n">
        <v>7</v>
      </c>
      <c r="M1758" t="n">
        <v>38</v>
      </c>
      <c r="N1758" t="inlineStr">
        <is>
          <t xml:space="preserve">N         </t>
        </is>
      </c>
      <c r="O1758" t="n">
        <v>73</v>
      </c>
      <c r="P1758" t="inlineStr">
        <is>
          <t xml:space="preserve">W         </t>
        </is>
      </c>
      <c r="Q1758" t="inlineStr">
        <is>
          <t>WY-1005-032/</t>
        </is>
      </c>
      <c r="R1758" t="inlineStr">
        <is>
          <t>WYW179142</t>
        </is>
      </c>
      <c r="S1758" t="inlineStr">
        <is>
          <t>CONVERSE (WY)</t>
        </is>
      </c>
      <c r="T1758" t="n">
        <v>43.28038196</v>
      </c>
      <c r="U1758" t="inlineStr">
        <is>
          <t>POWDER RIVER</t>
        </is>
      </c>
      <c r="V1758" t="n">
        <v>-105.670572</v>
      </c>
      <c r="W1758" t="inlineStr">
        <is>
          <t>POINT (445591.8860581371 4792169.783466569)</t>
        </is>
      </c>
      <c r="X1758" t="n">
        <v>2.273633175242981</v>
      </c>
      <c r="Y1758" t="inlineStr">
        <is>
          <t>SW</t>
        </is>
      </c>
      <c r="Z1758" t="n">
        <v>2010</v>
      </c>
      <c r="AA1758" t="n">
        <v>59</v>
      </c>
    </row>
    <row r="1759">
      <c r="A1759" s="1" t="n">
        <v>1271</v>
      </c>
      <c r="B1759" t="inlineStr">
        <is>
          <t>WY</t>
        </is>
      </c>
      <c r="C1759" t="inlineStr"/>
      <c r="D1759" s="2" t="n">
        <v>43810</v>
      </c>
      <c r="E1759" t="inlineStr">
        <is>
          <t>2029-12-11</t>
        </is>
      </c>
      <c r="F1759" t="n">
        <v>120</v>
      </c>
      <c r="G1759" t="inlineStr">
        <is>
          <t xml:space="preserve">BUREAU OF LAND MANAGEMENT </t>
        </is>
      </c>
      <c r="H1759" t="inlineStr">
        <is>
          <t>2323 SS</t>
        </is>
      </c>
      <c r="I1759" t="n">
        <v>0.125</v>
      </c>
      <c r="J1759" t="n">
        <v>302</v>
      </c>
      <c r="K1759" t="n">
        <v>800</v>
      </c>
      <c r="L1759" t="n">
        <v>27</v>
      </c>
      <c r="M1759" t="n">
        <v>39</v>
      </c>
      <c r="N1759" t="inlineStr">
        <is>
          <t xml:space="preserve">N         </t>
        </is>
      </c>
      <c r="O1759" t="n">
        <v>73</v>
      </c>
      <c r="P1759" t="inlineStr">
        <is>
          <t xml:space="preserve">W         </t>
        </is>
      </c>
      <c r="Q1759" t="inlineStr">
        <is>
          <t>WY-194Q-032/NA</t>
        </is>
      </c>
      <c r="R1759" t="inlineStr">
        <is>
          <t>WYW189590</t>
        </is>
      </c>
      <c r="S1759" t="inlineStr">
        <is>
          <t>CONVERSE (WY)</t>
        </is>
      </c>
      <c r="T1759" t="n">
        <v>43.32373611</v>
      </c>
      <c r="U1759" t="inlineStr">
        <is>
          <t>POWDER RIVER</t>
        </is>
      </c>
      <c r="V1759" t="n">
        <v>-105.61095377</v>
      </c>
      <c r="W1759" t="inlineStr">
        <is>
          <t>POINT (450464.34694615 4796947.371161564)</t>
        </is>
      </c>
      <c r="X1759" t="n">
        <v>2.77377580469411</v>
      </c>
      <c r="Y1759" t="inlineStr">
        <is>
          <t>NE</t>
        </is>
      </c>
      <c r="Z1759" t="n">
        <v>2019</v>
      </c>
      <c r="AA1759" t="n">
        <v>61</v>
      </c>
    </row>
    <row r="1760">
      <c r="A1760" s="1" t="n">
        <v>1272</v>
      </c>
      <c r="B1760" t="inlineStr">
        <is>
          <t>WY</t>
        </is>
      </c>
      <c r="C1760" t="inlineStr"/>
      <c r="D1760" s="2" t="n">
        <v>43810</v>
      </c>
      <c r="E1760" t="inlineStr">
        <is>
          <t>2029-12-11</t>
        </is>
      </c>
      <c r="F1760" t="n">
        <v>120</v>
      </c>
      <c r="G1760" t="inlineStr">
        <is>
          <t xml:space="preserve">BUREAU OF LAND MANAGEMENT </t>
        </is>
      </c>
      <c r="H1760" t="inlineStr">
        <is>
          <t>2323 SS</t>
        </is>
      </c>
      <c r="I1760" t="n">
        <v>0.125</v>
      </c>
      <c r="J1760" t="n">
        <v>302</v>
      </c>
      <c r="K1760" t="n">
        <v>800</v>
      </c>
      <c r="L1760" t="n">
        <v>28</v>
      </c>
      <c r="M1760" t="n">
        <v>39</v>
      </c>
      <c r="N1760" t="inlineStr">
        <is>
          <t xml:space="preserve">N         </t>
        </is>
      </c>
      <c r="O1760" t="n">
        <v>73</v>
      </c>
      <c r="P1760" t="inlineStr">
        <is>
          <t xml:space="preserve">W         </t>
        </is>
      </c>
      <c r="Q1760" t="inlineStr">
        <is>
          <t>WY-194Q-032/NA</t>
        </is>
      </c>
      <c r="R1760" t="inlineStr">
        <is>
          <t>WYW189590</t>
        </is>
      </c>
      <c r="S1760" t="inlineStr">
        <is>
          <t>CONVERSE (WY)</t>
        </is>
      </c>
      <c r="T1760" t="n">
        <v>43.32367893</v>
      </c>
      <c r="U1760" t="inlineStr">
        <is>
          <t>POWDER RIVER</t>
        </is>
      </c>
      <c r="V1760" t="n">
        <v>-105.63070707</v>
      </c>
      <c r="W1760" t="inlineStr">
        <is>
          <t>POINT (448862.7130521297 4796952.928455259)</t>
        </is>
      </c>
      <c r="X1760" t="n">
        <v>2.296459598955558</v>
      </c>
      <c r="Y1760" t="inlineStr">
        <is>
          <t>NE</t>
        </is>
      </c>
      <c r="Z1760" t="n">
        <v>2019</v>
      </c>
      <c r="AA1760" t="n">
        <v>61</v>
      </c>
    </row>
    <row r="1761">
      <c r="A1761" s="1" t="n">
        <v>1273</v>
      </c>
      <c r="B1761" t="inlineStr">
        <is>
          <t>WY</t>
        </is>
      </c>
      <c r="C1761" t="inlineStr"/>
      <c r="D1761" s="2" t="n">
        <v>43810</v>
      </c>
      <c r="E1761" t="inlineStr">
        <is>
          <t>2029-12-11</t>
        </is>
      </c>
      <c r="F1761" t="n">
        <v>120</v>
      </c>
      <c r="G1761" t="inlineStr">
        <is>
          <t xml:space="preserve">BUREAU OF LAND MANAGEMENT </t>
        </is>
      </c>
      <c r="H1761" t="inlineStr">
        <is>
          <t>2323 SS</t>
        </is>
      </c>
      <c r="I1761" t="n">
        <v>0.125</v>
      </c>
      <c r="J1761" t="n">
        <v>302</v>
      </c>
      <c r="K1761" t="n">
        <v>800</v>
      </c>
      <c r="L1761" t="n">
        <v>33</v>
      </c>
      <c r="M1761" t="n">
        <v>39</v>
      </c>
      <c r="N1761" t="inlineStr">
        <is>
          <t xml:space="preserve">N         </t>
        </is>
      </c>
      <c r="O1761" t="n">
        <v>73</v>
      </c>
      <c r="P1761" t="inlineStr">
        <is>
          <t xml:space="preserve">W         </t>
        </is>
      </c>
      <c r="Q1761" t="inlineStr">
        <is>
          <t>WY-194Q-032/NA</t>
        </is>
      </c>
      <c r="R1761" t="inlineStr">
        <is>
          <t>WYW189590</t>
        </is>
      </c>
      <c r="S1761" t="inlineStr">
        <is>
          <t>CONVERSE (WY)</t>
        </is>
      </c>
      <c r="T1761" t="n">
        <v>43.30919827</v>
      </c>
      <c r="U1761" t="inlineStr">
        <is>
          <t>POWDER RIVER</t>
        </is>
      </c>
      <c r="V1761" t="n">
        <v>-105.63080617</v>
      </c>
      <c r="W1761" t="inlineStr">
        <is>
          <t>POINT (448842.5313767162 4795344.841302471)</t>
        </is>
      </c>
      <c r="X1761" t="n">
        <v>1.378417807205699</v>
      </c>
      <c r="Y1761" t="inlineStr">
        <is>
          <t>NE</t>
        </is>
      </c>
      <c r="Z1761" t="n">
        <v>2019</v>
      </c>
      <c r="AA1761" t="n">
        <v>61</v>
      </c>
    </row>
    <row r="1762">
      <c r="A1762" s="1" t="n">
        <v>1274</v>
      </c>
      <c r="B1762" t="inlineStr">
        <is>
          <t>WY</t>
        </is>
      </c>
      <c r="C1762" t="inlineStr"/>
      <c r="D1762" s="2" t="n">
        <v>43810</v>
      </c>
      <c r="E1762" t="inlineStr">
        <is>
          <t>2029-12-11</t>
        </is>
      </c>
      <c r="F1762" t="n">
        <v>120</v>
      </c>
      <c r="G1762" t="inlineStr">
        <is>
          <t xml:space="preserve">BUREAU OF LAND MANAGEMENT </t>
        </is>
      </c>
      <c r="H1762" t="inlineStr">
        <is>
          <t>2323 SS</t>
        </is>
      </c>
      <c r="I1762" t="n">
        <v>0.125</v>
      </c>
      <c r="J1762" t="n">
        <v>302</v>
      </c>
      <c r="K1762" t="n">
        <v>800</v>
      </c>
      <c r="L1762" t="n">
        <v>28</v>
      </c>
      <c r="M1762" t="n">
        <v>39</v>
      </c>
      <c r="N1762" t="inlineStr">
        <is>
          <t xml:space="preserve">N         </t>
        </is>
      </c>
      <c r="O1762" t="n">
        <v>73</v>
      </c>
      <c r="P1762" t="inlineStr">
        <is>
          <t xml:space="preserve">W         </t>
        </is>
      </c>
      <c r="Q1762" t="inlineStr">
        <is>
          <t>WY-194Q-032/NA</t>
        </is>
      </c>
      <c r="R1762" t="inlineStr">
        <is>
          <t>WYW189590</t>
        </is>
      </c>
      <c r="S1762" t="inlineStr">
        <is>
          <t>CONVERSE (WY)</t>
        </is>
      </c>
      <c r="T1762" t="n">
        <v>43.32367893</v>
      </c>
      <c r="U1762" t="inlineStr">
        <is>
          <t>POWDER RIVER</t>
        </is>
      </c>
      <c r="V1762" t="n">
        <v>-105.63070707</v>
      </c>
      <c r="W1762" t="inlineStr">
        <is>
          <t>POINT (448862.7130521297 4796952.928455259)</t>
        </is>
      </c>
      <c r="X1762" t="n">
        <v>2.296459598955558</v>
      </c>
      <c r="Y1762" t="inlineStr">
        <is>
          <t>NE</t>
        </is>
      </c>
      <c r="Z1762" t="n">
        <v>2019</v>
      </c>
      <c r="AA1762" t="n">
        <v>61</v>
      </c>
    </row>
    <row r="1763">
      <c r="A1763" s="1" t="n">
        <v>1275</v>
      </c>
      <c r="B1763" t="inlineStr">
        <is>
          <t>WY</t>
        </is>
      </c>
      <c r="C1763" t="inlineStr"/>
      <c r="D1763" s="2" t="n">
        <v>43810</v>
      </c>
      <c r="E1763" t="inlineStr">
        <is>
          <t>2029-12-11</t>
        </is>
      </c>
      <c r="F1763" t="n">
        <v>120</v>
      </c>
      <c r="G1763" t="inlineStr">
        <is>
          <t xml:space="preserve">BUREAU OF LAND MANAGEMENT </t>
        </is>
      </c>
      <c r="H1763" t="inlineStr">
        <is>
          <t>2323 SS</t>
        </is>
      </c>
      <c r="I1763" t="n">
        <v>0.125</v>
      </c>
      <c r="J1763" t="n">
        <v>302</v>
      </c>
      <c r="K1763" t="n">
        <v>800</v>
      </c>
      <c r="L1763" t="n">
        <v>27</v>
      </c>
      <c r="M1763" t="n">
        <v>39</v>
      </c>
      <c r="N1763" t="inlineStr">
        <is>
          <t xml:space="preserve">N         </t>
        </is>
      </c>
      <c r="O1763" t="n">
        <v>73</v>
      </c>
      <c r="P1763" t="inlineStr">
        <is>
          <t xml:space="preserve">W         </t>
        </is>
      </c>
      <c r="Q1763" t="inlineStr">
        <is>
          <t>WY-194Q-032/NA</t>
        </is>
      </c>
      <c r="R1763" t="inlineStr">
        <is>
          <t>WYW189590</t>
        </is>
      </c>
      <c r="S1763" t="inlineStr">
        <is>
          <t>CONVERSE (WY)</t>
        </is>
      </c>
      <c r="T1763" t="n">
        <v>43.32373611</v>
      </c>
      <c r="U1763" t="inlineStr">
        <is>
          <t>POWDER RIVER</t>
        </is>
      </c>
      <c r="V1763" t="n">
        <v>-105.61095377</v>
      </c>
      <c r="W1763" t="inlineStr">
        <is>
          <t>POINT (450464.34694615 4796947.371161564)</t>
        </is>
      </c>
      <c r="X1763" t="n">
        <v>2.77377580469411</v>
      </c>
      <c r="Y1763" t="inlineStr">
        <is>
          <t>NE</t>
        </is>
      </c>
      <c r="Z1763" t="n">
        <v>2019</v>
      </c>
      <c r="AA1763" t="n">
        <v>61</v>
      </c>
    </row>
    <row r="1764">
      <c r="A1764" s="1" t="n">
        <v>1519</v>
      </c>
      <c r="B1764" t="inlineStr">
        <is>
          <t>WY</t>
        </is>
      </c>
      <c r="C1764" t="inlineStr"/>
      <c r="D1764" s="2" t="n">
        <v>43810</v>
      </c>
      <c r="E1764" t="inlineStr">
        <is>
          <t>2029-12-11</t>
        </is>
      </c>
      <c r="F1764" t="n">
        <v>120</v>
      </c>
      <c r="G1764" t="inlineStr">
        <is>
          <t xml:space="preserve">BUREAU OF LAND MANAGEMENT </t>
        </is>
      </c>
      <c r="H1764" t="inlineStr">
        <is>
          <t>SAMSON RESOURCES</t>
        </is>
      </c>
      <c r="I1764" t="n">
        <v>0.125</v>
      </c>
      <c r="J1764" t="n">
        <v>1526</v>
      </c>
      <c r="K1764" t="n">
        <v>240</v>
      </c>
      <c r="L1764" t="n">
        <v>11</v>
      </c>
      <c r="M1764" t="n">
        <v>38</v>
      </c>
      <c r="N1764" t="inlineStr">
        <is>
          <t xml:space="preserve">N         </t>
        </is>
      </c>
      <c r="O1764" t="n">
        <v>73</v>
      </c>
      <c r="P1764" t="inlineStr">
        <is>
          <t xml:space="preserve">W         </t>
        </is>
      </c>
      <c r="Q1764" t="inlineStr">
        <is>
          <t>WY-194Q-027/NA</t>
        </is>
      </c>
      <c r="R1764" t="inlineStr">
        <is>
          <t>WYW189585</t>
        </is>
      </c>
      <c r="S1764" t="inlineStr">
        <is>
          <t>CONVERSE (WY)</t>
        </is>
      </c>
      <c r="T1764" t="n">
        <v>43.28033988</v>
      </c>
      <c r="U1764" t="inlineStr">
        <is>
          <t>POWDER RIVER</t>
        </is>
      </c>
      <c r="V1764" t="n">
        <v>-105.59118497</v>
      </c>
      <c r="W1764" t="inlineStr">
        <is>
          <t>POINT (452033.0833085862 4792116.485166308)</t>
        </is>
      </c>
      <c r="X1764" t="n">
        <v>2.819654850387503</v>
      </c>
      <c r="Y1764" t="inlineStr">
        <is>
          <t>SE</t>
        </is>
      </c>
      <c r="Z1764" t="n">
        <v>2019</v>
      </c>
      <c r="AA1764" t="n">
        <v>61</v>
      </c>
    </row>
    <row r="1765">
      <c r="A1765" s="1" t="n">
        <v>1668</v>
      </c>
      <c r="B1765" t="inlineStr">
        <is>
          <t>WY</t>
        </is>
      </c>
      <c r="C1765" t="inlineStr"/>
      <c r="D1765" s="2" t="n">
        <v>43810</v>
      </c>
      <c r="E1765" t="inlineStr">
        <is>
          <t>2029-12-11</t>
        </is>
      </c>
      <c r="F1765" t="n">
        <v>120</v>
      </c>
      <c r="G1765" t="inlineStr">
        <is>
          <t xml:space="preserve">BUREAU OF LAND MANAGEMENT </t>
        </is>
      </c>
      <c r="H1765" t="inlineStr">
        <is>
          <t>MAURICE W BROWN</t>
        </is>
      </c>
      <c r="I1765" t="n">
        <v>0.125</v>
      </c>
      <c r="J1765" t="n">
        <v>1252</v>
      </c>
      <c r="K1765" t="n">
        <v>520</v>
      </c>
      <c r="L1765" t="n">
        <v>33</v>
      </c>
      <c r="M1765" t="n">
        <v>39</v>
      </c>
      <c r="N1765" t="inlineStr">
        <is>
          <t xml:space="preserve">N         </t>
        </is>
      </c>
      <c r="O1765" t="n">
        <v>73</v>
      </c>
      <c r="P1765" t="inlineStr">
        <is>
          <t xml:space="preserve">W         </t>
        </is>
      </c>
      <c r="Q1765" t="inlineStr">
        <is>
          <t>WY-194Q-158/NA</t>
        </is>
      </c>
      <c r="R1765" t="inlineStr">
        <is>
          <t>WYW189680</t>
        </is>
      </c>
      <c r="S1765" t="inlineStr">
        <is>
          <t>CONVERSE (WY)</t>
        </is>
      </c>
      <c r="T1765" t="n">
        <v>43.30919827</v>
      </c>
      <c r="U1765" t="inlineStr">
        <is>
          <t>POWDER RIVER</t>
        </is>
      </c>
      <c r="V1765" t="n">
        <v>-105.63080617</v>
      </c>
      <c r="W1765" t="inlineStr">
        <is>
          <t>POINT (448842.5313767162 4795344.841302471)</t>
        </is>
      </c>
      <c r="X1765" t="n">
        <v>1.378417807205699</v>
      </c>
      <c r="Y1765" t="inlineStr">
        <is>
          <t>NE</t>
        </is>
      </c>
      <c r="Z1765" t="n">
        <v>2019</v>
      </c>
      <c r="AA1765" t="n">
        <v>61</v>
      </c>
    </row>
    <row r="1766">
      <c r="A1766" s="1" t="n">
        <v>3545</v>
      </c>
      <c r="B1766" t="inlineStr">
        <is>
          <t>WY</t>
        </is>
      </c>
      <c r="C1766" t="inlineStr"/>
      <c r="D1766" s="2" t="n">
        <v>43726</v>
      </c>
      <c r="E1766" t="inlineStr">
        <is>
          <t>2029-09-18</t>
        </is>
      </c>
      <c r="F1766" t="n">
        <v>120</v>
      </c>
      <c r="G1766" t="inlineStr">
        <is>
          <t xml:space="preserve">BUREAU OF LAND MANAGEMENT </t>
        </is>
      </c>
      <c r="H1766" t="inlineStr">
        <is>
          <t>COLORADO ENERGY MINERALS</t>
        </is>
      </c>
      <c r="I1766" t="n">
        <v>0.125</v>
      </c>
      <c r="J1766" t="n">
        <v>2011</v>
      </c>
      <c r="K1766" t="n">
        <v>40</v>
      </c>
      <c r="L1766" t="n">
        <v>29</v>
      </c>
      <c r="M1766" t="n">
        <v>39</v>
      </c>
      <c r="N1766" t="inlineStr">
        <is>
          <t xml:space="preserve">N         </t>
        </is>
      </c>
      <c r="O1766" t="n">
        <v>73</v>
      </c>
      <c r="P1766" t="inlineStr">
        <is>
          <t xml:space="preserve">W         </t>
        </is>
      </c>
      <c r="Q1766" t="inlineStr">
        <is>
          <t>WY-193Q-028/NA</t>
        </is>
      </c>
      <c r="R1766" t="inlineStr">
        <is>
          <t>WYW189192</t>
        </is>
      </c>
      <c r="S1766" t="inlineStr">
        <is>
          <t>CONVERSE (WY)</t>
        </is>
      </c>
      <c r="T1766" t="n">
        <v>43.32355308</v>
      </c>
      <c r="U1766" t="inlineStr">
        <is>
          <t>POWDER RIVER</t>
        </is>
      </c>
      <c r="V1766" t="n">
        <v>-105.65068163</v>
      </c>
      <c r="W1766" t="inlineStr">
        <is>
          <t>POINT (447243.0766916796 4796951.378262573)</t>
        </is>
      </c>
      <c r="X1766" t="n">
        <v>2.195776418650651</v>
      </c>
      <c r="Y1766" t="inlineStr">
        <is>
          <t>N</t>
        </is>
      </c>
      <c r="Z1766" t="n">
        <v>2019</v>
      </c>
      <c r="AA1766" t="n">
        <v>61</v>
      </c>
    </row>
    <row r="1767">
      <c r="A1767" s="1" t="n">
        <v>5857</v>
      </c>
      <c r="B1767" t="inlineStr">
        <is>
          <t>WY</t>
        </is>
      </c>
      <c r="C1767" s="2" t="n">
        <v>43252</v>
      </c>
      <c r="D1767" s="2" t="n">
        <v>43699</v>
      </c>
      <c r="E1767" t="inlineStr">
        <is>
          <t>2028-06-01</t>
        </is>
      </c>
      <c r="F1767" t="n">
        <v>120</v>
      </c>
      <c r="G1767" t="inlineStr">
        <is>
          <t xml:space="preserve">UNITED STATES OF AMERICA ET AL </t>
        </is>
      </c>
      <c r="H1767" t="inlineStr">
        <is>
          <t>CONTEX ENERGY</t>
        </is>
      </c>
      <c r="I1767" t="n">
        <v>0.125</v>
      </c>
      <c r="J1767" t="inlineStr"/>
      <c r="K1767" t="n">
        <v>78.9300003</v>
      </c>
      <c r="L1767" t="n">
        <v>3</v>
      </c>
      <c r="M1767" t="n">
        <v>38</v>
      </c>
      <c r="N1767" t="inlineStr">
        <is>
          <t xml:space="preserve">N         </t>
        </is>
      </c>
      <c r="O1767" t="n">
        <v>73</v>
      </c>
      <c r="P1767" t="inlineStr">
        <is>
          <t xml:space="preserve">W         </t>
        </is>
      </c>
      <c r="Q1767">
        <f>"01681/0867"</f>
        <v/>
      </c>
      <c r="R1767" t="inlineStr">
        <is>
          <t>1086388</t>
        </is>
      </c>
      <c r="S1767" t="inlineStr">
        <is>
          <t>CONVERSE (WY)</t>
        </is>
      </c>
      <c r="T1767" t="n">
        <v>43.29487016</v>
      </c>
      <c r="U1767" t="inlineStr">
        <is>
          <t>POWDER RIVER</t>
        </is>
      </c>
      <c r="V1767" t="n">
        <v>-105.61080864</v>
      </c>
      <c r="W1767" t="inlineStr">
        <is>
          <t>POINT (450452.6713965459 4793741.585392624)</t>
        </is>
      </c>
      <c r="X1767" t="n">
        <v>1.723554077496206</v>
      </c>
      <c r="Y1767" t="inlineStr">
        <is>
          <t>E</t>
        </is>
      </c>
      <c r="Z1767" t="n">
        <v>2019</v>
      </c>
      <c r="AA1767" t="n">
        <v>61</v>
      </c>
    </row>
    <row r="1768">
      <c r="A1768" s="1" t="n">
        <v>5858</v>
      </c>
      <c r="B1768" t="inlineStr">
        <is>
          <t>WY</t>
        </is>
      </c>
      <c r="C1768" s="2" t="n">
        <v>43252</v>
      </c>
      <c r="D1768" s="2" t="n">
        <v>43699</v>
      </c>
      <c r="E1768" t="inlineStr">
        <is>
          <t>2028-06-01</t>
        </is>
      </c>
      <c r="F1768" t="n">
        <v>120</v>
      </c>
      <c r="G1768" t="inlineStr">
        <is>
          <t xml:space="preserve">UNITED STATES OF AMERICA ET AL </t>
        </is>
      </c>
      <c r="H1768" t="inlineStr">
        <is>
          <t>CONTEX ENERGY</t>
        </is>
      </c>
      <c r="I1768" t="n">
        <v>0.125</v>
      </c>
      <c r="J1768" t="inlineStr"/>
      <c r="K1768" t="n">
        <v>78.9300003</v>
      </c>
      <c r="L1768" t="n">
        <v>3</v>
      </c>
      <c r="M1768" t="n">
        <v>38</v>
      </c>
      <c r="N1768" t="inlineStr">
        <is>
          <t xml:space="preserve">N         </t>
        </is>
      </c>
      <c r="O1768" t="n">
        <v>73</v>
      </c>
      <c r="P1768" t="inlineStr">
        <is>
          <t xml:space="preserve">W         </t>
        </is>
      </c>
      <c r="Q1768">
        <f>"01681/0867"</f>
        <v/>
      </c>
      <c r="R1768" t="inlineStr">
        <is>
          <t>1086388</t>
        </is>
      </c>
      <c r="S1768" t="inlineStr">
        <is>
          <t>CONVERSE (WY)</t>
        </is>
      </c>
      <c r="T1768" t="n">
        <v>43.29487016</v>
      </c>
      <c r="U1768" t="inlineStr">
        <is>
          <t>POWDER RIVER</t>
        </is>
      </c>
      <c r="V1768" t="n">
        <v>-105.61080864</v>
      </c>
      <c r="W1768" t="inlineStr">
        <is>
          <t>POINT (450452.6713965459 4793741.585392624)</t>
        </is>
      </c>
      <c r="X1768" t="n">
        <v>1.723554077496206</v>
      </c>
      <c r="Y1768" t="inlineStr">
        <is>
          <t>E</t>
        </is>
      </c>
      <c r="Z1768" t="n">
        <v>2019</v>
      </c>
      <c r="AA1768" t="n">
        <v>61</v>
      </c>
    </row>
    <row r="1769">
      <c r="A1769" s="1" t="n">
        <v>9979</v>
      </c>
      <c r="B1769" t="inlineStr">
        <is>
          <t>WY</t>
        </is>
      </c>
      <c r="C1769" s="2" t="n">
        <v>43574</v>
      </c>
      <c r="D1769" s="2" t="n">
        <v>43622</v>
      </c>
      <c r="E1769" t="inlineStr">
        <is>
          <t>2023-04-19</t>
        </is>
      </c>
      <c r="F1769" t="n">
        <v>48</v>
      </c>
      <c r="G1769" t="inlineStr">
        <is>
          <t xml:space="preserve">GRAMMAR R PATRICK ATTORNEY ET AL </t>
        </is>
      </c>
      <c r="H1769" t="inlineStr">
        <is>
          <t>SAMSON RESOURCES</t>
        </is>
      </c>
      <c r="I1769" t="inlineStr"/>
      <c r="J1769" t="inlineStr"/>
      <c r="K1769" t="n">
        <v>120</v>
      </c>
      <c r="L1769" t="n">
        <v>9</v>
      </c>
      <c r="M1769" t="n">
        <v>38</v>
      </c>
      <c r="N1769" t="inlineStr">
        <is>
          <t xml:space="preserve">N         </t>
        </is>
      </c>
      <c r="O1769" t="n">
        <v>73</v>
      </c>
      <c r="P1769" t="inlineStr">
        <is>
          <t xml:space="preserve">W         </t>
        </is>
      </c>
      <c r="Q1769" t="inlineStr">
        <is>
          <t>1675/0543</t>
        </is>
      </c>
      <c r="R1769" t="inlineStr">
        <is>
          <t>1082785</t>
        </is>
      </c>
      <c r="S1769" t="inlineStr">
        <is>
          <t>CONVERSE (WY)</t>
        </is>
      </c>
      <c r="T1769" t="n">
        <v>43.28045819</v>
      </c>
      <c r="U1769" t="inlineStr">
        <is>
          <t>POWDER RIVER</t>
        </is>
      </c>
      <c r="V1769" t="n">
        <v>-105.63100438</v>
      </c>
      <c r="W1769" t="inlineStr">
        <is>
          <t>POINT (448802.3511420086 4792153.248759488)</t>
        </is>
      </c>
      <c r="X1769" t="n">
        <v>1.05812648651532</v>
      </c>
      <c r="Y1769" t="inlineStr">
        <is>
          <t>SE</t>
        </is>
      </c>
      <c r="Z1769" t="n">
        <v>2019</v>
      </c>
      <c r="AA1769" t="n">
        <v>61</v>
      </c>
    </row>
    <row r="1770">
      <c r="A1770" s="1" t="n">
        <v>9980</v>
      </c>
      <c r="B1770" t="inlineStr">
        <is>
          <t>WY</t>
        </is>
      </c>
      <c r="C1770" s="2" t="n">
        <v>43574</v>
      </c>
      <c r="D1770" s="2" t="n">
        <v>43622</v>
      </c>
      <c r="E1770" t="inlineStr">
        <is>
          <t>2023-04-19</t>
        </is>
      </c>
      <c r="F1770" t="n">
        <v>48</v>
      </c>
      <c r="G1770" t="inlineStr">
        <is>
          <t xml:space="preserve">GRAMMAR R PATRICK ATTORNEY ET AL </t>
        </is>
      </c>
      <c r="H1770" t="inlineStr">
        <is>
          <t>SAMSON RESOURCES</t>
        </is>
      </c>
      <c r="I1770" t="inlineStr"/>
      <c r="J1770" t="inlineStr"/>
      <c r="K1770" t="n">
        <v>120</v>
      </c>
      <c r="L1770" t="n">
        <v>9</v>
      </c>
      <c r="M1770" t="n">
        <v>38</v>
      </c>
      <c r="N1770" t="inlineStr">
        <is>
          <t xml:space="preserve">N         </t>
        </is>
      </c>
      <c r="O1770" t="n">
        <v>73</v>
      </c>
      <c r="P1770" t="inlineStr">
        <is>
          <t xml:space="preserve">W         </t>
        </is>
      </c>
      <c r="Q1770" t="inlineStr">
        <is>
          <t>1675/0543</t>
        </is>
      </c>
      <c r="R1770" t="inlineStr">
        <is>
          <t>1082785</t>
        </is>
      </c>
      <c r="S1770" t="inlineStr">
        <is>
          <t>CONVERSE (WY)</t>
        </is>
      </c>
      <c r="T1770" t="n">
        <v>43.28045819</v>
      </c>
      <c r="U1770" t="inlineStr">
        <is>
          <t>POWDER RIVER</t>
        </is>
      </c>
      <c r="V1770" t="n">
        <v>-105.63100438</v>
      </c>
      <c r="W1770" t="inlineStr">
        <is>
          <t>POINT (448802.3511420086 4792153.248759488)</t>
        </is>
      </c>
      <c r="X1770" t="n">
        <v>1.05812648651532</v>
      </c>
      <c r="Y1770" t="inlineStr">
        <is>
          <t>SE</t>
        </is>
      </c>
      <c r="Z1770" t="n">
        <v>2019</v>
      </c>
      <c r="AA1770" t="n">
        <v>61</v>
      </c>
    </row>
    <row r="1771">
      <c r="A1771" s="1" t="n">
        <v>13100</v>
      </c>
      <c r="B1771" t="inlineStr">
        <is>
          <t>WY</t>
        </is>
      </c>
      <c r="C1771" t="inlineStr"/>
      <c r="D1771" s="2" t="n">
        <v>43543</v>
      </c>
      <c r="E1771" t="inlineStr">
        <is>
          <t>2029-03-19</t>
        </is>
      </c>
      <c r="F1771" t="n">
        <v>120</v>
      </c>
      <c r="G1771" t="inlineStr">
        <is>
          <t xml:space="preserve">BUREAU OF LAND MANAGEMENT </t>
        </is>
      </c>
      <c r="H1771" t="inlineStr">
        <is>
          <t>TITAN EXPL</t>
        </is>
      </c>
      <c r="I1771" t="n">
        <v>0.125</v>
      </c>
      <c r="J1771" t="n">
        <v>5751</v>
      </c>
      <c r="K1771" t="n">
        <v>280</v>
      </c>
      <c r="L1771" t="n">
        <v>33</v>
      </c>
      <c r="M1771" t="n">
        <v>39</v>
      </c>
      <c r="N1771" t="inlineStr">
        <is>
          <t xml:space="preserve">N         </t>
        </is>
      </c>
      <c r="O1771" t="n">
        <v>73</v>
      </c>
      <c r="P1771" t="inlineStr">
        <is>
          <t xml:space="preserve">W         </t>
        </is>
      </c>
      <c r="Q1771" t="inlineStr">
        <is>
          <t>WY-191Q-027/NA</t>
        </is>
      </c>
      <c r="R1771" t="inlineStr">
        <is>
          <t>WYW188752</t>
        </is>
      </c>
      <c r="S1771" t="inlineStr">
        <is>
          <t>CONVERSE (WY)</t>
        </is>
      </c>
      <c r="T1771" t="n">
        <v>43.30919827</v>
      </c>
      <c r="U1771" t="inlineStr">
        <is>
          <t>POWDER RIVER</t>
        </is>
      </c>
      <c r="V1771" t="n">
        <v>-105.63080617</v>
      </c>
      <c r="W1771" t="inlineStr">
        <is>
          <t>POINT (448842.5313767162 4795344.841302471)</t>
        </is>
      </c>
      <c r="X1771" t="n">
        <v>1.378417807205699</v>
      </c>
      <c r="Y1771" t="inlineStr">
        <is>
          <t>NE</t>
        </is>
      </c>
      <c r="Z1771" t="n">
        <v>2019</v>
      </c>
      <c r="AA1771" t="n">
        <v>61</v>
      </c>
    </row>
    <row r="1772">
      <c r="A1772" s="1" t="n">
        <v>13101</v>
      </c>
      <c r="B1772" t="inlineStr">
        <is>
          <t>WY</t>
        </is>
      </c>
      <c r="C1772" t="inlineStr"/>
      <c r="D1772" s="2" t="n">
        <v>43543</v>
      </c>
      <c r="E1772" t="inlineStr">
        <is>
          <t>2029-03-19</t>
        </is>
      </c>
      <c r="F1772" t="n">
        <v>120</v>
      </c>
      <c r="G1772" t="inlineStr">
        <is>
          <t xml:space="preserve">BUREAU OF LAND MANAGEMENT </t>
        </is>
      </c>
      <c r="H1772" t="inlineStr">
        <is>
          <t>TITAN EXPL</t>
        </is>
      </c>
      <c r="I1772" t="n">
        <v>0.125</v>
      </c>
      <c r="J1772" t="n">
        <v>5751</v>
      </c>
      <c r="K1772" t="n">
        <v>280</v>
      </c>
      <c r="L1772" t="n">
        <v>34</v>
      </c>
      <c r="M1772" t="n">
        <v>39</v>
      </c>
      <c r="N1772" t="inlineStr">
        <is>
          <t xml:space="preserve">N         </t>
        </is>
      </c>
      <c r="O1772" t="n">
        <v>73</v>
      </c>
      <c r="P1772" t="inlineStr">
        <is>
          <t xml:space="preserve">W         </t>
        </is>
      </c>
      <c r="Q1772" t="inlineStr">
        <is>
          <t>WY-191Q-027/NA</t>
        </is>
      </c>
      <c r="R1772" t="inlineStr">
        <is>
          <t>WYW188752</t>
        </is>
      </c>
      <c r="S1772" t="inlineStr">
        <is>
          <t>CONVERSE (WY)</t>
        </is>
      </c>
      <c r="T1772" t="n">
        <v>43.3092936</v>
      </c>
      <c r="U1772" t="inlineStr">
        <is>
          <t>POWDER RIVER</t>
        </is>
      </c>
      <c r="V1772" t="n">
        <v>-105.61092317</v>
      </c>
      <c r="W1772" t="inlineStr">
        <is>
          <t>POINT (450455.0951501526 4795343.442250932)</t>
        </is>
      </c>
      <c r="X1772" t="n">
        <v>2.081205987896726</v>
      </c>
      <c r="Y1772" t="inlineStr">
        <is>
          <t>NE</t>
        </is>
      </c>
      <c r="Z1772" t="n">
        <v>2019</v>
      </c>
      <c r="AA1772" t="n">
        <v>61</v>
      </c>
    </row>
    <row r="1773">
      <c r="A1773" s="1" t="n">
        <v>13102</v>
      </c>
      <c r="B1773" t="inlineStr">
        <is>
          <t>WY</t>
        </is>
      </c>
      <c r="C1773" t="inlineStr"/>
      <c r="D1773" s="2" t="n">
        <v>43543</v>
      </c>
      <c r="E1773" t="inlineStr">
        <is>
          <t>2029-03-19</t>
        </is>
      </c>
      <c r="F1773" t="n">
        <v>120</v>
      </c>
      <c r="G1773" t="inlineStr">
        <is>
          <t xml:space="preserve">BUREAU OF LAND MANAGEMENT </t>
        </is>
      </c>
      <c r="H1773" t="inlineStr">
        <is>
          <t>TITAN EXPL</t>
        </is>
      </c>
      <c r="I1773" t="n">
        <v>0.125</v>
      </c>
      <c r="J1773" t="n">
        <v>5751</v>
      </c>
      <c r="K1773" t="n">
        <v>280</v>
      </c>
      <c r="L1773" t="n">
        <v>33</v>
      </c>
      <c r="M1773" t="n">
        <v>39</v>
      </c>
      <c r="N1773" t="inlineStr">
        <is>
          <t xml:space="preserve">N         </t>
        </is>
      </c>
      <c r="O1773" t="n">
        <v>73</v>
      </c>
      <c r="P1773" t="inlineStr">
        <is>
          <t xml:space="preserve">W         </t>
        </is>
      </c>
      <c r="Q1773" t="inlineStr">
        <is>
          <t>WY-191Q-027/NA</t>
        </is>
      </c>
      <c r="R1773" t="inlineStr">
        <is>
          <t>WYW188752</t>
        </is>
      </c>
      <c r="S1773" t="inlineStr">
        <is>
          <t>CONVERSE (WY)</t>
        </is>
      </c>
      <c r="T1773" t="n">
        <v>43.30919827</v>
      </c>
      <c r="U1773" t="inlineStr">
        <is>
          <t>POWDER RIVER</t>
        </is>
      </c>
      <c r="V1773" t="n">
        <v>-105.63080617</v>
      </c>
      <c r="W1773" t="inlineStr">
        <is>
          <t>POINT (448842.5313767162 4795344.841302471)</t>
        </is>
      </c>
      <c r="X1773" t="n">
        <v>1.378417807205699</v>
      </c>
      <c r="Y1773" t="inlineStr">
        <is>
          <t>NE</t>
        </is>
      </c>
      <c r="Z1773" t="n">
        <v>2019</v>
      </c>
      <c r="AA1773" t="n">
        <v>61</v>
      </c>
    </row>
    <row r="1774">
      <c r="A1774" s="1" t="n">
        <v>13349</v>
      </c>
      <c r="B1774" t="inlineStr">
        <is>
          <t>WY</t>
        </is>
      </c>
      <c r="C1774" s="2" t="n">
        <v>43438</v>
      </c>
      <c r="D1774" s="2" t="n">
        <v>43530</v>
      </c>
      <c r="E1774" t="inlineStr">
        <is>
          <t>2022-12-04</t>
        </is>
      </c>
      <c r="F1774" t="n">
        <v>48</v>
      </c>
      <c r="G1774" t="inlineStr">
        <is>
          <t xml:space="preserve">SOFTRES LLC ET AL </t>
        </is>
      </c>
      <c r="H1774" t="inlineStr">
        <is>
          <t>SAMSON RESOURCES</t>
        </is>
      </c>
      <c r="I1774" t="n">
        <v>0.2</v>
      </c>
      <c r="J1774" t="inlineStr"/>
      <c r="K1774" t="n">
        <v>634.63000488</v>
      </c>
      <c r="L1774" t="n">
        <v>3</v>
      </c>
      <c r="M1774" t="n">
        <v>38</v>
      </c>
      <c r="N1774" t="inlineStr">
        <is>
          <t xml:space="preserve">N         </t>
        </is>
      </c>
      <c r="O1774" t="n">
        <v>73</v>
      </c>
      <c r="P1774" t="inlineStr">
        <is>
          <t xml:space="preserve">W         </t>
        </is>
      </c>
      <c r="Q1774" t="inlineStr">
        <is>
          <t>1665/0115</t>
        </is>
      </c>
      <c r="R1774" t="inlineStr">
        <is>
          <t>1079864</t>
        </is>
      </c>
      <c r="S1774" t="inlineStr">
        <is>
          <t>CONVERSE (WY)</t>
        </is>
      </c>
      <c r="T1774" t="n">
        <v>43.29487016</v>
      </c>
      <c r="U1774" t="inlineStr">
        <is>
          <t>POWDER RIVER</t>
        </is>
      </c>
      <c r="V1774" t="n">
        <v>-105.61080864</v>
      </c>
      <c r="W1774" t="inlineStr">
        <is>
          <t>POINT (450452.6713965459 4793741.585392624)</t>
        </is>
      </c>
      <c r="X1774" t="n">
        <v>1.723554077496206</v>
      </c>
      <c r="Y1774" t="inlineStr">
        <is>
          <t>E</t>
        </is>
      </c>
      <c r="Z1774" t="n">
        <v>2019</v>
      </c>
      <c r="AA1774" t="n">
        <v>61</v>
      </c>
    </row>
    <row r="1775">
      <c r="A1775" s="1" t="n">
        <v>13350</v>
      </c>
      <c r="B1775" t="inlineStr">
        <is>
          <t>WY</t>
        </is>
      </c>
      <c r="C1775" s="2" t="n">
        <v>43438</v>
      </c>
      <c r="D1775" s="2" t="n">
        <v>43530</v>
      </c>
      <c r="E1775" t="inlineStr">
        <is>
          <t>2022-12-04</t>
        </is>
      </c>
      <c r="F1775" t="n">
        <v>48</v>
      </c>
      <c r="G1775" t="inlineStr">
        <is>
          <t xml:space="preserve">SOFTRES LLC ET AL </t>
        </is>
      </c>
      <c r="H1775" t="inlineStr">
        <is>
          <t>SAMSON RESOURCES</t>
        </is>
      </c>
      <c r="I1775" t="n">
        <v>0.2</v>
      </c>
      <c r="J1775" t="inlineStr"/>
      <c r="K1775" t="n">
        <v>634.63000488</v>
      </c>
      <c r="L1775" t="n">
        <v>9</v>
      </c>
      <c r="M1775" t="n">
        <v>38</v>
      </c>
      <c r="N1775" t="inlineStr">
        <is>
          <t xml:space="preserve">N         </t>
        </is>
      </c>
      <c r="O1775" t="n">
        <v>73</v>
      </c>
      <c r="P1775" t="inlineStr">
        <is>
          <t xml:space="preserve">W         </t>
        </is>
      </c>
      <c r="Q1775" t="inlineStr">
        <is>
          <t>1665/0115</t>
        </is>
      </c>
      <c r="R1775" t="inlineStr">
        <is>
          <t>1079864</t>
        </is>
      </c>
      <c r="S1775" t="inlineStr">
        <is>
          <t>CONVERSE (WY)</t>
        </is>
      </c>
      <c r="T1775" t="n">
        <v>43.28045819</v>
      </c>
      <c r="U1775" t="inlineStr">
        <is>
          <t>POWDER RIVER</t>
        </is>
      </c>
      <c r="V1775" t="n">
        <v>-105.63100438</v>
      </c>
      <c r="W1775" t="inlineStr">
        <is>
          <t>POINT (448802.3511420086 4792153.248759488)</t>
        </is>
      </c>
      <c r="X1775" t="n">
        <v>1.05812648651532</v>
      </c>
      <c r="Y1775" t="inlineStr">
        <is>
          <t>SE</t>
        </is>
      </c>
      <c r="Z1775" t="n">
        <v>2019</v>
      </c>
      <c r="AA1775" t="n">
        <v>61</v>
      </c>
    </row>
    <row r="1776">
      <c r="A1776" s="1" t="n">
        <v>13351</v>
      </c>
      <c r="B1776" t="inlineStr">
        <is>
          <t>WY</t>
        </is>
      </c>
      <c r="C1776" s="2" t="n">
        <v>43438</v>
      </c>
      <c r="D1776" s="2" t="n">
        <v>43530</v>
      </c>
      <c r="E1776" t="inlineStr">
        <is>
          <t>2022-12-04</t>
        </is>
      </c>
      <c r="F1776" t="n">
        <v>48</v>
      </c>
      <c r="G1776" t="inlineStr">
        <is>
          <t xml:space="preserve">SOFTRES LLC ET AL </t>
        </is>
      </c>
      <c r="H1776" t="inlineStr">
        <is>
          <t>SAMSON RESOURCES</t>
        </is>
      </c>
      <c r="I1776" t="n">
        <v>0.2</v>
      </c>
      <c r="J1776" t="inlineStr"/>
      <c r="K1776" t="n">
        <v>634.63000488</v>
      </c>
      <c r="L1776" t="n">
        <v>3</v>
      </c>
      <c r="M1776" t="n">
        <v>38</v>
      </c>
      <c r="N1776" t="inlineStr">
        <is>
          <t xml:space="preserve">N         </t>
        </is>
      </c>
      <c r="O1776" t="n">
        <v>73</v>
      </c>
      <c r="P1776" t="inlineStr">
        <is>
          <t xml:space="preserve">W         </t>
        </is>
      </c>
      <c r="Q1776" t="inlineStr">
        <is>
          <t>1665/0115</t>
        </is>
      </c>
      <c r="R1776" t="inlineStr">
        <is>
          <t>1079864</t>
        </is>
      </c>
      <c r="S1776" t="inlineStr">
        <is>
          <t>CONVERSE (WY)</t>
        </is>
      </c>
      <c r="T1776" t="n">
        <v>43.29487016</v>
      </c>
      <c r="U1776" t="inlineStr">
        <is>
          <t>POWDER RIVER</t>
        </is>
      </c>
      <c r="V1776" t="n">
        <v>-105.61080864</v>
      </c>
      <c r="W1776" t="inlineStr">
        <is>
          <t>POINT (450452.6713965459 4793741.585392624)</t>
        </is>
      </c>
      <c r="X1776" t="n">
        <v>1.723554077496206</v>
      </c>
      <c r="Y1776" t="inlineStr">
        <is>
          <t>E</t>
        </is>
      </c>
      <c r="Z1776" t="n">
        <v>2019</v>
      </c>
      <c r="AA1776" t="n">
        <v>61</v>
      </c>
    </row>
    <row r="1777">
      <c r="A1777" s="1" t="n">
        <v>13352</v>
      </c>
      <c r="B1777" t="inlineStr">
        <is>
          <t>WY</t>
        </is>
      </c>
      <c r="C1777" s="2" t="n">
        <v>43438</v>
      </c>
      <c r="D1777" s="2" t="n">
        <v>43530</v>
      </c>
      <c r="E1777" t="inlineStr">
        <is>
          <t>2022-12-04</t>
        </is>
      </c>
      <c r="F1777" t="n">
        <v>48</v>
      </c>
      <c r="G1777" t="inlineStr">
        <is>
          <t xml:space="preserve">SOFTRES LLC ET AL </t>
        </is>
      </c>
      <c r="H1777" t="inlineStr">
        <is>
          <t>SAMSON RESOURCES</t>
        </is>
      </c>
      <c r="I1777" t="n">
        <v>0.2</v>
      </c>
      <c r="J1777" t="inlineStr"/>
      <c r="K1777" t="n">
        <v>634.63000488</v>
      </c>
      <c r="L1777" t="n">
        <v>4</v>
      </c>
      <c r="M1777" t="n">
        <v>38</v>
      </c>
      <c r="N1777" t="inlineStr">
        <is>
          <t xml:space="preserve">N         </t>
        </is>
      </c>
      <c r="O1777" t="n">
        <v>73</v>
      </c>
      <c r="P1777" t="inlineStr">
        <is>
          <t xml:space="preserve">W         </t>
        </is>
      </c>
      <c r="Q1777" t="inlineStr">
        <is>
          <t>1665/0115</t>
        </is>
      </c>
      <c r="R1777" t="inlineStr">
        <is>
          <t>1079864</t>
        </is>
      </c>
      <c r="S1777" t="inlineStr">
        <is>
          <t>CONVERSE (WY)</t>
        </is>
      </c>
      <c r="T1777" t="n">
        <v>43.29485875</v>
      </c>
      <c r="U1777" t="inlineStr">
        <is>
          <t>POWDER RIVER</t>
        </is>
      </c>
      <c r="V1777" t="n">
        <v>-105.63093579</v>
      </c>
      <c r="W1777" t="inlineStr">
        <is>
          <t>POINT (448819.9918178781 4793752.451114548)</t>
        </is>
      </c>
      <c r="X1777" t="n">
        <v>0.7246429811082081</v>
      </c>
      <c r="Y1777" t="inlineStr">
        <is>
          <t>NE</t>
        </is>
      </c>
      <c r="Z1777" t="n">
        <v>2019</v>
      </c>
      <c r="AA1777" t="n">
        <v>61</v>
      </c>
    </row>
    <row r="1778">
      <c r="A1778" s="1" t="n">
        <v>13353</v>
      </c>
      <c r="B1778" t="inlineStr">
        <is>
          <t>WY</t>
        </is>
      </c>
      <c r="C1778" s="2" t="n">
        <v>43438</v>
      </c>
      <c r="D1778" s="2" t="n">
        <v>43530</v>
      </c>
      <c r="E1778" t="inlineStr">
        <is>
          <t>2022-12-04</t>
        </is>
      </c>
      <c r="F1778" t="n">
        <v>48</v>
      </c>
      <c r="G1778" t="inlineStr">
        <is>
          <t xml:space="preserve">SOFTRES LLC ET AL </t>
        </is>
      </c>
      <c r="H1778" t="inlineStr">
        <is>
          <t>SAMSON RESOURCES</t>
        </is>
      </c>
      <c r="I1778" t="n">
        <v>0.2</v>
      </c>
      <c r="J1778" t="inlineStr"/>
      <c r="K1778" t="n">
        <v>634.63000488</v>
      </c>
      <c r="L1778" t="n">
        <v>4</v>
      </c>
      <c r="M1778" t="n">
        <v>38</v>
      </c>
      <c r="N1778" t="inlineStr">
        <is>
          <t xml:space="preserve">N         </t>
        </is>
      </c>
      <c r="O1778" t="n">
        <v>73</v>
      </c>
      <c r="P1778" t="inlineStr">
        <is>
          <t xml:space="preserve">W         </t>
        </is>
      </c>
      <c r="Q1778" t="inlineStr">
        <is>
          <t>1665/0115</t>
        </is>
      </c>
      <c r="R1778" t="inlineStr">
        <is>
          <t>1079864</t>
        </is>
      </c>
      <c r="S1778" t="inlineStr">
        <is>
          <t>CONVERSE (WY)</t>
        </is>
      </c>
      <c r="T1778" t="n">
        <v>43.29485875</v>
      </c>
      <c r="U1778" t="inlineStr">
        <is>
          <t>POWDER RIVER</t>
        </is>
      </c>
      <c r="V1778" t="n">
        <v>-105.63093579</v>
      </c>
      <c r="W1778" t="inlineStr">
        <is>
          <t>POINT (448819.9918178781 4793752.451114548)</t>
        </is>
      </c>
      <c r="X1778" t="n">
        <v>0.7246429811082081</v>
      </c>
      <c r="Y1778" t="inlineStr">
        <is>
          <t>NE</t>
        </is>
      </c>
      <c r="Z1778" t="n">
        <v>2019</v>
      </c>
      <c r="AA1778" t="n">
        <v>61</v>
      </c>
    </row>
    <row r="1779">
      <c r="A1779" s="1" t="n">
        <v>13354</v>
      </c>
      <c r="B1779" t="inlineStr">
        <is>
          <t>WY</t>
        </is>
      </c>
      <c r="C1779" s="2" t="n">
        <v>43438</v>
      </c>
      <c r="D1779" s="2" t="n">
        <v>43530</v>
      </c>
      <c r="E1779" t="inlineStr">
        <is>
          <t>2022-12-04</t>
        </is>
      </c>
      <c r="F1779" t="n">
        <v>48</v>
      </c>
      <c r="G1779" t="inlineStr">
        <is>
          <t xml:space="preserve">SOFTRES LLC ET AL </t>
        </is>
      </c>
      <c r="H1779" t="inlineStr">
        <is>
          <t>SAMSON RESOURCES</t>
        </is>
      </c>
      <c r="I1779" t="n">
        <v>0.2</v>
      </c>
      <c r="J1779" t="inlineStr"/>
      <c r="K1779" t="n">
        <v>634.63000488</v>
      </c>
      <c r="L1779" t="n">
        <v>4</v>
      </c>
      <c r="M1779" t="n">
        <v>38</v>
      </c>
      <c r="N1779" t="inlineStr">
        <is>
          <t xml:space="preserve">N         </t>
        </is>
      </c>
      <c r="O1779" t="n">
        <v>73</v>
      </c>
      <c r="P1779" t="inlineStr">
        <is>
          <t xml:space="preserve">W         </t>
        </is>
      </c>
      <c r="Q1779" t="inlineStr">
        <is>
          <t>1665/0115</t>
        </is>
      </c>
      <c r="R1779" t="inlineStr">
        <is>
          <t>1079864</t>
        </is>
      </c>
      <c r="S1779" t="inlineStr">
        <is>
          <t>CONVERSE (WY)</t>
        </is>
      </c>
      <c r="T1779" t="n">
        <v>43.29485875</v>
      </c>
      <c r="U1779" t="inlineStr">
        <is>
          <t>POWDER RIVER</t>
        </is>
      </c>
      <c r="V1779" t="n">
        <v>-105.63093579</v>
      </c>
      <c r="W1779" t="inlineStr">
        <is>
          <t>POINT (448819.9918178781 4793752.451114548)</t>
        </is>
      </c>
      <c r="X1779" t="n">
        <v>0.7246429811082081</v>
      </c>
      <c r="Y1779" t="inlineStr">
        <is>
          <t>NE</t>
        </is>
      </c>
      <c r="Z1779" t="n">
        <v>2019</v>
      </c>
      <c r="AA1779" t="n">
        <v>61</v>
      </c>
    </row>
    <row r="1780">
      <c r="A1780" s="1" t="n">
        <v>13355</v>
      </c>
      <c r="B1780" t="inlineStr">
        <is>
          <t>WY</t>
        </is>
      </c>
      <c r="C1780" s="2" t="n">
        <v>43438</v>
      </c>
      <c r="D1780" s="2" t="n">
        <v>43530</v>
      </c>
      <c r="E1780" t="inlineStr">
        <is>
          <t>2022-12-04</t>
        </is>
      </c>
      <c r="F1780" t="n">
        <v>48</v>
      </c>
      <c r="G1780" t="inlineStr">
        <is>
          <t xml:space="preserve">SOFTRES LLC ET AL </t>
        </is>
      </c>
      <c r="H1780" t="inlineStr">
        <is>
          <t>SAMSON RESOURCES</t>
        </is>
      </c>
      <c r="I1780" t="n">
        <v>0.2</v>
      </c>
      <c r="J1780" t="inlineStr"/>
      <c r="K1780" t="n">
        <v>634.63000488</v>
      </c>
      <c r="L1780" t="n">
        <v>3</v>
      </c>
      <c r="M1780" t="n">
        <v>38</v>
      </c>
      <c r="N1780" t="inlineStr">
        <is>
          <t xml:space="preserve">N         </t>
        </is>
      </c>
      <c r="O1780" t="n">
        <v>73</v>
      </c>
      <c r="P1780" t="inlineStr">
        <is>
          <t xml:space="preserve">W         </t>
        </is>
      </c>
      <c r="Q1780" t="inlineStr">
        <is>
          <t>1665/0115</t>
        </is>
      </c>
      <c r="R1780" t="inlineStr">
        <is>
          <t>1079864</t>
        </is>
      </c>
      <c r="S1780" t="inlineStr">
        <is>
          <t>CONVERSE (WY)</t>
        </is>
      </c>
      <c r="T1780" t="n">
        <v>43.29487016</v>
      </c>
      <c r="U1780" t="inlineStr">
        <is>
          <t>POWDER RIVER</t>
        </is>
      </c>
      <c r="V1780" t="n">
        <v>-105.61080864</v>
      </c>
      <c r="W1780" t="inlineStr">
        <is>
          <t>POINT (450452.6713965459 4793741.585392624)</t>
        </is>
      </c>
      <c r="X1780" t="n">
        <v>1.723554077496206</v>
      </c>
      <c r="Y1780" t="inlineStr">
        <is>
          <t>E</t>
        </is>
      </c>
      <c r="Z1780" t="n">
        <v>2019</v>
      </c>
      <c r="AA1780" t="n">
        <v>61</v>
      </c>
    </row>
    <row r="1781">
      <c r="A1781" s="1" t="n">
        <v>13356</v>
      </c>
      <c r="B1781" t="inlineStr">
        <is>
          <t>WY</t>
        </is>
      </c>
      <c r="C1781" s="2" t="n">
        <v>43438</v>
      </c>
      <c r="D1781" s="2" t="n">
        <v>43530</v>
      </c>
      <c r="E1781" t="inlineStr">
        <is>
          <t>2022-12-04</t>
        </is>
      </c>
      <c r="F1781" t="n">
        <v>48</v>
      </c>
      <c r="G1781" t="inlineStr">
        <is>
          <t xml:space="preserve">SOFTRES LLC ET AL </t>
        </is>
      </c>
      <c r="H1781" t="inlineStr">
        <is>
          <t>SAMSON RESOURCES</t>
        </is>
      </c>
      <c r="I1781" t="n">
        <v>0.2</v>
      </c>
      <c r="J1781" t="inlineStr"/>
      <c r="K1781" t="n">
        <v>634.63000488</v>
      </c>
      <c r="L1781" t="n">
        <v>4</v>
      </c>
      <c r="M1781" t="n">
        <v>38</v>
      </c>
      <c r="N1781" t="inlineStr">
        <is>
          <t xml:space="preserve">N         </t>
        </is>
      </c>
      <c r="O1781" t="n">
        <v>73</v>
      </c>
      <c r="P1781" t="inlineStr">
        <is>
          <t xml:space="preserve">W         </t>
        </is>
      </c>
      <c r="Q1781" t="inlineStr">
        <is>
          <t>1665/0115</t>
        </is>
      </c>
      <c r="R1781" t="inlineStr">
        <is>
          <t>1079864</t>
        </is>
      </c>
      <c r="S1781" t="inlineStr">
        <is>
          <t>CONVERSE (WY)</t>
        </is>
      </c>
      <c r="T1781" t="n">
        <v>43.29485875</v>
      </c>
      <c r="U1781" t="inlineStr">
        <is>
          <t>POWDER RIVER</t>
        </is>
      </c>
      <c r="V1781" t="n">
        <v>-105.63093579</v>
      </c>
      <c r="W1781" t="inlineStr">
        <is>
          <t>POINT (448819.9918178781 4793752.451114548)</t>
        </is>
      </c>
      <c r="X1781" t="n">
        <v>0.7246429811082081</v>
      </c>
      <c r="Y1781" t="inlineStr">
        <is>
          <t>NE</t>
        </is>
      </c>
      <c r="Z1781" t="n">
        <v>2019</v>
      </c>
      <c r="AA1781" t="n">
        <v>61</v>
      </c>
    </row>
    <row r="1782">
      <c r="A1782" s="1" t="n">
        <v>13357</v>
      </c>
      <c r="B1782" t="inlineStr">
        <is>
          <t>WY</t>
        </is>
      </c>
      <c r="C1782" s="2" t="n">
        <v>43438</v>
      </c>
      <c r="D1782" s="2" t="n">
        <v>43530</v>
      </c>
      <c r="E1782" t="inlineStr">
        <is>
          <t>2022-12-04</t>
        </is>
      </c>
      <c r="F1782" t="n">
        <v>48</v>
      </c>
      <c r="G1782" t="inlineStr">
        <is>
          <t xml:space="preserve">SOFTRES LLC ET AL </t>
        </is>
      </c>
      <c r="H1782" t="inlineStr">
        <is>
          <t>SAMSON RESOURCES</t>
        </is>
      </c>
      <c r="I1782" t="n">
        <v>0.2</v>
      </c>
      <c r="J1782" t="inlineStr"/>
      <c r="K1782" t="n">
        <v>634.63000488</v>
      </c>
      <c r="L1782" t="n">
        <v>3</v>
      </c>
      <c r="M1782" t="n">
        <v>38</v>
      </c>
      <c r="N1782" t="inlineStr">
        <is>
          <t xml:space="preserve">N         </t>
        </is>
      </c>
      <c r="O1782" t="n">
        <v>73</v>
      </c>
      <c r="P1782" t="inlineStr">
        <is>
          <t xml:space="preserve">W         </t>
        </is>
      </c>
      <c r="Q1782" t="inlineStr">
        <is>
          <t>1665/0115</t>
        </is>
      </c>
      <c r="R1782" t="inlineStr">
        <is>
          <t>1079864</t>
        </is>
      </c>
      <c r="S1782" t="inlineStr">
        <is>
          <t>CONVERSE (WY)</t>
        </is>
      </c>
      <c r="T1782" t="n">
        <v>43.29487016</v>
      </c>
      <c r="U1782" t="inlineStr">
        <is>
          <t>POWDER RIVER</t>
        </is>
      </c>
      <c r="V1782" t="n">
        <v>-105.61080864</v>
      </c>
      <c r="W1782" t="inlineStr">
        <is>
          <t>POINT (450452.6713965459 4793741.585392624)</t>
        </is>
      </c>
      <c r="X1782" t="n">
        <v>1.723554077496206</v>
      </c>
      <c r="Y1782" t="inlineStr">
        <is>
          <t>E</t>
        </is>
      </c>
      <c r="Z1782" t="n">
        <v>2019</v>
      </c>
      <c r="AA1782" t="n">
        <v>61</v>
      </c>
    </row>
    <row r="1783">
      <c r="A1783" s="1" t="n">
        <v>13358</v>
      </c>
      <c r="B1783" t="inlineStr">
        <is>
          <t>WY</t>
        </is>
      </c>
      <c r="C1783" s="2" t="n">
        <v>43438</v>
      </c>
      <c r="D1783" s="2" t="n">
        <v>43530</v>
      </c>
      <c r="E1783" t="inlineStr">
        <is>
          <t>2022-12-04</t>
        </is>
      </c>
      <c r="F1783" t="n">
        <v>48</v>
      </c>
      <c r="G1783" t="inlineStr">
        <is>
          <t xml:space="preserve">SOFTRES LLC ET AL </t>
        </is>
      </c>
      <c r="H1783" t="inlineStr">
        <is>
          <t>SAMSON RESOURCES</t>
        </is>
      </c>
      <c r="I1783" t="n">
        <v>0.2</v>
      </c>
      <c r="J1783" t="inlineStr"/>
      <c r="K1783" t="n">
        <v>634.63000488</v>
      </c>
      <c r="L1783" t="n">
        <v>9</v>
      </c>
      <c r="M1783" t="n">
        <v>38</v>
      </c>
      <c r="N1783" t="inlineStr">
        <is>
          <t xml:space="preserve">N         </t>
        </is>
      </c>
      <c r="O1783" t="n">
        <v>73</v>
      </c>
      <c r="P1783" t="inlineStr">
        <is>
          <t xml:space="preserve">W         </t>
        </is>
      </c>
      <c r="Q1783" t="inlineStr">
        <is>
          <t>1665/0115</t>
        </is>
      </c>
      <c r="R1783" t="inlineStr">
        <is>
          <t>1079864</t>
        </is>
      </c>
      <c r="S1783" t="inlineStr">
        <is>
          <t>CONVERSE (WY)</t>
        </is>
      </c>
      <c r="T1783" t="n">
        <v>43.28045819</v>
      </c>
      <c r="U1783" t="inlineStr">
        <is>
          <t>POWDER RIVER</t>
        </is>
      </c>
      <c r="V1783" t="n">
        <v>-105.63100438</v>
      </c>
      <c r="W1783" t="inlineStr">
        <is>
          <t>POINT (448802.3511420086 4792153.248759488)</t>
        </is>
      </c>
      <c r="X1783" t="n">
        <v>1.05812648651532</v>
      </c>
      <c r="Y1783" t="inlineStr">
        <is>
          <t>SE</t>
        </is>
      </c>
      <c r="Z1783" t="n">
        <v>2019</v>
      </c>
      <c r="AA1783" t="n">
        <v>61</v>
      </c>
    </row>
    <row r="1784">
      <c r="A1784" s="1" t="n">
        <v>13359</v>
      </c>
      <c r="B1784" t="inlineStr">
        <is>
          <t>WY</t>
        </is>
      </c>
      <c r="C1784" s="2" t="n">
        <v>43438</v>
      </c>
      <c r="D1784" s="2" t="n">
        <v>43530</v>
      </c>
      <c r="E1784" t="inlineStr">
        <is>
          <t>2022-12-04</t>
        </is>
      </c>
      <c r="F1784" t="n">
        <v>48</v>
      </c>
      <c r="G1784" t="inlineStr">
        <is>
          <t xml:space="preserve">SOFTRES LLC ET AL </t>
        </is>
      </c>
      <c r="H1784" t="inlineStr">
        <is>
          <t>SAMSON RESOURCES</t>
        </is>
      </c>
      <c r="I1784" t="n">
        <v>0.2</v>
      </c>
      <c r="J1784" t="inlineStr"/>
      <c r="K1784" t="n">
        <v>634.63000488</v>
      </c>
      <c r="L1784" t="n">
        <v>3</v>
      </c>
      <c r="M1784" t="n">
        <v>38</v>
      </c>
      <c r="N1784" t="inlineStr">
        <is>
          <t xml:space="preserve">N         </t>
        </is>
      </c>
      <c r="O1784" t="n">
        <v>73</v>
      </c>
      <c r="P1784" t="inlineStr">
        <is>
          <t xml:space="preserve">W         </t>
        </is>
      </c>
      <c r="Q1784" t="inlineStr">
        <is>
          <t>1665/0115</t>
        </is>
      </c>
      <c r="R1784" t="inlineStr">
        <is>
          <t>1079864</t>
        </is>
      </c>
      <c r="S1784" t="inlineStr">
        <is>
          <t>CONVERSE (WY)</t>
        </is>
      </c>
      <c r="T1784" t="n">
        <v>43.29487016</v>
      </c>
      <c r="U1784" t="inlineStr">
        <is>
          <t>POWDER RIVER</t>
        </is>
      </c>
      <c r="V1784" t="n">
        <v>-105.61080864</v>
      </c>
      <c r="W1784" t="inlineStr">
        <is>
          <t>POINT (450452.6713965459 4793741.585392624)</t>
        </is>
      </c>
      <c r="X1784" t="n">
        <v>1.723554077496206</v>
      </c>
      <c r="Y1784" t="inlineStr">
        <is>
          <t>E</t>
        </is>
      </c>
      <c r="Z1784" t="n">
        <v>2019</v>
      </c>
      <c r="AA1784" t="n">
        <v>61</v>
      </c>
    </row>
    <row r="1785">
      <c r="A1785" s="1" t="n">
        <v>13360</v>
      </c>
      <c r="B1785" t="inlineStr">
        <is>
          <t>WY</t>
        </is>
      </c>
      <c r="C1785" s="2" t="n">
        <v>43438</v>
      </c>
      <c r="D1785" s="2" t="n">
        <v>43530</v>
      </c>
      <c r="E1785" t="inlineStr">
        <is>
          <t>2022-12-04</t>
        </is>
      </c>
      <c r="F1785" t="n">
        <v>48</v>
      </c>
      <c r="G1785" t="inlineStr">
        <is>
          <t xml:space="preserve">SOFTRES LLC ET AL </t>
        </is>
      </c>
      <c r="H1785" t="inlineStr">
        <is>
          <t>SAMSON RESOURCES</t>
        </is>
      </c>
      <c r="I1785" t="n">
        <v>0.2</v>
      </c>
      <c r="J1785" t="inlineStr"/>
      <c r="K1785" t="n">
        <v>634.63000488</v>
      </c>
      <c r="L1785" t="n">
        <v>4</v>
      </c>
      <c r="M1785" t="n">
        <v>38</v>
      </c>
      <c r="N1785" t="inlineStr">
        <is>
          <t xml:space="preserve">N         </t>
        </is>
      </c>
      <c r="O1785" t="n">
        <v>73</v>
      </c>
      <c r="P1785" t="inlineStr">
        <is>
          <t xml:space="preserve">W         </t>
        </is>
      </c>
      <c r="Q1785" t="inlineStr">
        <is>
          <t>1665/0115</t>
        </is>
      </c>
      <c r="R1785" t="inlineStr">
        <is>
          <t>1079864</t>
        </is>
      </c>
      <c r="S1785" t="inlineStr">
        <is>
          <t>CONVERSE (WY)</t>
        </is>
      </c>
      <c r="T1785" t="n">
        <v>43.29485875</v>
      </c>
      <c r="U1785" t="inlineStr">
        <is>
          <t>POWDER RIVER</t>
        </is>
      </c>
      <c r="V1785" t="n">
        <v>-105.63093579</v>
      </c>
      <c r="W1785" t="inlineStr">
        <is>
          <t>POINT (448819.9918178781 4793752.451114548)</t>
        </is>
      </c>
      <c r="X1785" t="n">
        <v>0.7246429811082081</v>
      </c>
      <c r="Y1785" t="inlineStr">
        <is>
          <t>NE</t>
        </is>
      </c>
      <c r="Z1785" t="n">
        <v>2019</v>
      </c>
      <c r="AA1785" t="n">
        <v>61</v>
      </c>
    </row>
    <row r="1786">
      <c r="A1786" s="1" t="n">
        <v>13361</v>
      </c>
      <c r="B1786" t="inlineStr">
        <is>
          <t>WY</t>
        </is>
      </c>
      <c r="C1786" s="2" t="n">
        <v>43438</v>
      </c>
      <c r="D1786" s="2" t="n">
        <v>43530</v>
      </c>
      <c r="E1786" t="inlineStr">
        <is>
          <t>2022-12-04</t>
        </is>
      </c>
      <c r="F1786" t="n">
        <v>48</v>
      </c>
      <c r="G1786" t="inlineStr">
        <is>
          <t xml:space="preserve">SOFTRES LLC ET AL </t>
        </is>
      </c>
      <c r="H1786" t="inlineStr">
        <is>
          <t>SAMSON RESOURCES</t>
        </is>
      </c>
      <c r="I1786" t="n">
        <v>0.2</v>
      </c>
      <c r="J1786" t="inlineStr"/>
      <c r="K1786" t="n">
        <v>634.63000488</v>
      </c>
      <c r="L1786" t="n">
        <v>4</v>
      </c>
      <c r="M1786" t="n">
        <v>38</v>
      </c>
      <c r="N1786" t="inlineStr">
        <is>
          <t xml:space="preserve">N         </t>
        </is>
      </c>
      <c r="O1786" t="n">
        <v>73</v>
      </c>
      <c r="P1786" t="inlineStr">
        <is>
          <t xml:space="preserve">W         </t>
        </is>
      </c>
      <c r="Q1786" t="inlineStr">
        <is>
          <t>1665/0115</t>
        </is>
      </c>
      <c r="R1786" t="inlineStr">
        <is>
          <t>1079864</t>
        </is>
      </c>
      <c r="S1786" t="inlineStr">
        <is>
          <t>CONVERSE (WY)</t>
        </is>
      </c>
      <c r="T1786" t="n">
        <v>43.29485875</v>
      </c>
      <c r="U1786" t="inlineStr">
        <is>
          <t>POWDER RIVER</t>
        </is>
      </c>
      <c r="V1786" t="n">
        <v>-105.63093579</v>
      </c>
      <c r="W1786" t="inlineStr">
        <is>
          <t>POINT (448819.9918178781 4793752.451114548)</t>
        </is>
      </c>
      <c r="X1786" t="n">
        <v>0.7246429811082081</v>
      </c>
      <c r="Y1786" t="inlineStr">
        <is>
          <t>NE</t>
        </is>
      </c>
      <c r="Z1786" t="n">
        <v>2019</v>
      </c>
      <c r="AA1786" t="n">
        <v>61</v>
      </c>
    </row>
    <row r="1787">
      <c r="A1787" s="1" t="n">
        <v>13362</v>
      </c>
      <c r="B1787" t="inlineStr">
        <is>
          <t>WY</t>
        </is>
      </c>
      <c r="C1787" s="2" t="n">
        <v>43438</v>
      </c>
      <c r="D1787" s="2" t="n">
        <v>43530</v>
      </c>
      <c r="E1787" t="inlineStr">
        <is>
          <t>2022-12-04</t>
        </is>
      </c>
      <c r="F1787" t="n">
        <v>48</v>
      </c>
      <c r="G1787" t="inlineStr">
        <is>
          <t xml:space="preserve">MCFARLAND DANIEL G ATTORNEY ET AL </t>
        </is>
      </c>
      <c r="H1787" t="inlineStr">
        <is>
          <t>SAMSON RESOURCES</t>
        </is>
      </c>
      <c r="I1787" t="n">
        <v>0.2</v>
      </c>
      <c r="J1787" t="inlineStr"/>
      <c r="K1787" t="n">
        <v>634.63000488</v>
      </c>
      <c r="L1787" t="n">
        <v>3</v>
      </c>
      <c r="M1787" t="n">
        <v>38</v>
      </c>
      <c r="N1787" t="inlineStr">
        <is>
          <t xml:space="preserve">N         </t>
        </is>
      </c>
      <c r="O1787" t="n">
        <v>73</v>
      </c>
      <c r="P1787" t="inlineStr">
        <is>
          <t xml:space="preserve">W         </t>
        </is>
      </c>
      <c r="Q1787" t="inlineStr">
        <is>
          <t>1665/0119</t>
        </is>
      </c>
      <c r="R1787" t="inlineStr">
        <is>
          <t>1079865</t>
        </is>
      </c>
      <c r="S1787" t="inlineStr">
        <is>
          <t>CONVERSE (WY)</t>
        </is>
      </c>
      <c r="T1787" t="n">
        <v>43.29487016</v>
      </c>
      <c r="U1787" t="inlineStr">
        <is>
          <t>POWDER RIVER</t>
        </is>
      </c>
      <c r="V1787" t="n">
        <v>-105.61080864</v>
      </c>
      <c r="W1787" t="inlineStr">
        <is>
          <t>POINT (450452.6713965459 4793741.585392624)</t>
        </is>
      </c>
      <c r="X1787" t="n">
        <v>1.723554077496206</v>
      </c>
      <c r="Y1787" t="inlineStr">
        <is>
          <t>E</t>
        </is>
      </c>
      <c r="Z1787" t="n">
        <v>2019</v>
      </c>
      <c r="AA1787" t="n">
        <v>61</v>
      </c>
    </row>
    <row r="1788">
      <c r="A1788" s="1" t="n">
        <v>13363</v>
      </c>
      <c r="B1788" t="inlineStr">
        <is>
          <t>WY</t>
        </is>
      </c>
      <c r="C1788" s="2" t="n">
        <v>43438</v>
      </c>
      <c r="D1788" s="2" t="n">
        <v>43530</v>
      </c>
      <c r="E1788" t="inlineStr">
        <is>
          <t>2022-12-04</t>
        </is>
      </c>
      <c r="F1788" t="n">
        <v>48</v>
      </c>
      <c r="G1788" t="inlineStr">
        <is>
          <t xml:space="preserve">MCFARLAND DANIEL G ATTORNEY ET AL </t>
        </is>
      </c>
      <c r="H1788" t="inlineStr">
        <is>
          <t>SAMSON RESOURCES</t>
        </is>
      </c>
      <c r="I1788" t="n">
        <v>0.2</v>
      </c>
      <c r="J1788" t="inlineStr"/>
      <c r="K1788" t="n">
        <v>634.63000488</v>
      </c>
      <c r="L1788" t="n">
        <v>9</v>
      </c>
      <c r="M1788" t="n">
        <v>38</v>
      </c>
      <c r="N1788" t="inlineStr">
        <is>
          <t xml:space="preserve">N         </t>
        </is>
      </c>
      <c r="O1788" t="n">
        <v>73</v>
      </c>
      <c r="P1788" t="inlineStr">
        <is>
          <t xml:space="preserve">W         </t>
        </is>
      </c>
      <c r="Q1788" t="inlineStr">
        <is>
          <t>1665/0119</t>
        </is>
      </c>
      <c r="R1788" t="inlineStr">
        <is>
          <t>1079865</t>
        </is>
      </c>
      <c r="S1788" t="inlineStr">
        <is>
          <t>CONVERSE (WY)</t>
        </is>
      </c>
      <c r="T1788" t="n">
        <v>43.28045819</v>
      </c>
      <c r="U1788" t="inlineStr">
        <is>
          <t>POWDER RIVER</t>
        </is>
      </c>
      <c r="V1788" t="n">
        <v>-105.63100438</v>
      </c>
      <c r="W1788" t="inlineStr">
        <is>
          <t>POINT (448802.3511420086 4792153.248759488)</t>
        </is>
      </c>
      <c r="X1788" t="n">
        <v>1.05812648651532</v>
      </c>
      <c r="Y1788" t="inlineStr">
        <is>
          <t>SE</t>
        </is>
      </c>
      <c r="Z1788" t="n">
        <v>2019</v>
      </c>
      <c r="AA1788" t="n">
        <v>61</v>
      </c>
    </row>
    <row r="1789">
      <c r="A1789" s="1" t="n">
        <v>13364</v>
      </c>
      <c r="B1789" t="inlineStr">
        <is>
          <t>WY</t>
        </is>
      </c>
      <c r="C1789" s="2" t="n">
        <v>43438</v>
      </c>
      <c r="D1789" s="2" t="n">
        <v>43530</v>
      </c>
      <c r="E1789" t="inlineStr">
        <is>
          <t>2022-12-04</t>
        </is>
      </c>
      <c r="F1789" t="n">
        <v>48</v>
      </c>
      <c r="G1789" t="inlineStr">
        <is>
          <t xml:space="preserve">MCFARLAND DANIEL G ATTORNEY ET AL </t>
        </is>
      </c>
      <c r="H1789" t="inlineStr">
        <is>
          <t>SAMSON RESOURCES</t>
        </is>
      </c>
      <c r="I1789" t="n">
        <v>0.2</v>
      </c>
      <c r="J1789" t="inlineStr"/>
      <c r="K1789" t="n">
        <v>634.63000488</v>
      </c>
      <c r="L1789" t="n">
        <v>3</v>
      </c>
      <c r="M1789" t="n">
        <v>38</v>
      </c>
      <c r="N1789" t="inlineStr">
        <is>
          <t xml:space="preserve">N         </t>
        </is>
      </c>
      <c r="O1789" t="n">
        <v>73</v>
      </c>
      <c r="P1789" t="inlineStr">
        <is>
          <t xml:space="preserve">W         </t>
        </is>
      </c>
      <c r="Q1789" t="inlineStr">
        <is>
          <t>1665/0119</t>
        </is>
      </c>
      <c r="R1789" t="inlineStr">
        <is>
          <t>1079865</t>
        </is>
      </c>
      <c r="S1789" t="inlineStr">
        <is>
          <t>CONVERSE (WY)</t>
        </is>
      </c>
      <c r="T1789" t="n">
        <v>43.29487016</v>
      </c>
      <c r="U1789" t="inlineStr">
        <is>
          <t>POWDER RIVER</t>
        </is>
      </c>
      <c r="V1789" t="n">
        <v>-105.61080864</v>
      </c>
      <c r="W1789" t="inlineStr">
        <is>
          <t>POINT (450452.6713965459 4793741.585392624)</t>
        </is>
      </c>
      <c r="X1789" t="n">
        <v>1.723554077496206</v>
      </c>
      <c r="Y1789" t="inlineStr">
        <is>
          <t>E</t>
        </is>
      </c>
      <c r="Z1789" t="n">
        <v>2019</v>
      </c>
      <c r="AA1789" t="n">
        <v>61</v>
      </c>
    </row>
    <row r="1790">
      <c r="A1790" s="1" t="n">
        <v>13365</v>
      </c>
      <c r="B1790" t="inlineStr">
        <is>
          <t>WY</t>
        </is>
      </c>
      <c r="C1790" s="2" t="n">
        <v>43438</v>
      </c>
      <c r="D1790" s="2" t="n">
        <v>43530</v>
      </c>
      <c r="E1790" t="inlineStr">
        <is>
          <t>2022-12-04</t>
        </is>
      </c>
      <c r="F1790" t="n">
        <v>48</v>
      </c>
      <c r="G1790" t="inlineStr">
        <is>
          <t xml:space="preserve">MCFARLAND DANIEL G ATTORNEY ET AL </t>
        </is>
      </c>
      <c r="H1790" t="inlineStr">
        <is>
          <t>SAMSON RESOURCES</t>
        </is>
      </c>
      <c r="I1790" t="n">
        <v>0.2</v>
      </c>
      <c r="J1790" t="inlineStr"/>
      <c r="K1790" t="n">
        <v>634.63000488</v>
      </c>
      <c r="L1790" t="n">
        <v>4</v>
      </c>
      <c r="M1790" t="n">
        <v>38</v>
      </c>
      <c r="N1790" t="inlineStr">
        <is>
          <t xml:space="preserve">N         </t>
        </is>
      </c>
      <c r="O1790" t="n">
        <v>73</v>
      </c>
      <c r="P1790" t="inlineStr">
        <is>
          <t xml:space="preserve">W         </t>
        </is>
      </c>
      <c r="Q1790" t="inlineStr">
        <is>
          <t>1665/0119</t>
        </is>
      </c>
      <c r="R1790" t="inlineStr">
        <is>
          <t>1079865</t>
        </is>
      </c>
      <c r="S1790" t="inlineStr">
        <is>
          <t>CONVERSE (WY)</t>
        </is>
      </c>
      <c r="T1790" t="n">
        <v>43.29485875</v>
      </c>
      <c r="U1790" t="inlineStr">
        <is>
          <t>POWDER RIVER</t>
        </is>
      </c>
      <c r="V1790" t="n">
        <v>-105.63093579</v>
      </c>
      <c r="W1790" t="inlineStr">
        <is>
          <t>POINT (448819.9918178781 4793752.451114548)</t>
        </is>
      </c>
      <c r="X1790" t="n">
        <v>0.7246429811082081</v>
      </c>
      <c r="Y1790" t="inlineStr">
        <is>
          <t>NE</t>
        </is>
      </c>
      <c r="Z1790" t="n">
        <v>2019</v>
      </c>
      <c r="AA1790" t="n">
        <v>61</v>
      </c>
    </row>
    <row r="1791">
      <c r="A1791" s="1" t="n">
        <v>13366</v>
      </c>
      <c r="B1791" t="inlineStr">
        <is>
          <t>WY</t>
        </is>
      </c>
      <c r="C1791" s="2" t="n">
        <v>43438</v>
      </c>
      <c r="D1791" s="2" t="n">
        <v>43530</v>
      </c>
      <c r="E1791" t="inlineStr">
        <is>
          <t>2022-12-04</t>
        </is>
      </c>
      <c r="F1791" t="n">
        <v>48</v>
      </c>
      <c r="G1791" t="inlineStr">
        <is>
          <t xml:space="preserve">MCFARLAND DANIEL G ATTORNEY ET AL </t>
        </is>
      </c>
      <c r="H1791" t="inlineStr">
        <is>
          <t>SAMSON RESOURCES</t>
        </is>
      </c>
      <c r="I1791" t="n">
        <v>0.2</v>
      </c>
      <c r="J1791" t="inlineStr"/>
      <c r="K1791" t="n">
        <v>634.63000488</v>
      </c>
      <c r="L1791" t="n">
        <v>4</v>
      </c>
      <c r="M1791" t="n">
        <v>38</v>
      </c>
      <c r="N1791" t="inlineStr">
        <is>
          <t xml:space="preserve">N         </t>
        </is>
      </c>
      <c r="O1791" t="n">
        <v>73</v>
      </c>
      <c r="P1791" t="inlineStr">
        <is>
          <t xml:space="preserve">W         </t>
        </is>
      </c>
      <c r="Q1791" t="inlineStr">
        <is>
          <t>1665/0119</t>
        </is>
      </c>
      <c r="R1791" t="inlineStr">
        <is>
          <t>1079865</t>
        </is>
      </c>
      <c r="S1791" t="inlineStr">
        <is>
          <t>CONVERSE (WY)</t>
        </is>
      </c>
      <c r="T1791" t="n">
        <v>43.29485875</v>
      </c>
      <c r="U1791" t="inlineStr">
        <is>
          <t>POWDER RIVER</t>
        </is>
      </c>
      <c r="V1791" t="n">
        <v>-105.63093579</v>
      </c>
      <c r="W1791" t="inlineStr">
        <is>
          <t>POINT (448819.9918178781 4793752.451114548)</t>
        </is>
      </c>
      <c r="X1791" t="n">
        <v>0.7246429811082081</v>
      </c>
      <c r="Y1791" t="inlineStr">
        <is>
          <t>NE</t>
        </is>
      </c>
      <c r="Z1791" t="n">
        <v>2019</v>
      </c>
      <c r="AA1791" t="n">
        <v>61</v>
      </c>
    </row>
    <row r="1792">
      <c r="A1792" s="1" t="n">
        <v>13367</v>
      </c>
      <c r="B1792" t="inlineStr">
        <is>
          <t>WY</t>
        </is>
      </c>
      <c r="C1792" s="2" t="n">
        <v>43438</v>
      </c>
      <c r="D1792" s="2" t="n">
        <v>43530</v>
      </c>
      <c r="E1792" t="inlineStr">
        <is>
          <t>2022-12-04</t>
        </is>
      </c>
      <c r="F1792" t="n">
        <v>48</v>
      </c>
      <c r="G1792" t="inlineStr">
        <is>
          <t xml:space="preserve">MCFARLAND DANIEL G ATTORNEY ET AL </t>
        </is>
      </c>
      <c r="H1792" t="inlineStr">
        <is>
          <t>SAMSON RESOURCES</t>
        </is>
      </c>
      <c r="I1792" t="n">
        <v>0.2</v>
      </c>
      <c r="J1792" t="inlineStr"/>
      <c r="K1792" t="n">
        <v>634.63000488</v>
      </c>
      <c r="L1792" t="n">
        <v>4</v>
      </c>
      <c r="M1792" t="n">
        <v>38</v>
      </c>
      <c r="N1792" t="inlineStr">
        <is>
          <t xml:space="preserve">N         </t>
        </is>
      </c>
      <c r="O1792" t="n">
        <v>73</v>
      </c>
      <c r="P1792" t="inlineStr">
        <is>
          <t xml:space="preserve">W         </t>
        </is>
      </c>
      <c r="Q1792" t="inlineStr">
        <is>
          <t>1665/0119</t>
        </is>
      </c>
      <c r="R1792" t="inlineStr">
        <is>
          <t>1079865</t>
        </is>
      </c>
      <c r="S1792" t="inlineStr">
        <is>
          <t>CONVERSE (WY)</t>
        </is>
      </c>
      <c r="T1792" t="n">
        <v>43.29485875</v>
      </c>
      <c r="U1792" t="inlineStr">
        <is>
          <t>POWDER RIVER</t>
        </is>
      </c>
      <c r="V1792" t="n">
        <v>-105.63093579</v>
      </c>
      <c r="W1792" t="inlineStr">
        <is>
          <t>POINT (448819.9918178781 4793752.451114548)</t>
        </is>
      </c>
      <c r="X1792" t="n">
        <v>0.7246429811082081</v>
      </c>
      <c r="Y1792" t="inlineStr">
        <is>
          <t>NE</t>
        </is>
      </c>
      <c r="Z1792" t="n">
        <v>2019</v>
      </c>
      <c r="AA1792" t="n">
        <v>61</v>
      </c>
    </row>
    <row r="1793">
      <c r="A1793" s="1" t="n">
        <v>13368</v>
      </c>
      <c r="B1793" t="inlineStr">
        <is>
          <t>WY</t>
        </is>
      </c>
      <c r="C1793" s="2" t="n">
        <v>43438</v>
      </c>
      <c r="D1793" s="2" t="n">
        <v>43530</v>
      </c>
      <c r="E1793" t="inlineStr">
        <is>
          <t>2022-12-04</t>
        </is>
      </c>
      <c r="F1793" t="n">
        <v>48</v>
      </c>
      <c r="G1793" t="inlineStr">
        <is>
          <t xml:space="preserve">MCFARLAND DANIEL G ATTORNEY ET AL </t>
        </is>
      </c>
      <c r="H1793" t="inlineStr">
        <is>
          <t>SAMSON RESOURCES</t>
        </is>
      </c>
      <c r="I1793" t="n">
        <v>0.2</v>
      </c>
      <c r="J1793" t="inlineStr"/>
      <c r="K1793" t="n">
        <v>634.63000488</v>
      </c>
      <c r="L1793" t="n">
        <v>9</v>
      </c>
      <c r="M1793" t="n">
        <v>38</v>
      </c>
      <c r="N1793" t="inlineStr">
        <is>
          <t xml:space="preserve">N         </t>
        </is>
      </c>
      <c r="O1793" t="n">
        <v>73</v>
      </c>
      <c r="P1793" t="inlineStr">
        <is>
          <t xml:space="preserve">W         </t>
        </is>
      </c>
      <c r="Q1793" t="inlineStr">
        <is>
          <t>1665/0119</t>
        </is>
      </c>
      <c r="R1793" t="inlineStr">
        <is>
          <t>1079865</t>
        </is>
      </c>
      <c r="S1793" t="inlineStr">
        <is>
          <t>CONVERSE (WY)</t>
        </is>
      </c>
      <c r="T1793" t="n">
        <v>43.28045819</v>
      </c>
      <c r="U1793" t="inlineStr">
        <is>
          <t>POWDER RIVER</t>
        </is>
      </c>
      <c r="V1793" t="n">
        <v>-105.63100438</v>
      </c>
      <c r="W1793" t="inlineStr">
        <is>
          <t>POINT (448802.3511420086 4792153.248759488)</t>
        </is>
      </c>
      <c r="X1793" t="n">
        <v>1.05812648651532</v>
      </c>
      <c r="Y1793" t="inlineStr">
        <is>
          <t>SE</t>
        </is>
      </c>
      <c r="Z1793" t="n">
        <v>2019</v>
      </c>
      <c r="AA1793" t="n">
        <v>61</v>
      </c>
    </row>
    <row r="1794">
      <c r="A1794" s="1" t="n">
        <v>13369</v>
      </c>
      <c r="B1794" t="inlineStr">
        <is>
          <t>WY</t>
        </is>
      </c>
      <c r="C1794" s="2" t="n">
        <v>43438</v>
      </c>
      <c r="D1794" s="2" t="n">
        <v>43530</v>
      </c>
      <c r="E1794" t="inlineStr">
        <is>
          <t>2022-12-04</t>
        </is>
      </c>
      <c r="F1794" t="n">
        <v>48</v>
      </c>
      <c r="G1794" t="inlineStr">
        <is>
          <t xml:space="preserve">MCFARLAND DANIEL G ATTORNEY ET AL </t>
        </is>
      </c>
      <c r="H1794" t="inlineStr">
        <is>
          <t>SAMSON RESOURCES</t>
        </is>
      </c>
      <c r="I1794" t="n">
        <v>0.2</v>
      </c>
      <c r="J1794" t="inlineStr"/>
      <c r="K1794" t="n">
        <v>634.63000488</v>
      </c>
      <c r="L1794" t="n">
        <v>4</v>
      </c>
      <c r="M1794" t="n">
        <v>38</v>
      </c>
      <c r="N1794" t="inlineStr">
        <is>
          <t xml:space="preserve">N         </t>
        </is>
      </c>
      <c r="O1794" t="n">
        <v>73</v>
      </c>
      <c r="P1794" t="inlineStr">
        <is>
          <t xml:space="preserve">W         </t>
        </is>
      </c>
      <c r="Q1794" t="inlineStr">
        <is>
          <t>1665/0119</t>
        </is>
      </c>
      <c r="R1794" t="inlineStr">
        <is>
          <t>1079865</t>
        </is>
      </c>
      <c r="S1794" t="inlineStr">
        <is>
          <t>CONVERSE (WY)</t>
        </is>
      </c>
      <c r="T1794" t="n">
        <v>43.29485875</v>
      </c>
      <c r="U1794" t="inlineStr">
        <is>
          <t>POWDER RIVER</t>
        </is>
      </c>
      <c r="V1794" t="n">
        <v>-105.63093579</v>
      </c>
      <c r="W1794" t="inlineStr">
        <is>
          <t>POINT (448819.9918178781 4793752.451114548)</t>
        </is>
      </c>
      <c r="X1794" t="n">
        <v>0.7246429811082081</v>
      </c>
      <c r="Y1794" t="inlineStr">
        <is>
          <t>NE</t>
        </is>
      </c>
      <c r="Z1794" t="n">
        <v>2019</v>
      </c>
      <c r="AA1794" t="n">
        <v>61</v>
      </c>
    </row>
    <row r="1795">
      <c r="A1795" s="1" t="n">
        <v>13370</v>
      </c>
      <c r="B1795" t="inlineStr">
        <is>
          <t>WY</t>
        </is>
      </c>
      <c r="C1795" s="2" t="n">
        <v>43438</v>
      </c>
      <c r="D1795" s="2" t="n">
        <v>43530</v>
      </c>
      <c r="E1795" t="inlineStr">
        <is>
          <t>2022-12-04</t>
        </is>
      </c>
      <c r="F1795" t="n">
        <v>48</v>
      </c>
      <c r="G1795" t="inlineStr">
        <is>
          <t xml:space="preserve">MCFARLAND DANIEL G ATTORNEY ET AL </t>
        </is>
      </c>
      <c r="H1795" t="inlineStr">
        <is>
          <t>SAMSON RESOURCES</t>
        </is>
      </c>
      <c r="I1795" t="n">
        <v>0.2</v>
      </c>
      <c r="J1795" t="inlineStr"/>
      <c r="K1795" t="n">
        <v>634.63000488</v>
      </c>
      <c r="L1795" t="n">
        <v>3</v>
      </c>
      <c r="M1795" t="n">
        <v>38</v>
      </c>
      <c r="N1795" t="inlineStr">
        <is>
          <t xml:space="preserve">N         </t>
        </is>
      </c>
      <c r="O1795" t="n">
        <v>73</v>
      </c>
      <c r="P1795" t="inlineStr">
        <is>
          <t xml:space="preserve">W         </t>
        </is>
      </c>
      <c r="Q1795" t="inlineStr">
        <is>
          <t>1665/0119</t>
        </is>
      </c>
      <c r="R1795" t="inlineStr">
        <is>
          <t>1079865</t>
        </is>
      </c>
      <c r="S1795" t="inlineStr">
        <is>
          <t>CONVERSE (WY)</t>
        </is>
      </c>
      <c r="T1795" t="n">
        <v>43.29487016</v>
      </c>
      <c r="U1795" t="inlineStr">
        <is>
          <t>POWDER RIVER</t>
        </is>
      </c>
      <c r="V1795" t="n">
        <v>-105.61080864</v>
      </c>
      <c r="W1795" t="inlineStr">
        <is>
          <t>POINT (450452.6713965459 4793741.585392624)</t>
        </is>
      </c>
      <c r="X1795" t="n">
        <v>1.723554077496206</v>
      </c>
      <c r="Y1795" t="inlineStr">
        <is>
          <t>E</t>
        </is>
      </c>
      <c r="Z1795" t="n">
        <v>2019</v>
      </c>
      <c r="AA1795" t="n">
        <v>61</v>
      </c>
    </row>
    <row r="1796">
      <c r="A1796" s="1" t="n">
        <v>13371</v>
      </c>
      <c r="B1796" t="inlineStr">
        <is>
          <t>WY</t>
        </is>
      </c>
      <c r="C1796" s="2" t="n">
        <v>43438</v>
      </c>
      <c r="D1796" s="2" t="n">
        <v>43530</v>
      </c>
      <c r="E1796" t="inlineStr">
        <is>
          <t>2022-12-04</t>
        </is>
      </c>
      <c r="F1796" t="n">
        <v>48</v>
      </c>
      <c r="G1796" t="inlineStr">
        <is>
          <t xml:space="preserve">MCFARLAND DANIEL G ATTORNEY ET AL </t>
        </is>
      </c>
      <c r="H1796" t="inlineStr">
        <is>
          <t>SAMSON RESOURCES</t>
        </is>
      </c>
      <c r="I1796" t="n">
        <v>0.2</v>
      </c>
      <c r="J1796" t="inlineStr"/>
      <c r="K1796" t="n">
        <v>634.63000488</v>
      </c>
      <c r="L1796" t="n">
        <v>3</v>
      </c>
      <c r="M1796" t="n">
        <v>38</v>
      </c>
      <c r="N1796" t="inlineStr">
        <is>
          <t xml:space="preserve">N         </t>
        </is>
      </c>
      <c r="O1796" t="n">
        <v>73</v>
      </c>
      <c r="P1796" t="inlineStr">
        <is>
          <t xml:space="preserve">W         </t>
        </is>
      </c>
      <c r="Q1796" t="inlineStr">
        <is>
          <t>1665/0119</t>
        </is>
      </c>
      <c r="R1796" t="inlineStr">
        <is>
          <t>1079865</t>
        </is>
      </c>
      <c r="S1796" t="inlineStr">
        <is>
          <t>CONVERSE (WY)</t>
        </is>
      </c>
      <c r="T1796" t="n">
        <v>43.29487016</v>
      </c>
      <c r="U1796" t="inlineStr">
        <is>
          <t>POWDER RIVER</t>
        </is>
      </c>
      <c r="V1796" t="n">
        <v>-105.61080864</v>
      </c>
      <c r="W1796" t="inlineStr">
        <is>
          <t>POINT (450452.6713965459 4793741.585392624)</t>
        </is>
      </c>
      <c r="X1796" t="n">
        <v>1.723554077496206</v>
      </c>
      <c r="Y1796" t="inlineStr">
        <is>
          <t>E</t>
        </is>
      </c>
      <c r="Z1796" t="n">
        <v>2019</v>
      </c>
      <c r="AA1796" t="n">
        <v>61</v>
      </c>
    </row>
    <row r="1797">
      <c r="A1797" s="1" t="n">
        <v>13372</v>
      </c>
      <c r="B1797" t="inlineStr">
        <is>
          <t>WY</t>
        </is>
      </c>
      <c r="C1797" s="2" t="n">
        <v>43438</v>
      </c>
      <c r="D1797" s="2" t="n">
        <v>43530</v>
      </c>
      <c r="E1797" t="inlineStr">
        <is>
          <t>2022-12-04</t>
        </is>
      </c>
      <c r="F1797" t="n">
        <v>48</v>
      </c>
      <c r="G1797" t="inlineStr">
        <is>
          <t xml:space="preserve">MCFARLAND DANIEL G ATTORNEY ET AL </t>
        </is>
      </c>
      <c r="H1797" t="inlineStr">
        <is>
          <t>SAMSON RESOURCES</t>
        </is>
      </c>
      <c r="I1797" t="n">
        <v>0.2</v>
      </c>
      <c r="J1797" t="inlineStr"/>
      <c r="K1797" t="n">
        <v>634.63000488</v>
      </c>
      <c r="L1797" t="n">
        <v>3</v>
      </c>
      <c r="M1797" t="n">
        <v>38</v>
      </c>
      <c r="N1797" t="inlineStr">
        <is>
          <t xml:space="preserve">N         </t>
        </is>
      </c>
      <c r="O1797" t="n">
        <v>73</v>
      </c>
      <c r="P1797" t="inlineStr">
        <is>
          <t xml:space="preserve">W         </t>
        </is>
      </c>
      <c r="Q1797" t="inlineStr">
        <is>
          <t>1665/0119</t>
        </is>
      </c>
      <c r="R1797" t="inlineStr">
        <is>
          <t>1079865</t>
        </is>
      </c>
      <c r="S1797" t="inlineStr">
        <is>
          <t>CONVERSE (WY)</t>
        </is>
      </c>
      <c r="T1797" t="n">
        <v>43.29487016</v>
      </c>
      <c r="U1797" t="inlineStr">
        <is>
          <t>POWDER RIVER</t>
        </is>
      </c>
      <c r="V1797" t="n">
        <v>-105.61080864</v>
      </c>
      <c r="W1797" t="inlineStr">
        <is>
          <t>POINT (450452.6713965459 4793741.585392624)</t>
        </is>
      </c>
      <c r="X1797" t="n">
        <v>1.723554077496206</v>
      </c>
      <c r="Y1797" t="inlineStr">
        <is>
          <t>E</t>
        </is>
      </c>
      <c r="Z1797" t="n">
        <v>2019</v>
      </c>
      <c r="AA1797" t="n">
        <v>61</v>
      </c>
    </row>
    <row r="1798">
      <c r="A1798" s="1" t="n">
        <v>13373</v>
      </c>
      <c r="B1798" t="inlineStr">
        <is>
          <t>WY</t>
        </is>
      </c>
      <c r="C1798" s="2" t="n">
        <v>43438</v>
      </c>
      <c r="D1798" s="2" t="n">
        <v>43530</v>
      </c>
      <c r="E1798" t="inlineStr">
        <is>
          <t>2022-12-04</t>
        </is>
      </c>
      <c r="F1798" t="n">
        <v>48</v>
      </c>
      <c r="G1798" t="inlineStr">
        <is>
          <t xml:space="preserve">MCFARLAND DANIEL G ATTORNEY ET AL </t>
        </is>
      </c>
      <c r="H1798" t="inlineStr">
        <is>
          <t>SAMSON RESOURCES</t>
        </is>
      </c>
      <c r="I1798" t="n">
        <v>0.2</v>
      </c>
      <c r="J1798" t="inlineStr"/>
      <c r="K1798" t="n">
        <v>634.63000488</v>
      </c>
      <c r="L1798" t="n">
        <v>4</v>
      </c>
      <c r="M1798" t="n">
        <v>38</v>
      </c>
      <c r="N1798" t="inlineStr">
        <is>
          <t xml:space="preserve">N         </t>
        </is>
      </c>
      <c r="O1798" t="n">
        <v>73</v>
      </c>
      <c r="P1798" t="inlineStr">
        <is>
          <t xml:space="preserve">W         </t>
        </is>
      </c>
      <c r="Q1798" t="inlineStr">
        <is>
          <t>1665/0119</t>
        </is>
      </c>
      <c r="R1798" t="inlineStr">
        <is>
          <t>1079865</t>
        </is>
      </c>
      <c r="S1798" t="inlineStr">
        <is>
          <t>CONVERSE (WY)</t>
        </is>
      </c>
      <c r="T1798" t="n">
        <v>43.29485875</v>
      </c>
      <c r="U1798" t="inlineStr">
        <is>
          <t>POWDER RIVER</t>
        </is>
      </c>
      <c r="V1798" t="n">
        <v>-105.63093579</v>
      </c>
      <c r="W1798" t="inlineStr">
        <is>
          <t>POINT (448819.9918178781 4793752.451114548)</t>
        </is>
      </c>
      <c r="X1798" t="n">
        <v>0.7246429811082081</v>
      </c>
      <c r="Y1798" t="inlineStr">
        <is>
          <t>NE</t>
        </is>
      </c>
      <c r="Z1798" t="n">
        <v>2019</v>
      </c>
      <c r="AA1798" t="n">
        <v>61</v>
      </c>
    </row>
    <row r="1799">
      <c r="A1799" s="1" t="n">
        <v>13374</v>
      </c>
      <c r="B1799" t="inlineStr">
        <is>
          <t>WY</t>
        </is>
      </c>
      <c r="C1799" s="2" t="n">
        <v>43438</v>
      </c>
      <c r="D1799" s="2" t="n">
        <v>43530</v>
      </c>
      <c r="E1799" t="inlineStr">
        <is>
          <t>2022-12-04</t>
        </is>
      </c>
      <c r="F1799" t="n">
        <v>48</v>
      </c>
      <c r="G1799" t="inlineStr">
        <is>
          <t xml:space="preserve">MCFARLAND DANIEL G ATTORNEY ET AL </t>
        </is>
      </c>
      <c r="H1799" t="inlineStr">
        <is>
          <t>SAMSON RESOURCES</t>
        </is>
      </c>
      <c r="I1799" t="n">
        <v>0.2</v>
      </c>
      <c r="J1799" t="inlineStr"/>
      <c r="K1799" t="n">
        <v>634.63000488</v>
      </c>
      <c r="L1799" t="n">
        <v>4</v>
      </c>
      <c r="M1799" t="n">
        <v>38</v>
      </c>
      <c r="N1799" t="inlineStr">
        <is>
          <t xml:space="preserve">N         </t>
        </is>
      </c>
      <c r="O1799" t="n">
        <v>73</v>
      </c>
      <c r="P1799" t="inlineStr">
        <is>
          <t xml:space="preserve">W         </t>
        </is>
      </c>
      <c r="Q1799" t="inlineStr">
        <is>
          <t>1665/0119</t>
        </is>
      </c>
      <c r="R1799" t="inlineStr">
        <is>
          <t>1079865</t>
        </is>
      </c>
      <c r="S1799" t="inlineStr">
        <is>
          <t>CONVERSE (WY)</t>
        </is>
      </c>
      <c r="T1799" t="n">
        <v>43.29485875</v>
      </c>
      <c r="U1799" t="inlineStr">
        <is>
          <t>POWDER RIVER</t>
        </is>
      </c>
      <c r="V1799" t="n">
        <v>-105.63093579</v>
      </c>
      <c r="W1799" t="inlineStr">
        <is>
          <t>POINT (448819.9918178781 4793752.451114548)</t>
        </is>
      </c>
      <c r="X1799" t="n">
        <v>0.7246429811082081</v>
      </c>
      <c r="Y1799" t="inlineStr">
        <is>
          <t>NE</t>
        </is>
      </c>
      <c r="Z1799" t="n">
        <v>2019</v>
      </c>
      <c r="AA1799" t="n">
        <v>61</v>
      </c>
    </row>
    <row r="1800">
      <c r="A1800" s="1" t="n">
        <v>20614</v>
      </c>
      <c r="B1800" t="inlineStr">
        <is>
          <t>WY</t>
        </is>
      </c>
      <c r="C1800" s="2" t="n">
        <v>43357</v>
      </c>
      <c r="D1800" s="2" t="n">
        <v>43417</v>
      </c>
      <c r="E1800" t="inlineStr">
        <is>
          <t>2021-09-14</t>
        </is>
      </c>
      <c r="F1800" t="n">
        <v>36</v>
      </c>
      <c r="G1800" t="inlineStr">
        <is>
          <t xml:space="preserve">SOFTRES L L C ET AL </t>
        </is>
      </c>
      <c r="H1800" t="inlineStr">
        <is>
          <t>TITAN EXPL</t>
        </is>
      </c>
      <c r="I1800" t="inlineStr"/>
      <c r="J1800" t="inlineStr"/>
      <c r="K1800" t="n">
        <v>0</v>
      </c>
      <c r="L1800" t="n">
        <v>34</v>
      </c>
      <c r="M1800" t="n">
        <v>39</v>
      </c>
      <c r="N1800" t="inlineStr">
        <is>
          <t xml:space="preserve">N         </t>
        </is>
      </c>
      <c r="O1800" t="n">
        <v>73</v>
      </c>
      <c r="P1800" t="inlineStr">
        <is>
          <t xml:space="preserve">W         </t>
        </is>
      </c>
      <c r="Q1800" t="inlineStr">
        <is>
          <t>1657/0259</t>
        </is>
      </c>
      <c r="R1800" t="inlineStr">
        <is>
          <t>1076676</t>
        </is>
      </c>
      <c r="S1800" t="inlineStr">
        <is>
          <t>CONVERSE (WY)</t>
        </is>
      </c>
      <c r="T1800" t="n">
        <v>43.3092936</v>
      </c>
      <c r="U1800" t="inlineStr">
        <is>
          <t>POWDER RIVER</t>
        </is>
      </c>
      <c r="V1800" t="n">
        <v>-105.61092317</v>
      </c>
      <c r="W1800" t="inlineStr">
        <is>
          <t>POINT (450455.0951501526 4795343.442250932)</t>
        </is>
      </c>
      <c r="X1800" t="n">
        <v>2.081205987896726</v>
      </c>
      <c r="Y1800" t="inlineStr">
        <is>
          <t>NE</t>
        </is>
      </c>
      <c r="Z1800" t="n">
        <v>2018</v>
      </c>
      <c r="AA1800" t="n">
        <v>61</v>
      </c>
    </row>
    <row r="1801">
      <c r="A1801" s="1" t="n">
        <v>20615</v>
      </c>
      <c r="B1801" t="inlineStr">
        <is>
          <t>WY</t>
        </is>
      </c>
      <c r="C1801" s="2" t="n">
        <v>43357</v>
      </c>
      <c r="D1801" s="2" t="n">
        <v>43417</v>
      </c>
      <c r="E1801" t="inlineStr">
        <is>
          <t>2021-09-14</t>
        </is>
      </c>
      <c r="F1801" t="n">
        <v>36</v>
      </c>
      <c r="G1801" t="inlineStr">
        <is>
          <t xml:space="preserve">SOFTRES L L C ET AL </t>
        </is>
      </c>
      <c r="H1801" t="inlineStr">
        <is>
          <t>TITAN EXPL</t>
        </is>
      </c>
      <c r="I1801" t="inlineStr"/>
      <c r="J1801" t="inlineStr"/>
      <c r="K1801" t="n">
        <v>0</v>
      </c>
      <c r="L1801" t="n">
        <v>34</v>
      </c>
      <c r="M1801" t="n">
        <v>39</v>
      </c>
      <c r="N1801" t="inlineStr">
        <is>
          <t xml:space="preserve">N         </t>
        </is>
      </c>
      <c r="O1801" t="n">
        <v>73</v>
      </c>
      <c r="P1801" t="inlineStr">
        <is>
          <t xml:space="preserve">W         </t>
        </is>
      </c>
      <c r="Q1801" t="inlineStr">
        <is>
          <t>1657/0259</t>
        </is>
      </c>
      <c r="R1801" t="inlineStr">
        <is>
          <t>1076676</t>
        </is>
      </c>
      <c r="S1801" t="inlineStr">
        <is>
          <t>CONVERSE (WY)</t>
        </is>
      </c>
      <c r="T1801" t="n">
        <v>43.3092936</v>
      </c>
      <c r="U1801" t="inlineStr">
        <is>
          <t>POWDER RIVER</t>
        </is>
      </c>
      <c r="V1801" t="n">
        <v>-105.61092317</v>
      </c>
      <c r="W1801" t="inlineStr">
        <is>
          <t>POINT (450455.0951501526 4795343.442250932)</t>
        </is>
      </c>
      <c r="X1801" t="n">
        <v>2.081205987896726</v>
      </c>
      <c r="Y1801" t="inlineStr">
        <is>
          <t>NE</t>
        </is>
      </c>
      <c r="Z1801" t="n">
        <v>2018</v>
      </c>
      <c r="AA1801" t="n">
        <v>61</v>
      </c>
    </row>
    <row r="1802">
      <c r="A1802" s="1" t="n">
        <v>20616</v>
      </c>
      <c r="B1802" t="inlineStr">
        <is>
          <t>WY</t>
        </is>
      </c>
      <c r="C1802" s="2" t="n">
        <v>43357</v>
      </c>
      <c r="D1802" s="2" t="n">
        <v>43417</v>
      </c>
      <c r="E1802" t="inlineStr">
        <is>
          <t>2021-09-14</t>
        </is>
      </c>
      <c r="F1802" t="n">
        <v>36</v>
      </c>
      <c r="G1802" t="inlineStr">
        <is>
          <t xml:space="preserve">SOFTRES L L C ET AL </t>
        </is>
      </c>
      <c r="H1802" t="inlineStr">
        <is>
          <t>TITAN EXPL</t>
        </is>
      </c>
      <c r="I1802" t="inlineStr"/>
      <c r="J1802" t="inlineStr"/>
      <c r="K1802" t="n">
        <v>0</v>
      </c>
      <c r="L1802" t="n">
        <v>34</v>
      </c>
      <c r="M1802" t="n">
        <v>39</v>
      </c>
      <c r="N1802" t="inlineStr">
        <is>
          <t xml:space="preserve">N         </t>
        </is>
      </c>
      <c r="O1802" t="n">
        <v>73</v>
      </c>
      <c r="P1802" t="inlineStr">
        <is>
          <t xml:space="preserve">W         </t>
        </is>
      </c>
      <c r="Q1802" t="inlineStr">
        <is>
          <t>1657/0259</t>
        </is>
      </c>
      <c r="R1802" t="inlineStr">
        <is>
          <t>1076676</t>
        </is>
      </c>
      <c r="S1802" t="inlineStr">
        <is>
          <t>CONVERSE (WY)</t>
        </is>
      </c>
      <c r="T1802" t="n">
        <v>43.3092936</v>
      </c>
      <c r="U1802" t="inlineStr">
        <is>
          <t>POWDER RIVER</t>
        </is>
      </c>
      <c r="V1802" t="n">
        <v>-105.61092317</v>
      </c>
      <c r="W1802" t="inlineStr">
        <is>
          <t>POINT (450455.0951501526 4795343.442250932)</t>
        </is>
      </c>
      <c r="X1802" t="n">
        <v>2.081205987896726</v>
      </c>
      <c r="Y1802" t="inlineStr">
        <is>
          <t>NE</t>
        </is>
      </c>
      <c r="Z1802" t="n">
        <v>2018</v>
      </c>
      <c r="AA1802" t="n">
        <v>61</v>
      </c>
    </row>
    <row r="1803">
      <c r="A1803" s="1" t="n">
        <v>20617</v>
      </c>
      <c r="B1803" t="inlineStr">
        <is>
          <t>WY</t>
        </is>
      </c>
      <c r="C1803" s="2" t="n">
        <v>43357</v>
      </c>
      <c r="D1803" s="2" t="n">
        <v>43417</v>
      </c>
      <c r="E1803" t="inlineStr">
        <is>
          <t>2021-09-14</t>
        </is>
      </c>
      <c r="F1803" t="n">
        <v>36</v>
      </c>
      <c r="G1803" t="inlineStr">
        <is>
          <t xml:space="preserve">SOFTRES L L C ET AL </t>
        </is>
      </c>
      <c r="H1803" t="inlineStr">
        <is>
          <t>TITAN EXPL</t>
        </is>
      </c>
      <c r="I1803" t="inlineStr"/>
      <c r="J1803" t="inlineStr"/>
      <c r="K1803" t="n">
        <v>0</v>
      </c>
      <c r="L1803" t="n">
        <v>34</v>
      </c>
      <c r="M1803" t="n">
        <v>39</v>
      </c>
      <c r="N1803" t="inlineStr">
        <is>
          <t xml:space="preserve">N         </t>
        </is>
      </c>
      <c r="O1803" t="n">
        <v>73</v>
      </c>
      <c r="P1803" t="inlineStr">
        <is>
          <t xml:space="preserve">W         </t>
        </is>
      </c>
      <c r="Q1803" t="inlineStr">
        <is>
          <t>1657/0259</t>
        </is>
      </c>
      <c r="R1803" t="inlineStr">
        <is>
          <t>1076676</t>
        </is>
      </c>
      <c r="S1803" t="inlineStr">
        <is>
          <t>CONVERSE (WY)</t>
        </is>
      </c>
      <c r="T1803" t="n">
        <v>43.3092936</v>
      </c>
      <c r="U1803" t="inlineStr">
        <is>
          <t>POWDER RIVER</t>
        </is>
      </c>
      <c r="V1803" t="n">
        <v>-105.61092317</v>
      </c>
      <c r="W1803" t="inlineStr">
        <is>
          <t>POINT (450455.0951501526 4795343.442250932)</t>
        </is>
      </c>
      <c r="X1803" t="n">
        <v>2.081205987896726</v>
      </c>
      <c r="Y1803" t="inlineStr">
        <is>
          <t>NE</t>
        </is>
      </c>
      <c r="Z1803" t="n">
        <v>2018</v>
      </c>
      <c r="AA1803" t="n">
        <v>61</v>
      </c>
    </row>
    <row r="1804">
      <c r="A1804" s="1" t="n">
        <v>20618</v>
      </c>
      <c r="B1804" t="inlineStr">
        <is>
          <t>WY</t>
        </is>
      </c>
      <c r="C1804" s="2" t="n">
        <v>43357</v>
      </c>
      <c r="D1804" s="2" t="n">
        <v>43417</v>
      </c>
      <c r="E1804" t="inlineStr">
        <is>
          <t>2021-09-14</t>
        </is>
      </c>
      <c r="F1804" t="n">
        <v>36</v>
      </c>
      <c r="G1804" t="inlineStr">
        <is>
          <t xml:space="preserve">SOFTRES L L C ET AL </t>
        </is>
      </c>
      <c r="H1804" t="inlineStr">
        <is>
          <t>TITAN EXPL</t>
        </is>
      </c>
      <c r="I1804" t="inlineStr"/>
      <c r="J1804" t="inlineStr"/>
      <c r="K1804" t="n">
        <v>0</v>
      </c>
      <c r="L1804" t="n">
        <v>34</v>
      </c>
      <c r="M1804" t="n">
        <v>39</v>
      </c>
      <c r="N1804" t="inlineStr">
        <is>
          <t xml:space="preserve">N         </t>
        </is>
      </c>
      <c r="O1804" t="n">
        <v>73</v>
      </c>
      <c r="P1804" t="inlineStr">
        <is>
          <t xml:space="preserve">W         </t>
        </is>
      </c>
      <c r="Q1804" t="inlineStr">
        <is>
          <t>1657/0259</t>
        </is>
      </c>
      <c r="R1804" t="inlineStr">
        <is>
          <t>1076676</t>
        </is>
      </c>
      <c r="S1804" t="inlineStr">
        <is>
          <t>CONVERSE (WY)</t>
        </is>
      </c>
      <c r="T1804" t="n">
        <v>43.3092936</v>
      </c>
      <c r="U1804" t="inlineStr">
        <is>
          <t>POWDER RIVER</t>
        </is>
      </c>
      <c r="V1804" t="n">
        <v>-105.61092317</v>
      </c>
      <c r="W1804" t="inlineStr">
        <is>
          <t>POINT (450455.0951501526 4795343.442250932)</t>
        </is>
      </c>
      <c r="X1804" t="n">
        <v>2.081205987896726</v>
      </c>
      <c r="Y1804" t="inlineStr">
        <is>
          <t>NE</t>
        </is>
      </c>
      <c r="Z1804" t="n">
        <v>2018</v>
      </c>
      <c r="AA1804" t="n">
        <v>61</v>
      </c>
    </row>
    <row r="1805">
      <c r="A1805" s="1" t="n">
        <v>20619</v>
      </c>
      <c r="B1805" t="inlineStr">
        <is>
          <t>WY</t>
        </is>
      </c>
      <c r="C1805" s="2" t="n">
        <v>43357</v>
      </c>
      <c r="D1805" s="2" t="n">
        <v>43417</v>
      </c>
      <c r="E1805" t="inlineStr">
        <is>
          <t>2021-09-14</t>
        </is>
      </c>
      <c r="F1805" t="n">
        <v>36</v>
      </c>
      <c r="G1805" t="inlineStr">
        <is>
          <t xml:space="preserve">SOFTRES L L C ET AL </t>
        </is>
      </c>
      <c r="H1805" t="inlineStr">
        <is>
          <t>TITAN EXPL</t>
        </is>
      </c>
      <c r="I1805" t="inlineStr"/>
      <c r="J1805" t="inlineStr"/>
      <c r="K1805" t="n">
        <v>0</v>
      </c>
      <c r="L1805" t="n">
        <v>34</v>
      </c>
      <c r="M1805" t="n">
        <v>39</v>
      </c>
      <c r="N1805" t="inlineStr">
        <is>
          <t xml:space="preserve">N         </t>
        </is>
      </c>
      <c r="O1805" t="n">
        <v>73</v>
      </c>
      <c r="P1805" t="inlineStr">
        <is>
          <t xml:space="preserve">W         </t>
        </is>
      </c>
      <c r="Q1805" t="inlineStr">
        <is>
          <t>1657/0259</t>
        </is>
      </c>
      <c r="R1805" t="inlineStr">
        <is>
          <t>1076676</t>
        </is>
      </c>
      <c r="S1805" t="inlineStr">
        <is>
          <t>CONVERSE (WY)</t>
        </is>
      </c>
      <c r="T1805" t="n">
        <v>43.3092936</v>
      </c>
      <c r="U1805" t="inlineStr">
        <is>
          <t>POWDER RIVER</t>
        </is>
      </c>
      <c r="V1805" t="n">
        <v>-105.61092317</v>
      </c>
      <c r="W1805" t="inlineStr">
        <is>
          <t>POINT (450455.0951501526 4795343.442250932)</t>
        </is>
      </c>
      <c r="X1805" t="n">
        <v>2.081205987896726</v>
      </c>
      <c r="Y1805" t="inlineStr">
        <is>
          <t>NE</t>
        </is>
      </c>
      <c r="Z1805" t="n">
        <v>2018</v>
      </c>
      <c r="AA1805" t="n">
        <v>61</v>
      </c>
    </row>
    <row r="1806">
      <c r="A1806" s="1" t="n">
        <v>20620</v>
      </c>
      <c r="B1806" t="inlineStr">
        <is>
          <t>WY</t>
        </is>
      </c>
      <c r="C1806" s="2" t="n">
        <v>43357</v>
      </c>
      <c r="D1806" s="2" t="n">
        <v>43417</v>
      </c>
      <c r="E1806" t="inlineStr">
        <is>
          <t>2021-09-14</t>
        </is>
      </c>
      <c r="F1806" t="n">
        <v>36</v>
      </c>
      <c r="G1806" t="inlineStr">
        <is>
          <t xml:space="preserve">SOFTRES L L C ET AL </t>
        </is>
      </c>
      <c r="H1806" t="inlineStr">
        <is>
          <t>TITAN EXPL</t>
        </is>
      </c>
      <c r="I1806" t="inlineStr"/>
      <c r="J1806" t="inlineStr"/>
      <c r="K1806" t="n">
        <v>0</v>
      </c>
      <c r="L1806" t="n">
        <v>34</v>
      </c>
      <c r="M1806" t="n">
        <v>39</v>
      </c>
      <c r="N1806" t="inlineStr">
        <is>
          <t xml:space="preserve">N         </t>
        </is>
      </c>
      <c r="O1806" t="n">
        <v>73</v>
      </c>
      <c r="P1806" t="inlineStr">
        <is>
          <t xml:space="preserve">W         </t>
        </is>
      </c>
      <c r="Q1806" t="inlineStr">
        <is>
          <t>1657/0259</t>
        </is>
      </c>
      <c r="R1806" t="inlineStr">
        <is>
          <t>1076676</t>
        </is>
      </c>
      <c r="S1806" t="inlineStr">
        <is>
          <t>CONVERSE (WY)</t>
        </is>
      </c>
      <c r="T1806" t="n">
        <v>43.3092936</v>
      </c>
      <c r="U1806" t="inlineStr">
        <is>
          <t>POWDER RIVER</t>
        </is>
      </c>
      <c r="V1806" t="n">
        <v>-105.61092317</v>
      </c>
      <c r="W1806" t="inlineStr">
        <is>
          <t>POINT (450455.0951501526 4795343.442250932)</t>
        </is>
      </c>
      <c r="X1806" t="n">
        <v>2.081205987896726</v>
      </c>
      <c r="Y1806" t="inlineStr">
        <is>
          <t>NE</t>
        </is>
      </c>
      <c r="Z1806" t="n">
        <v>2018</v>
      </c>
      <c r="AA1806" t="n">
        <v>61</v>
      </c>
    </row>
    <row r="1807">
      <c r="A1807" s="1" t="n">
        <v>20621</v>
      </c>
      <c r="B1807" t="inlineStr">
        <is>
          <t>WY</t>
        </is>
      </c>
      <c r="C1807" s="2" t="n">
        <v>43357</v>
      </c>
      <c r="D1807" s="2" t="n">
        <v>43417</v>
      </c>
      <c r="E1807" t="inlineStr">
        <is>
          <t>2021-09-14</t>
        </is>
      </c>
      <c r="F1807" t="n">
        <v>36</v>
      </c>
      <c r="G1807" t="inlineStr">
        <is>
          <t xml:space="preserve">SOFTRES L L C ET AL </t>
        </is>
      </c>
      <c r="H1807" t="inlineStr">
        <is>
          <t>TITAN EXPL</t>
        </is>
      </c>
      <c r="I1807" t="inlineStr"/>
      <c r="J1807" t="inlineStr"/>
      <c r="K1807" t="n">
        <v>0</v>
      </c>
      <c r="L1807" t="n">
        <v>34</v>
      </c>
      <c r="M1807" t="n">
        <v>39</v>
      </c>
      <c r="N1807" t="inlineStr">
        <is>
          <t xml:space="preserve">N         </t>
        </is>
      </c>
      <c r="O1807" t="n">
        <v>73</v>
      </c>
      <c r="P1807" t="inlineStr">
        <is>
          <t xml:space="preserve">W         </t>
        </is>
      </c>
      <c r="Q1807" t="inlineStr">
        <is>
          <t>1657/0259</t>
        </is>
      </c>
      <c r="R1807" t="inlineStr">
        <is>
          <t>1076676</t>
        </is>
      </c>
      <c r="S1807" t="inlineStr">
        <is>
          <t>CONVERSE (WY)</t>
        </is>
      </c>
      <c r="T1807" t="n">
        <v>43.3092936</v>
      </c>
      <c r="U1807" t="inlineStr">
        <is>
          <t>POWDER RIVER</t>
        </is>
      </c>
      <c r="V1807" t="n">
        <v>-105.61092317</v>
      </c>
      <c r="W1807" t="inlineStr">
        <is>
          <t>POINT (450455.0951501526 4795343.442250932)</t>
        </is>
      </c>
      <c r="X1807" t="n">
        <v>2.081205987896726</v>
      </c>
      <c r="Y1807" t="inlineStr">
        <is>
          <t>NE</t>
        </is>
      </c>
      <c r="Z1807" t="n">
        <v>2018</v>
      </c>
      <c r="AA1807" t="n">
        <v>61</v>
      </c>
    </row>
    <row r="1808">
      <c r="A1808" s="1" t="n">
        <v>20622</v>
      </c>
      <c r="B1808" t="inlineStr">
        <is>
          <t>WY</t>
        </is>
      </c>
      <c r="C1808" s="2" t="n">
        <v>43347</v>
      </c>
      <c r="D1808" s="2" t="n">
        <v>43417</v>
      </c>
      <c r="E1808" t="inlineStr">
        <is>
          <t>2021-09-04</t>
        </is>
      </c>
      <c r="F1808" t="n">
        <v>36</v>
      </c>
      <c r="G1808" t="inlineStr">
        <is>
          <t xml:space="preserve">MCFARLAND DANIEL G ATTORNEY ET AL </t>
        </is>
      </c>
      <c r="H1808" t="inlineStr">
        <is>
          <t>TITAN EXPL</t>
        </is>
      </c>
      <c r="I1808" t="inlineStr"/>
      <c r="J1808" t="inlineStr"/>
      <c r="K1808" t="n">
        <v>0</v>
      </c>
      <c r="L1808" t="n">
        <v>34</v>
      </c>
      <c r="M1808" t="n">
        <v>39</v>
      </c>
      <c r="N1808" t="inlineStr">
        <is>
          <t xml:space="preserve">N         </t>
        </is>
      </c>
      <c r="O1808" t="n">
        <v>73</v>
      </c>
      <c r="P1808" t="inlineStr">
        <is>
          <t xml:space="preserve">W         </t>
        </is>
      </c>
      <c r="Q1808" t="inlineStr">
        <is>
          <t>1657/0261</t>
        </is>
      </c>
      <c r="R1808" t="inlineStr">
        <is>
          <t>1076677</t>
        </is>
      </c>
      <c r="S1808" t="inlineStr">
        <is>
          <t>CONVERSE (WY)</t>
        </is>
      </c>
      <c r="T1808" t="n">
        <v>43.3092936</v>
      </c>
      <c r="U1808" t="inlineStr">
        <is>
          <t>POWDER RIVER</t>
        </is>
      </c>
      <c r="V1808" t="n">
        <v>-105.61092317</v>
      </c>
      <c r="W1808" t="inlineStr">
        <is>
          <t>POINT (450455.0951501526 4795343.442250932)</t>
        </is>
      </c>
      <c r="X1808" t="n">
        <v>2.081205987896726</v>
      </c>
      <c r="Y1808" t="inlineStr">
        <is>
          <t>NE</t>
        </is>
      </c>
      <c r="Z1808" t="n">
        <v>2018</v>
      </c>
      <c r="AA1808" t="n">
        <v>61</v>
      </c>
    </row>
    <row r="1809">
      <c r="A1809" s="1" t="n">
        <v>20623</v>
      </c>
      <c r="B1809" t="inlineStr">
        <is>
          <t>WY</t>
        </is>
      </c>
      <c r="C1809" s="2" t="n">
        <v>43347</v>
      </c>
      <c r="D1809" s="2" t="n">
        <v>43417</v>
      </c>
      <c r="E1809" t="inlineStr">
        <is>
          <t>2021-09-04</t>
        </is>
      </c>
      <c r="F1809" t="n">
        <v>36</v>
      </c>
      <c r="G1809" t="inlineStr">
        <is>
          <t xml:space="preserve">MCFARLAND DANIEL G ATTORNEY ET AL </t>
        </is>
      </c>
      <c r="H1809" t="inlineStr">
        <is>
          <t>TITAN EXPL</t>
        </is>
      </c>
      <c r="I1809" t="inlineStr"/>
      <c r="J1809" t="inlineStr"/>
      <c r="K1809" t="n">
        <v>0</v>
      </c>
      <c r="L1809" t="n">
        <v>34</v>
      </c>
      <c r="M1809" t="n">
        <v>39</v>
      </c>
      <c r="N1809" t="inlineStr">
        <is>
          <t xml:space="preserve">N         </t>
        </is>
      </c>
      <c r="O1809" t="n">
        <v>73</v>
      </c>
      <c r="P1809" t="inlineStr">
        <is>
          <t xml:space="preserve">W         </t>
        </is>
      </c>
      <c r="Q1809" t="inlineStr">
        <is>
          <t>1657/0261</t>
        </is>
      </c>
      <c r="R1809" t="inlineStr">
        <is>
          <t>1076677</t>
        </is>
      </c>
      <c r="S1809" t="inlineStr">
        <is>
          <t>CONVERSE (WY)</t>
        </is>
      </c>
      <c r="T1809" t="n">
        <v>43.3092936</v>
      </c>
      <c r="U1809" t="inlineStr">
        <is>
          <t>POWDER RIVER</t>
        </is>
      </c>
      <c r="V1809" t="n">
        <v>-105.61092317</v>
      </c>
      <c r="W1809" t="inlineStr">
        <is>
          <t>POINT (450455.0951501526 4795343.442250932)</t>
        </is>
      </c>
      <c r="X1809" t="n">
        <v>2.081205987896726</v>
      </c>
      <c r="Y1809" t="inlineStr">
        <is>
          <t>NE</t>
        </is>
      </c>
      <c r="Z1809" t="n">
        <v>2018</v>
      </c>
      <c r="AA1809" t="n">
        <v>61</v>
      </c>
    </row>
    <row r="1810">
      <c r="A1810" s="1" t="n">
        <v>20624</v>
      </c>
      <c r="B1810" t="inlineStr">
        <is>
          <t>WY</t>
        </is>
      </c>
      <c r="C1810" s="2" t="n">
        <v>43347</v>
      </c>
      <c r="D1810" s="2" t="n">
        <v>43417</v>
      </c>
      <c r="E1810" t="inlineStr">
        <is>
          <t>2021-09-04</t>
        </is>
      </c>
      <c r="F1810" t="n">
        <v>36</v>
      </c>
      <c r="G1810" t="inlineStr">
        <is>
          <t xml:space="preserve">MCFARLAND DANIEL G ATTORNEY ET AL </t>
        </is>
      </c>
      <c r="H1810" t="inlineStr">
        <is>
          <t>TITAN EXPL</t>
        </is>
      </c>
      <c r="I1810" t="inlineStr"/>
      <c r="J1810" t="inlineStr"/>
      <c r="K1810" t="n">
        <v>0</v>
      </c>
      <c r="L1810" t="n">
        <v>34</v>
      </c>
      <c r="M1810" t="n">
        <v>39</v>
      </c>
      <c r="N1810" t="inlineStr">
        <is>
          <t xml:space="preserve">N         </t>
        </is>
      </c>
      <c r="O1810" t="n">
        <v>73</v>
      </c>
      <c r="P1810" t="inlineStr">
        <is>
          <t xml:space="preserve">W         </t>
        </is>
      </c>
      <c r="Q1810" t="inlineStr">
        <is>
          <t>1657/0261</t>
        </is>
      </c>
      <c r="R1810" t="inlineStr">
        <is>
          <t>1076677</t>
        </is>
      </c>
      <c r="S1810" t="inlineStr">
        <is>
          <t>CONVERSE (WY)</t>
        </is>
      </c>
      <c r="T1810" t="n">
        <v>43.3092936</v>
      </c>
      <c r="U1810" t="inlineStr">
        <is>
          <t>POWDER RIVER</t>
        </is>
      </c>
      <c r="V1810" t="n">
        <v>-105.61092317</v>
      </c>
      <c r="W1810" t="inlineStr">
        <is>
          <t>POINT (450455.0951501526 4795343.442250932)</t>
        </is>
      </c>
      <c r="X1810" t="n">
        <v>2.081205987896726</v>
      </c>
      <c r="Y1810" t="inlineStr">
        <is>
          <t>NE</t>
        </is>
      </c>
      <c r="Z1810" t="n">
        <v>2018</v>
      </c>
      <c r="AA1810" t="n">
        <v>61</v>
      </c>
    </row>
    <row r="1811">
      <c r="A1811" s="1" t="n">
        <v>20625</v>
      </c>
      <c r="B1811" t="inlineStr">
        <is>
          <t>WY</t>
        </is>
      </c>
      <c r="C1811" s="2" t="n">
        <v>43347</v>
      </c>
      <c r="D1811" s="2" t="n">
        <v>43417</v>
      </c>
      <c r="E1811" t="inlineStr">
        <is>
          <t>2021-09-04</t>
        </is>
      </c>
      <c r="F1811" t="n">
        <v>36</v>
      </c>
      <c r="G1811" t="inlineStr">
        <is>
          <t xml:space="preserve">MCFARLAND DANIEL G ATTORNEY ET AL </t>
        </is>
      </c>
      <c r="H1811" t="inlineStr">
        <is>
          <t>TITAN EXPL</t>
        </is>
      </c>
      <c r="I1811" t="inlineStr"/>
      <c r="J1811" t="inlineStr"/>
      <c r="K1811" t="n">
        <v>0</v>
      </c>
      <c r="L1811" t="n">
        <v>34</v>
      </c>
      <c r="M1811" t="n">
        <v>39</v>
      </c>
      <c r="N1811" t="inlineStr">
        <is>
          <t xml:space="preserve">N         </t>
        </is>
      </c>
      <c r="O1811" t="n">
        <v>73</v>
      </c>
      <c r="P1811" t="inlineStr">
        <is>
          <t xml:space="preserve">W         </t>
        </is>
      </c>
      <c r="Q1811" t="inlineStr">
        <is>
          <t>1657/0261</t>
        </is>
      </c>
      <c r="R1811" t="inlineStr">
        <is>
          <t>1076677</t>
        </is>
      </c>
      <c r="S1811" t="inlineStr">
        <is>
          <t>CONVERSE (WY)</t>
        </is>
      </c>
      <c r="T1811" t="n">
        <v>43.3092936</v>
      </c>
      <c r="U1811" t="inlineStr">
        <is>
          <t>POWDER RIVER</t>
        </is>
      </c>
      <c r="V1811" t="n">
        <v>-105.61092317</v>
      </c>
      <c r="W1811" t="inlineStr">
        <is>
          <t>POINT (450455.0951501526 4795343.442250932)</t>
        </is>
      </c>
      <c r="X1811" t="n">
        <v>2.081205987896726</v>
      </c>
      <c r="Y1811" t="inlineStr">
        <is>
          <t>NE</t>
        </is>
      </c>
      <c r="Z1811" t="n">
        <v>2018</v>
      </c>
      <c r="AA1811" t="n">
        <v>61</v>
      </c>
    </row>
    <row r="1812">
      <c r="A1812" s="1" t="n">
        <v>20626</v>
      </c>
      <c r="B1812" t="inlineStr">
        <is>
          <t>WY</t>
        </is>
      </c>
      <c r="C1812" s="2" t="n">
        <v>43347</v>
      </c>
      <c r="D1812" s="2" t="n">
        <v>43417</v>
      </c>
      <c r="E1812" t="inlineStr">
        <is>
          <t>2021-09-04</t>
        </is>
      </c>
      <c r="F1812" t="n">
        <v>36</v>
      </c>
      <c r="G1812" t="inlineStr">
        <is>
          <t xml:space="preserve">MCFARLAND DANIEL G ATTORNEY ET AL </t>
        </is>
      </c>
      <c r="H1812" t="inlineStr">
        <is>
          <t>TITAN EXPL</t>
        </is>
      </c>
      <c r="I1812" t="inlineStr"/>
      <c r="J1812" t="inlineStr"/>
      <c r="K1812" t="n">
        <v>0</v>
      </c>
      <c r="L1812" t="n">
        <v>34</v>
      </c>
      <c r="M1812" t="n">
        <v>39</v>
      </c>
      <c r="N1812" t="inlineStr">
        <is>
          <t xml:space="preserve">N         </t>
        </is>
      </c>
      <c r="O1812" t="n">
        <v>73</v>
      </c>
      <c r="P1812" t="inlineStr">
        <is>
          <t xml:space="preserve">W         </t>
        </is>
      </c>
      <c r="Q1812" t="inlineStr">
        <is>
          <t>1657/0261</t>
        </is>
      </c>
      <c r="R1812" t="inlineStr">
        <is>
          <t>1076677</t>
        </is>
      </c>
      <c r="S1812" t="inlineStr">
        <is>
          <t>CONVERSE (WY)</t>
        </is>
      </c>
      <c r="T1812" t="n">
        <v>43.3092936</v>
      </c>
      <c r="U1812" t="inlineStr">
        <is>
          <t>POWDER RIVER</t>
        </is>
      </c>
      <c r="V1812" t="n">
        <v>-105.61092317</v>
      </c>
      <c r="W1812" t="inlineStr">
        <is>
          <t>POINT (450455.0951501526 4795343.442250932)</t>
        </is>
      </c>
      <c r="X1812" t="n">
        <v>2.081205987896726</v>
      </c>
      <c r="Y1812" t="inlineStr">
        <is>
          <t>NE</t>
        </is>
      </c>
      <c r="Z1812" t="n">
        <v>2018</v>
      </c>
      <c r="AA1812" t="n">
        <v>61</v>
      </c>
    </row>
    <row r="1813">
      <c r="A1813" s="1" t="n">
        <v>20627</v>
      </c>
      <c r="B1813" t="inlineStr">
        <is>
          <t>WY</t>
        </is>
      </c>
      <c r="C1813" s="2" t="n">
        <v>43347</v>
      </c>
      <c r="D1813" s="2" t="n">
        <v>43417</v>
      </c>
      <c r="E1813" t="inlineStr">
        <is>
          <t>2021-09-04</t>
        </is>
      </c>
      <c r="F1813" t="n">
        <v>36</v>
      </c>
      <c r="G1813" t="inlineStr">
        <is>
          <t xml:space="preserve">MCFARLAND DANIEL G ATTORNEY ET AL </t>
        </is>
      </c>
      <c r="H1813" t="inlineStr">
        <is>
          <t>TITAN EXPL</t>
        </is>
      </c>
      <c r="I1813" t="inlineStr"/>
      <c r="J1813" t="inlineStr"/>
      <c r="K1813" t="n">
        <v>0</v>
      </c>
      <c r="L1813" t="n">
        <v>34</v>
      </c>
      <c r="M1813" t="n">
        <v>39</v>
      </c>
      <c r="N1813" t="inlineStr">
        <is>
          <t xml:space="preserve">N         </t>
        </is>
      </c>
      <c r="O1813" t="n">
        <v>73</v>
      </c>
      <c r="P1813" t="inlineStr">
        <is>
          <t xml:space="preserve">W         </t>
        </is>
      </c>
      <c r="Q1813" t="inlineStr">
        <is>
          <t>1657/0261</t>
        </is>
      </c>
      <c r="R1813" t="inlineStr">
        <is>
          <t>1076677</t>
        </is>
      </c>
      <c r="S1813" t="inlineStr">
        <is>
          <t>CONVERSE (WY)</t>
        </is>
      </c>
      <c r="T1813" t="n">
        <v>43.3092936</v>
      </c>
      <c r="U1813" t="inlineStr">
        <is>
          <t>POWDER RIVER</t>
        </is>
      </c>
      <c r="V1813" t="n">
        <v>-105.61092317</v>
      </c>
      <c r="W1813" t="inlineStr">
        <is>
          <t>POINT (450455.0951501526 4795343.442250932)</t>
        </is>
      </c>
      <c r="X1813" t="n">
        <v>2.081205987896726</v>
      </c>
      <c r="Y1813" t="inlineStr">
        <is>
          <t>NE</t>
        </is>
      </c>
      <c r="Z1813" t="n">
        <v>2018</v>
      </c>
      <c r="AA1813" t="n">
        <v>61</v>
      </c>
    </row>
    <row r="1814">
      <c r="A1814" s="1" t="n">
        <v>20628</v>
      </c>
      <c r="B1814" t="inlineStr">
        <is>
          <t>WY</t>
        </is>
      </c>
      <c r="C1814" s="2" t="n">
        <v>43347</v>
      </c>
      <c r="D1814" s="2" t="n">
        <v>43417</v>
      </c>
      <c r="E1814" t="inlineStr">
        <is>
          <t>2021-09-04</t>
        </is>
      </c>
      <c r="F1814" t="n">
        <v>36</v>
      </c>
      <c r="G1814" t="inlineStr">
        <is>
          <t xml:space="preserve">MCFARLAND DANIEL G ATTORNEY ET AL </t>
        </is>
      </c>
      <c r="H1814" t="inlineStr">
        <is>
          <t>TITAN EXPL</t>
        </is>
      </c>
      <c r="I1814" t="inlineStr"/>
      <c r="J1814" t="inlineStr"/>
      <c r="K1814" t="n">
        <v>0</v>
      </c>
      <c r="L1814" t="n">
        <v>34</v>
      </c>
      <c r="M1814" t="n">
        <v>39</v>
      </c>
      <c r="N1814" t="inlineStr">
        <is>
          <t xml:space="preserve">N         </t>
        </is>
      </c>
      <c r="O1814" t="n">
        <v>73</v>
      </c>
      <c r="P1814" t="inlineStr">
        <is>
          <t xml:space="preserve">W         </t>
        </is>
      </c>
      <c r="Q1814" t="inlineStr">
        <is>
          <t>1657/0261</t>
        </is>
      </c>
      <c r="R1814" t="inlineStr">
        <is>
          <t>1076677</t>
        </is>
      </c>
      <c r="S1814" t="inlineStr">
        <is>
          <t>CONVERSE (WY)</t>
        </is>
      </c>
      <c r="T1814" t="n">
        <v>43.3092936</v>
      </c>
      <c r="U1814" t="inlineStr">
        <is>
          <t>POWDER RIVER</t>
        </is>
      </c>
      <c r="V1814" t="n">
        <v>-105.61092317</v>
      </c>
      <c r="W1814" t="inlineStr">
        <is>
          <t>POINT (450455.0951501526 4795343.442250932)</t>
        </is>
      </c>
      <c r="X1814" t="n">
        <v>2.081205987896726</v>
      </c>
      <c r="Y1814" t="inlineStr">
        <is>
          <t>NE</t>
        </is>
      </c>
      <c r="Z1814" t="n">
        <v>2018</v>
      </c>
      <c r="AA1814" t="n">
        <v>61</v>
      </c>
    </row>
    <row r="1815">
      <c r="A1815" s="1" t="n">
        <v>20629</v>
      </c>
      <c r="B1815" t="inlineStr">
        <is>
          <t>WY</t>
        </is>
      </c>
      <c r="C1815" s="2" t="n">
        <v>43347</v>
      </c>
      <c r="D1815" s="2" t="n">
        <v>43417</v>
      </c>
      <c r="E1815" t="inlineStr">
        <is>
          <t>2021-09-04</t>
        </is>
      </c>
      <c r="F1815" t="n">
        <v>36</v>
      </c>
      <c r="G1815" t="inlineStr">
        <is>
          <t xml:space="preserve">MCFARLAND DANIEL G ATTORNEY ET AL </t>
        </is>
      </c>
      <c r="H1815" t="inlineStr">
        <is>
          <t>TITAN EXPL</t>
        </is>
      </c>
      <c r="I1815" t="inlineStr"/>
      <c r="J1815" t="inlineStr"/>
      <c r="K1815" t="n">
        <v>0</v>
      </c>
      <c r="L1815" t="n">
        <v>34</v>
      </c>
      <c r="M1815" t="n">
        <v>39</v>
      </c>
      <c r="N1815" t="inlineStr">
        <is>
          <t xml:space="preserve">N         </t>
        </is>
      </c>
      <c r="O1815" t="n">
        <v>73</v>
      </c>
      <c r="P1815" t="inlineStr">
        <is>
          <t xml:space="preserve">W         </t>
        </is>
      </c>
      <c r="Q1815" t="inlineStr">
        <is>
          <t>1657/0261</t>
        </is>
      </c>
      <c r="R1815" t="inlineStr">
        <is>
          <t>1076677</t>
        </is>
      </c>
      <c r="S1815" t="inlineStr">
        <is>
          <t>CONVERSE (WY)</t>
        </is>
      </c>
      <c r="T1815" t="n">
        <v>43.3092936</v>
      </c>
      <c r="U1815" t="inlineStr">
        <is>
          <t>POWDER RIVER</t>
        </is>
      </c>
      <c r="V1815" t="n">
        <v>-105.61092317</v>
      </c>
      <c r="W1815" t="inlineStr">
        <is>
          <t>POINT (450455.0951501526 4795343.442250932)</t>
        </is>
      </c>
      <c r="X1815" t="n">
        <v>2.081205987896726</v>
      </c>
      <c r="Y1815" t="inlineStr">
        <is>
          <t>NE</t>
        </is>
      </c>
      <c r="Z1815" t="n">
        <v>2018</v>
      </c>
      <c r="AA1815" t="n">
        <v>61</v>
      </c>
    </row>
    <row r="1816">
      <c r="A1816" s="1" t="n">
        <v>21632</v>
      </c>
      <c r="B1816" t="inlineStr">
        <is>
          <t>WY</t>
        </is>
      </c>
      <c r="C1816" s="2" t="n">
        <v>43335</v>
      </c>
      <c r="D1816" s="2" t="n">
        <v>43384</v>
      </c>
      <c r="E1816" t="inlineStr">
        <is>
          <t>2022-08-23</t>
        </is>
      </c>
      <c r="F1816" t="n">
        <v>48</v>
      </c>
      <c r="G1816" t="inlineStr">
        <is>
          <t xml:space="preserve">MAP2012 OK ET AL </t>
        </is>
      </c>
      <c r="H1816" t="inlineStr">
        <is>
          <t>K2T2 RESOURCES</t>
        </is>
      </c>
      <c r="I1816" t="n">
        <v>0.19</v>
      </c>
      <c r="J1816" t="inlineStr"/>
      <c r="K1816" t="n">
        <v>874.63000488</v>
      </c>
      <c r="L1816" t="n">
        <v>3</v>
      </c>
      <c r="M1816" t="n">
        <v>38</v>
      </c>
      <c r="N1816" t="inlineStr">
        <is>
          <t xml:space="preserve">N         </t>
        </is>
      </c>
      <c r="O1816" t="n">
        <v>73</v>
      </c>
      <c r="P1816" t="inlineStr">
        <is>
          <t xml:space="preserve">W         </t>
        </is>
      </c>
      <c r="Q1816" t="inlineStr">
        <is>
          <t>1653/0648</t>
        </is>
      </c>
      <c r="R1816" t="inlineStr">
        <is>
          <t>1075656</t>
        </is>
      </c>
      <c r="S1816" t="inlineStr">
        <is>
          <t>CONVERSE (WY)</t>
        </is>
      </c>
      <c r="T1816" t="n">
        <v>43.29487016</v>
      </c>
      <c r="U1816" t="inlineStr">
        <is>
          <t>POWDER RIVER</t>
        </is>
      </c>
      <c r="V1816" t="n">
        <v>-105.61080864</v>
      </c>
      <c r="W1816" t="inlineStr">
        <is>
          <t>POINT (450452.6713965459 4793741.585392624)</t>
        </is>
      </c>
      <c r="X1816" t="n">
        <v>1.723554077496206</v>
      </c>
      <c r="Y1816" t="inlineStr">
        <is>
          <t>E</t>
        </is>
      </c>
      <c r="Z1816" t="n">
        <v>2018</v>
      </c>
      <c r="AA1816" t="n">
        <v>61</v>
      </c>
    </row>
    <row r="1817">
      <c r="A1817" s="1" t="n">
        <v>21633</v>
      </c>
      <c r="B1817" t="inlineStr">
        <is>
          <t>WY</t>
        </is>
      </c>
      <c r="C1817" s="2" t="n">
        <v>43335</v>
      </c>
      <c r="D1817" s="2" t="n">
        <v>43384</v>
      </c>
      <c r="E1817" t="inlineStr">
        <is>
          <t>2022-08-23</t>
        </is>
      </c>
      <c r="F1817" t="n">
        <v>48</v>
      </c>
      <c r="G1817" t="inlineStr">
        <is>
          <t xml:space="preserve">MAP2012 OK ET AL </t>
        </is>
      </c>
      <c r="H1817" t="inlineStr">
        <is>
          <t>K2T2 RESOURCES</t>
        </is>
      </c>
      <c r="I1817" t="n">
        <v>0.19</v>
      </c>
      <c r="J1817" t="inlineStr"/>
      <c r="K1817" t="n">
        <v>874.63000488</v>
      </c>
      <c r="L1817" t="n">
        <v>34</v>
      </c>
      <c r="M1817" t="n">
        <v>39</v>
      </c>
      <c r="N1817" t="inlineStr">
        <is>
          <t xml:space="preserve">N         </t>
        </is>
      </c>
      <c r="O1817" t="n">
        <v>73</v>
      </c>
      <c r="P1817" t="inlineStr">
        <is>
          <t xml:space="preserve">W         </t>
        </is>
      </c>
      <c r="Q1817" t="inlineStr">
        <is>
          <t>1653/0648</t>
        </is>
      </c>
      <c r="R1817" t="inlineStr">
        <is>
          <t>1075656</t>
        </is>
      </c>
      <c r="S1817" t="inlineStr">
        <is>
          <t>CONVERSE (WY)</t>
        </is>
      </c>
      <c r="T1817" t="n">
        <v>43.3092936</v>
      </c>
      <c r="U1817" t="inlineStr">
        <is>
          <t>POWDER RIVER</t>
        </is>
      </c>
      <c r="V1817" t="n">
        <v>-105.61092317</v>
      </c>
      <c r="W1817" t="inlineStr">
        <is>
          <t>POINT (450455.0951501526 4795343.442250932)</t>
        </is>
      </c>
      <c r="X1817" t="n">
        <v>2.081205987896726</v>
      </c>
      <c r="Y1817" t="inlineStr">
        <is>
          <t>NE</t>
        </is>
      </c>
      <c r="Z1817" t="n">
        <v>2018</v>
      </c>
      <c r="AA1817" t="n">
        <v>61</v>
      </c>
    </row>
    <row r="1818">
      <c r="A1818" s="1" t="n">
        <v>21634</v>
      </c>
      <c r="B1818" t="inlineStr">
        <is>
          <t>WY</t>
        </is>
      </c>
      <c r="C1818" s="2" t="n">
        <v>43335</v>
      </c>
      <c r="D1818" s="2" t="n">
        <v>43384</v>
      </c>
      <c r="E1818" t="inlineStr">
        <is>
          <t>2022-08-23</t>
        </is>
      </c>
      <c r="F1818" t="n">
        <v>48</v>
      </c>
      <c r="G1818" t="inlineStr">
        <is>
          <t xml:space="preserve">MAP2012 OK ET AL </t>
        </is>
      </c>
      <c r="H1818" t="inlineStr">
        <is>
          <t>K2T2 RESOURCES</t>
        </is>
      </c>
      <c r="I1818" t="n">
        <v>0.19</v>
      </c>
      <c r="J1818" t="inlineStr"/>
      <c r="K1818" t="n">
        <v>874.63000488</v>
      </c>
      <c r="L1818" t="n">
        <v>4</v>
      </c>
      <c r="M1818" t="n">
        <v>38</v>
      </c>
      <c r="N1818" t="inlineStr">
        <is>
          <t xml:space="preserve">N         </t>
        </is>
      </c>
      <c r="O1818" t="n">
        <v>73</v>
      </c>
      <c r="P1818" t="inlineStr">
        <is>
          <t xml:space="preserve">W         </t>
        </is>
      </c>
      <c r="Q1818" t="inlineStr">
        <is>
          <t>1653/0648</t>
        </is>
      </c>
      <c r="R1818" t="inlineStr">
        <is>
          <t>1075656</t>
        </is>
      </c>
      <c r="S1818" t="inlineStr">
        <is>
          <t>CONVERSE (WY)</t>
        </is>
      </c>
      <c r="T1818" t="n">
        <v>43.29485875</v>
      </c>
      <c r="U1818" t="inlineStr">
        <is>
          <t>POWDER RIVER</t>
        </is>
      </c>
      <c r="V1818" t="n">
        <v>-105.63093579</v>
      </c>
      <c r="W1818" t="inlineStr">
        <is>
          <t>POINT (448819.9918178781 4793752.451114548)</t>
        </is>
      </c>
      <c r="X1818" t="n">
        <v>0.7246429811082081</v>
      </c>
      <c r="Y1818" t="inlineStr">
        <is>
          <t>NE</t>
        </is>
      </c>
      <c r="Z1818" t="n">
        <v>2018</v>
      </c>
      <c r="AA1818" t="n">
        <v>61</v>
      </c>
    </row>
    <row r="1819">
      <c r="A1819" s="1" t="n">
        <v>21635</v>
      </c>
      <c r="B1819" t="inlineStr">
        <is>
          <t>WY</t>
        </is>
      </c>
      <c r="C1819" s="2" t="n">
        <v>43335</v>
      </c>
      <c r="D1819" s="2" t="n">
        <v>43384</v>
      </c>
      <c r="E1819" t="inlineStr">
        <is>
          <t>2022-08-23</t>
        </is>
      </c>
      <c r="F1819" t="n">
        <v>48</v>
      </c>
      <c r="G1819" t="inlineStr">
        <is>
          <t xml:space="preserve">MAP2012 OK ET AL </t>
        </is>
      </c>
      <c r="H1819" t="inlineStr">
        <is>
          <t>K2T2 RESOURCES</t>
        </is>
      </c>
      <c r="I1819" t="n">
        <v>0.19</v>
      </c>
      <c r="J1819" t="inlineStr"/>
      <c r="K1819" t="n">
        <v>874.63000488</v>
      </c>
      <c r="L1819" t="n">
        <v>4</v>
      </c>
      <c r="M1819" t="n">
        <v>38</v>
      </c>
      <c r="N1819" t="inlineStr">
        <is>
          <t xml:space="preserve">N         </t>
        </is>
      </c>
      <c r="O1819" t="n">
        <v>73</v>
      </c>
      <c r="P1819" t="inlineStr">
        <is>
          <t xml:space="preserve">W         </t>
        </is>
      </c>
      <c r="Q1819" t="inlineStr">
        <is>
          <t>1653/0648</t>
        </is>
      </c>
      <c r="R1819" t="inlineStr">
        <is>
          <t>1075656</t>
        </is>
      </c>
      <c r="S1819" t="inlineStr">
        <is>
          <t>CONVERSE (WY)</t>
        </is>
      </c>
      <c r="T1819" t="n">
        <v>43.29485875</v>
      </c>
      <c r="U1819" t="inlineStr">
        <is>
          <t>POWDER RIVER</t>
        </is>
      </c>
      <c r="V1819" t="n">
        <v>-105.63093579</v>
      </c>
      <c r="W1819" t="inlineStr">
        <is>
          <t>POINT (448819.9918178781 4793752.451114548)</t>
        </is>
      </c>
      <c r="X1819" t="n">
        <v>0.7246429811082081</v>
      </c>
      <c r="Y1819" t="inlineStr">
        <is>
          <t>NE</t>
        </is>
      </c>
      <c r="Z1819" t="n">
        <v>2018</v>
      </c>
      <c r="AA1819" t="n">
        <v>61</v>
      </c>
    </row>
    <row r="1820">
      <c r="A1820" s="1" t="n">
        <v>21636</v>
      </c>
      <c r="B1820" t="inlineStr">
        <is>
          <t>WY</t>
        </is>
      </c>
      <c r="C1820" s="2" t="n">
        <v>43335</v>
      </c>
      <c r="D1820" s="2" t="n">
        <v>43384</v>
      </c>
      <c r="E1820" t="inlineStr">
        <is>
          <t>2022-08-23</t>
        </is>
      </c>
      <c r="F1820" t="n">
        <v>48</v>
      </c>
      <c r="G1820" t="inlineStr">
        <is>
          <t xml:space="preserve">MAP2012 OK ET AL </t>
        </is>
      </c>
      <c r="H1820" t="inlineStr">
        <is>
          <t>K2T2 RESOURCES</t>
        </is>
      </c>
      <c r="I1820" t="n">
        <v>0.19</v>
      </c>
      <c r="J1820" t="inlineStr"/>
      <c r="K1820" t="n">
        <v>874.63000488</v>
      </c>
      <c r="L1820" t="n">
        <v>3</v>
      </c>
      <c r="M1820" t="n">
        <v>38</v>
      </c>
      <c r="N1820" t="inlineStr">
        <is>
          <t xml:space="preserve">N         </t>
        </is>
      </c>
      <c r="O1820" t="n">
        <v>73</v>
      </c>
      <c r="P1820" t="inlineStr">
        <is>
          <t xml:space="preserve">W         </t>
        </is>
      </c>
      <c r="Q1820" t="inlineStr">
        <is>
          <t>1653/0648</t>
        </is>
      </c>
      <c r="R1820" t="inlineStr">
        <is>
          <t>1075656</t>
        </is>
      </c>
      <c r="S1820" t="inlineStr">
        <is>
          <t>CONVERSE (WY)</t>
        </is>
      </c>
      <c r="T1820" t="n">
        <v>43.29487016</v>
      </c>
      <c r="U1820" t="inlineStr">
        <is>
          <t>POWDER RIVER</t>
        </is>
      </c>
      <c r="V1820" t="n">
        <v>-105.61080864</v>
      </c>
      <c r="W1820" t="inlineStr">
        <is>
          <t>POINT (450452.6713965459 4793741.585392624)</t>
        </is>
      </c>
      <c r="X1820" t="n">
        <v>1.723554077496206</v>
      </c>
      <c r="Y1820" t="inlineStr">
        <is>
          <t>E</t>
        </is>
      </c>
      <c r="Z1820" t="n">
        <v>2018</v>
      </c>
      <c r="AA1820" t="n">
        <v>61</v>
      </c>
    </row>
    <row r="1821">
      <c r="A1821" s="1" t="n">
        <v>21637</v>
      </c>
      <c r="B1821" t="inlineStr">
        <is>
          <t>WY</t>
        </is>
      </c>
      <c r="C1821" s="2" t="n">
        <v>43335</v>
      </c>
      <c r="D1821" s="2" t="n">
        <v>43384</v>
      </c>
      <c r="E1821" t="inlineStr">
        <is>
          <t>2022-08-23</t>
        </is>
      </c>
      <c r="F1821" t="n">
        <v>48</v>
      </c>
      <c r="G1821" t="inlineStr">
        <is>
          <t xml:space="preserve">MAP2012 OK ET AL </t>
        </is>
      </c>
      <c r="H1821" t="inlineStr">
        <is>
          <t>K2T2 RESOURCES</t>
        </is>
      </c>
      <c r="I1821" t="n">
        <v>0.19</v>
      </c>
      <c r="J1821" t="inlineStr"/>
      <c r="K1821" t="n">
        <v>874.63000488</v>
      </c>
      <c r="L1821" t="n">
        <v>3</v>
      </c>
      <c r="M1821" t="n">
        <v>38</v>
      </c>
      <c r="N1821" t="inlineStr">
        <is>
          <t xml:space="preserve">N         </t>
        </is>
      </c>
      <c r="O1821" t="n">
        <v>73</v>
      </c>
      <c r="P1821" t="inlineStr">
        <is>
          <t xml:space="preserve">W         </t>
        </is>
      </c>
      <c r="Q1821" t="inlineStr">
        <is>
          <t>1653/0648</t>
        </is>
      </c>
      <c r="R1821" t="inlineStr">
        <is>
          <t>1075656</t>
        </is>
      </c>
      <c r="S1821" t="inlineStr">
        <is>
          <t>CONVERSE (WY)</t>
        </is>
      </c>
      <c r="T1821" t="n">
        <v>43.29487016</v>
      </c>
      <c r="U1821" t="inlineStr">
        <is>
          <t>POWDER RIVER</t>
        </is>
      </c>
      <c r="V1821" t="n">
        <v>-105.61080864</v>
      </c>
      <c r="W1821" t="inlineStr">
        <is>
          <t>POINT (450452.6713965459 4793741.585392624)</t>
        </is>
      </c>
      <c r="X1821" t="n">
        <v>1.723554077496206</v>
      </c>
      <c r="Y1821" t="inlineStr">
        <is>
          <t>E</t>
        </is>
      </c>
      <c r="Z1821" t="n">
        <v>2018</v>
      </c>
      <c r="AA1821" t="n">
        <v>61</v>
      </c>
    </row>
    <row r="1822">
      <c r="A1822" s="1" t="n">
        <v>21638</v>
      </c>
      <c r="B1822" t="inlineStr">
        <is>
          <t>WY</t>
        </is>
      </c>
      <c r="C1822" s="2" t="n">
        <v>43335</v>
      </c>
      <c r="D1822" s="2" t="n">
        <v>43384</v>
      </c>
      <c r="E1822" t="inlineStr">
        <is>
          <t>2022-08-23</t>
        </is>
      </c>
      <c r="F1822" t="n">
        <v>48</v>
      </c>
      <c r="G1822" t="inlineStr">
        <is>
          <t xml:space="preserve">MAP2012 OK ET AL </t>
        </is>
      </c>
      <c r="H1822" t="inlineStr">
        <is>
          <t>K2T2 RESOURCES</t>
        </is>
      </c>
      <c r="I1822" t="n">
        <v>0.19</v>
      </c>
      <c r="J1822" t="inlineStr"/>
      <c r="K1822" t="n">
        <v>874.63000488</v>
      </c>
      <c r="L1822" t="n">
        <v>3</v>
      </c>
      <c r="M1822" t="n">
        <v>38</v>
      </c>
      <c r="N1822" t="inlineStr">
        <is>
          <t xml:space="preserve">N         </t>
        </is>
      </c>
      <c r="O1822" t="n">
        <v>73</v>
      </c>
      <c r="P1822" t="inlineStr">
        <is>
          <t xml:space="preserve">W         </t>
        </is>
      </c>
      <c r="Q1822" t="inlineStr">
        <is>
          <t>1653/0648</t>
        </is>
      </c>
      <c r="R1822" t="inlineStr">
        <is>
          <t>1075656</t>
        </is>
      </c>
      <c r="S1822" t="inlineStr">
        <is>
          <t>CONVERSE (WY)</t>
        </is>
      </c>
      <c r="T1822" t="n">
        <v>43.29487016</v>
      </c>
      <c r="U1822" t="inlineStr">
        <is>
          <t>POWDER RIVER</t>
        </is>
      </c>
      <c r="V1822" t="n">
        <v>-105.61080864</v>
      </c>
      <c r="W1822" t="inlineStr">
        <is>
          <t>POINT (450452.6713965459 4793741.585392624)</t>
        </is>
      </c>
      <c r="X1822" t="n">
        <v>1.723554077496206</v>
      </c>
      <c r="Y1822" t="inlineStr">
        <is>
          <t>E</t>
        </is>
      </c>
      <c r="Z1822" t="n">
        <v>2018</v>
      </c>
      <c r="AA1822" t="n">
        <v>61</v>
      </c>
    </row>
    <row r="1823">
      <c r="A1823" s="1" t="n">
        <v>21639</v>
      </c>
      <c r="B1823" t="inlineStr">
        <is>
          <t>WY</t>
        </is>
      </c>
      <c r="C1823" s="2" t="n">
        <v>43335</v>
      </c>
      <c r="D1823" s="2" t="n">
        <v>43384</v>
      </c>
      <c r="E1823" t="inlineStr">
        <is>
          <t>2022-08-23</t>
        </is>
      </c>
      <c r="F1823" t="n">
        <v>48</v>
      </c>
      <c r="G1823" t="inlineStr">
        <is>
          <t xml:space="preserve">MAP2012 OK ET AL </t>
        </is>
      </c>
      <c r="H1823" t="inlineStr">
        <is>
          <t>K2T2 RESOURCES</t>
        </is>
      </c>
      <c r="I1823" t="n">
        <v>0.19</v>
      </c>
      <c r="J1823" t="inlineStr"/>
      <c r="K1823" t="n">
        <v>874.63000488</v>
      </c>
      <c r="L1823" t="n">
        <v>34</v>
      </c>
      <c r="M1823" t="n">
        <v>39</v>
      </c>
      <c r="N1823" t="inlineStr">
        <is>
          <t xml:space="preserve">N         </t>
        </is>
      </c>
      <c r="O1823" t="n">
        <v>73</v>
      </c>
      <c r="P1823" t="inlineStr">
        <is>
          <t xml:space="preserve">W         </t>
        </is>
      </c>
      <c r="Q1823" t="inlineStr">
        <is>
          <t>1653/0648</t>
        </is>
      </c>
      <c r="R1823" t="inlineStr">
        <is>
          <t>1075656</t>
        </is>
      </c>
      <c r="S1823" t="inlineStr">
        <is>
          <t>CONVERSE (WY)</t>
        </is>
      </c>
      <c r="T1823" t="n">
        <v>43.3092936</v>
      </c>
      <c r="U1823" t="inlineStr">
        <is>
          <t>POWDER RIVER</t>
        </is>
      </c>
      <c r="V1823" t="n">
        <v>-105.61092317</v>
      </c>
      <c r="W1823" t="inlineStr">
        <is>
          <t>POINT (450455.0951501526 4795343.442250932)</t>
        </is>
      </c>
      <c r="X1823" t="n">
        <v>2.081205987896726</v>
      </c>
      <c r="Y1823" t="inlineStr">
        <is>
          <t>NE</t>
        </is>
      </c>
      <c r="Z1823" t="n">
        <v>2018</v>
      </c>
      <c r="AA1823" t="n">
        <v>61</v>
      </c>
    </row>
    <row r="1824">
      <c r="A1824" s="1" t="n">
        <v>21640</v>
      </c>
      <c r="B1824" t="inlineStr">
        <is>
          <t>WY</t>
        </is>
      </c>
      <c r="C1824" s="2" t="n">
        <v>43335</v>
      </c>
      <c r="D1824" s="2" t="n">
        <v>43384</v>
      </c>
      <c r="E1824" t="inlineStr">
        <is>
          <t>2022-08-23</t>
        </is>
      </c>
      <c r="F1824" t="n">
        <v>48</v>
      </c>
      <c r="G1824" t="inlineStr">
        <is>
          <t xml:space="preserve">MAP2012 OK ET AL </t>
        </is>
      </c>
      <c r="H1824" t="inlineStr">
        <is>
          <t>K2T2 RESOURCES</t>
        </is>
      </c>
      <c r="I1824" t="n">
        <v>0.19</v>
      </c>
      <c r="J1824" t="inlineStr"/>
      <c r="K1824" t="n">
        <v>874.63000488</v>
      </c>
      <c r="L1824" t="n">
        <v>34</v>
      </c>
      <c r="M1824" t="n">
        <v>39</v>
      </c>
      <c r="N1824" t="inlineStr">
        <is>
          <t xml:space="preserve">N         </t>
        </is>
      </c>
      <c r="O1824" t="n">
        <v>73</v>
      </c>
      <c r="P1824" t="inlineStr">
        <is>
          <t xml:space="preserve">W         </t>
        </is>
      </c>
      <c r="Q1824" t="inlineStr">
        <is>
          <t>1653/0648</t>
        </is>
      </c>
      <c r="R1824" t="inlineStr">
        <is>
          <t>1075656</t>
        </is>
      </c>
      <c r="S1824" t="inlineStr">
        <is>
          <t>CONVERSE (WY)</t>
        </is>
      </c>
      <c r="T1824" t="n">
        <v>43.3092936</v>
      </c>
      <c r="U1824" t="inlineStr">
        <is>
          <t>POWDER RIVER</t>
        </is>
      </c>
      <c r="V1824" t="n">
        <v>-105.61092317</v>
      </c>
      <c r="W1824" t="inlineStr">
        <is>
          <t>POINT (450455.0951501526 4795343.442250932)</t>
        </is>
      </c>
      <c r="X1824" t="n">
        <v>2.081205987896726</v>
      </c>
      <c r="Y1824" t="inlineStr">
        <is>
          <t>NE</t>
        </is>
      </c>
      <c r="Z1824" t="n">
        <v>2018</v>
      </c>
      <c r="AA1824" t="n">
        <v>61</v>
      </c>
    </row>
    <row r="1825">
      <c r="A1825" s="1" t="n">
        <v>21641</v>
      </c>
      <c r="B1825" t="inlineStr">
        <is>
          <t>WY</t>
        </is>
      </c>
      <c r="C1825" s="2" t="n">
        <v>43335</v>
      </c>
      <c r="D1825" s="2" t="n">
        <v>43384</v>
      </c>
      <c r="E1825" t="inlineStr">
        <is>
          <t>2022-08-23</t>
        </is>
      </c>
      <c r="F1825" t="n">
        <v>48</v>
      </c>
      <c r="G1825" t="inlineStr">
        <is>
          <t xml:space="preserve">MAP2012 OK ET AL </t>
        </is>
      </c>
      <c r="H1825" t="inlineStr">
        <is>
          <t>K2T2 RESOURCES</t>
        </is>
      </c>
      <c r="I1825" t="n">
        <v>0.19</v>
      </c>
      <c r="J1825" t="inlineStr"/>
      <c r="K1825" t="n">
        <v>874.63000488</v>
      </c>
      <c r="L1825" t="n">
        <v>34</v>
      </c>
      <c r="M1825" t="n">
        <v>39</v>
      </c>
      <c r="N1825" t="inlineStr">
        <is>
          <t xml:space="preserve">N         </t>
        </is>
      </c>
      <c r="O1825" t="n">
        <v>73</v>
      </c>
      <c r="P1825" t="inlineStr">
        <is>
          <t xml:space="preserve">W         </t>
        </is>
      </c>
      <c r="Q1825" t="inlineStr">
        <is>
          <t>1653/0648</t>
        </is>
      </c>
      <c r="R1825" t="inlineStr">
        <is>
          <t>1075656</t>
        </is>
      </c>
      <c r="S1825" t="inlineStr">
        <is>
          <t>CONVERSE (WY)</t>
        </is>
      </c>
      <c r="T1825" t="n">
        <v>43.3092936</v>
      </c>
      <c r="U1825" t="inlineStr">
        <is>
          <t>POWDER RIVER</t>
        </is>
      </c>
      <c r="V1825" t="n">
        <v>-105.61092317</v>
      </c>
      <c r="W1825" t="inlineStr">
        <is>
          <t>POINT (450455.0951501526 4795343.442250932)</t>
        </is>
      </c>
      <c r="X1825" t="n">
        <v>2.081205987896726</v>
      </c>
      <c r="Y1825" t="inlineStr">
        <is>
          <t>NE</t>
        </is>
      </c>
      <c r="Z1825" t="n">
        <v>2018</v>
      </c>
      <c r="AA1825" t="n">
        <v>61</v>
      </c>
    </row>
    <row r="1826">
      <c r="A1826" s="1" t="n">
        <v>21642</v>
      </c>
      <c r="B1826" t="inlineStr">
        <is>
          <t>WY</t>
        </is>
      </c>
      <c r="C1826" s="2" t="n">
        <v>43335</v>
      </c>
      <c r="D1826" s="2" t="n">
        <v>43384</v>
      </c>
      <c r="E1826" t="inlineStr">
        <is>
          <t>2022-08-23</t>
        </is>
      </c>
      <c r="F1826" t="n">
        <v>48</v>
      </c>
      <c r="G1826" t="inlineStr">
        <is>
          <t xml:space="preserve">MAP2012 OK ET AL </t>
        </is>
      </c>
      <c r="H1826" t="inlineStr">
        <is>
          <t>K2T2 RESOURCES</t>
        </is>
      </c>
      <c r="I1826" t="n">
        <v>0.19</v>
      </c>
      <c r="J1826" t="inlineStr"/>
      <c r="K1826" t="n">
        <v>874.63000488</v>
      </c>
      <c r="L1826" t="n">
        <v>4</v>
      </c>
      <c r="M1826" t="n">
        <v>38</v>
      </c>
      <c r="N1826" t="inlineStr">
        <is>
          <t xml:space="preserve">N         </t>
        </is>
      </c>
      <c r="O1826" t="n">
        <v>73</v>
      </c>
      <c r="P1826" t="inlineStr">
        <is>
          <t xml:space="preserve">W         </t>
        </is>
      </c>
      <c r="Q1826" t="inlineStr">
        <is>
          <t>1653/0648</t>
        </is>
      </c>
      <c r="R1826" t="inlineStr">
        <is>
          <t>1075656</t>
        </is>
      </c>
      <c r="S1826" t="inlineStr">
        <is>
          <t>CONVERSE (WY)</t>
        </is>
      </c>
      <c r="T1826" t="n">
        <v>43.29485875</v>
      </c>
      <c r="U1826" t="inlineStr">
        <is>
          <t>POWDER RIVER</t>
        </is>
      </c>
      <c r="V1826" t="n">
        <v>-105.63093579</v>
      </c>
      <c r="W1826" t="inlineStr">
        <is>
          <t>POINT (448819.9918178781 4793752.451114548)</t>
        </is>
      </c>
      <c r="X1826" t="n">
        <v>0.7246429811082081</v>
      </c>
      <c r="Y1826" t="inlineStr">
        <is>
          <t>NE</t>
        </is>
      </c>
      <c r="Z1826" t="n">
        <v>2018</v>
      </c>
      <c r="AA1826" t="n">
        <v>61</v>
      </c>
    </row>
    <row r="1827">
      <c r="A1827" s="1" t="n">
        <v>21643</v>
      </c>
      <c r="B1827" t="inlineStr">
        <is>
          <t>WY</t>
        </is>
      </c>
      <c r="C1827" s="2" t="n">
        <v>43335</v>
      </c>
      <c r="D1827" s="2" t="n">
        <v>43384</v>
      </c>
      <c r="E1827" t="inlineStr">
        <is>
          <t>2022-08-23</t>
        </is>
      </c>
      <c r="F1827" t="n">
        <v>48</v>
      </c>
      <c r="G1827" t="inlineStr">
        <is>
          <t xml:space="preserve">MAP2012 OK ET AL </t>
        </is>
      </c>
      <c r="H1827" t="inlineStr">
        <is>
          <t>K2T2 RESOURCES</t>
        </is>
      </c>
      <c r="I1827" t="n">
        <v>0.19</v>
      </c>
      <c r="J1827" t="inlineStr"/>
      <c r="K1827" t="n">
        <v>874.63000488</v>
      </c>
      <c r="L1827" t="n">
        <v>4</v>
      </c>
      <c r="M1827" t="n">
        <v>38</v>
      </c>
      <c r="N1827" t="inlineStr">
        <is>
          <t xml:space="preserve">N         </t>
        </is>
      </c>
      <c r="O1827" t="n">
        <v>73</v>
      </c>
      <c r="P1827" t="inlineStr">
        <is>
          <t xml:space="preserve">W         </t>
        </is>
      </c>
      <c r="Q1827" t="inlineStr">
        <is>
          <t>1653/0648</t>
        </is>
      </c>
      <c r="R1827" t="inlineStr">
        <is>
          <t>1075656</t>
        </is>
      </c>
      <c r="S1827" t="inlineStr">
        <is>
          <t>CONVERSE (WY)</t>
        </is>
      </c>
      <c r="T1827" t="n">
        <v>43.29485875</v>
      </c>
      <c r="U1827" t="inlineStr">
        <is>
          <t>POWDER RIVER</t>
        </is>
      </c>
      <c r="V1827" t="n">
        <v>-105.63093579</v>
      </c>
      <c r="W1827" t="inlineStr">
        <is>
          <t>POINT (448819.9918178781 4793752.451114548)</t>
        </is>
      </c>
      <c r="X1827" t="n">
        <v>0.7246429811082081</v>
      </c>
      <c r="Y1827" t="inlineStr">
        <is>
          <t>NE</t>
        </is>
      </c>
      <c r="Z1827" t="n">
        <v>2018</v>
      </c>
      <c r="AA1827" t="n">
        <v>61</v>
      </c>
    </row>
    <row r="1828">
      <c r="A1828" s="1" t="n">
        <v>21644</v>
      </c>
      <c r="B1828" t="inlineStr">
        <is>
          <t>WY</t>
        </is>
      </c>
      <c r="C1828" s="2" t="n">
        <v>43335</v>
      </c>
      <c r="D1828" s="2" t="n">
        <v>43384</v>
      </c>
      <c r="E1828" t="inlineStr">
        <is>
          <t>2022-08-23</t>
        </is>
      </c>
      <c r="F1828" t="n">
        <v>48</v>
      </c>
      <c r="G1828" t="inlineStr">
        <is>
          <t xml:space="preserve">MAP2012 OK ET AL </t>
        </is>
      </c>
      <c r="H1828" t="inlineStr">
        <is>
          <t>K2T2 RESOURCES</t>
        </is>
      </c>
      <c r="I1828" t="n">
        <v>0.19</v>
      </c>
      <c r="J1828" t="inlineStr"/>
      <c r="K1828" t="n">
        <v>874.63000488</v>
      </c>
      <c r="L1828" t="n">
        <v>3</v>
      </c>
      <c r="M1828" t="n">
        <v>38</v>
      </c>
      <c r="N1828" t="inlineStr">
        <is>
          <t xml:space="preserve">N         </t>
        </is>
      </c>
      <c r="O1828" t="n">
        <v>73</v>
      </c>
      <c r="P1828" t="inlineStr">
        <is>
          <t xml:space="preserve">W         </t>
        </is>
      </c>
      <c r="Q1828" t="inlineStr">
        <is>
          <t>1653/0648</t>
        </is>
      </c>
      <c r="R1828" t="inlineStr">
        <is>
          <t>1075656</t>
        </is>
      </c>
      <c r="S1828" t="inlineStr">
        <is>
          <t>CONVERSE (WY)</t>
        </is>
      </c>
      <c r="T1828" t="n">
        <v>43.29487016</v>
      </c>
      <c r="U1828" t="inlineStr">
        <is>
          <t>POWDER RIVER</t>
        </is>
      </c>
      <c r="V1828" t="n">
        <v>-105.61080864</v>
      </c>
      <c r="W1828" t="inlineStr">
        <is>
          <t>POINT (450452.6713965459 4793741.585392624)</t>
        </is>
      </c>
      <c r="X1828" t="n">
        <v>1.723554077496206</v>
      </c>
      <c r="Y1828" t="inlineStr">
        <is>
          <t>E</t>
        </is>
      </c>
      <c r="Z1828" t="n">
        <v>2018</v>
      </c>
      <c r="AA1828" t="n">
        <v>61</v>
      </c>
    </row>
    <row r="1829">
      <c r="A1829" s="1" t="n">
        <v>21697</v>
      </c>
      <c r="B1829" t="inlineStr">
        <is>
          <t>WY</t>
        </is>
      </c>
      <c r="C1829" s="2" t="n">
        <v>43363</v>
      </c>
      <c r="D1829" s="2" t="n">
        <v>43382</v>
      </c>
      <c r="E1829" t="inlineStr">
        <is>
          <t>2022-09-20</t>
        </is>
      </c>
      <c r="F1829" t="n">
        <v>48</v>
      </c>
      <c r="G1829" t="inlineStr">
        <is>
          <t xml:space="preserve">POWDER RIVER OIL AND GAS VENTURES LLC II </t>
        </is>
      </c>
      <c r="H1829" t="inlineStr">
        <is>
          <t>ELEPHANT APABELLA OPERATING</t>
        </is>
      </c>
      <c r="I1829" t="inlineStr"/>
      <c r="J1829" t="inlineStr"/>
      <c r="K1829" t="n">
        <v>1674.63000488</v>
      </c>
      <c r="L1829" t="n">
        <v>4</v>
      </c>
      <c r="M1829" t="n">
        <v>38</v>
      </c>
      <c r="N1829" t="inlineStr">
        <is>
          <t xml:space="preserve">N         </t>
        </is>
      </c>
      <c r="O1829" t="n">
        <v>73</v>
      </c>
      <c r="P1829" t="inlineStr">
        <is>
          <t xml:space="preserve">W         </t>
        </is>
      </c>
      <c r="Q1829" t="inlineStr">
        <is>
          <t>1653/0574</t>
        </is>
      </c>
      <c r="R1829" t="inlineStr">
        <is>
          <t>1075581</t>
        </is>
      </c>
      <c r="S1829" t="inlineStr">
        <is>
          <t>CONVERSE (WY)</t>
        </is>
      </c>
      <c r="T1829" t="n">
        <v>43.29485875</v>
      </c>
      <c r="U1829" t="inlineStr">
        <is>
          <t>POWDER RIVER</t>
        </is>
      </c>
      <c r="V1829" t="n">
        <v>-105.63093579</v>
      </c>
      <c r="W1829" t="inlineStr">
        <is>
          <t>POINT (448819.9918178781 4793752.451114548)</t>
        </is>
      </c>
      <c r="X1829" t="n">
        <v>0.7246429811082081</v>
      </c>
      <c r="Y1829" t="inlineStr">
        <is>
          <t>NE</t>
        </is>
      </c>
      <c r="Z1829" t="n">
        <v>2018</v>
      </c>
      <c r="AA1829" t="n">
        <v>61</v>
      </c>
    </row>
    <row r="1830">
      <c r="A1830" s="1" t="n">
        <v>21698</v>
      </c>
      <c r="B1830" t="inlineStr">
        <is>
          <t>WY</t>
        </is>
      </c>
      <c r="C1830" s="2" t="n">
        <v>43363</v>
      </c>
      <c r="D1830" s="2" t="n">
        <v>43382</v>
      </c>
      <c r="E1830" t="inlineStr">
        <is>
          <t>2022-09-20</t>
        </is>
      </c>
      <c r="F1830" t="n">
        <v>48</v>
      </c>
      <c r="G1830" t="inlineStr">
        <is>
          <t xml:space="preserve">POWDER RIVER OIL AND GAS VENTURES LLC II </t>
        </is>
      </c>
      <c r="H1830" t="inlineStr">
        <is>
          <t>ELEPHANT APABELLA OPERATING</t>
        </is>
      </c>
      <c r="I1830" t="inlineStr"/>
      <c r="J1830" t="inlineStr"/>
      <c r="K1830" t="n">
        <v>1674.63000488</v>
      </c>
      <c r="L1830" t="n">
        <v>7</v>
      </c>
      <c r="M1830" t="n">
        <v>38</v>
      </c>
      <c r="N1830" t="inlineStr">
        <is>
          <t xml:space="preserve">N         </t>
        </is>
      </c>
      <c r="O1830" t="n">
        <v>73</v>
      </c>
      <c r="P1830" t="inlineStr">
        <is>
          <t xml:space="preserve">W         </t>
        </is>
      </c>
      <c r="Q1830" t="inlineStr">
        <is>
          <t>1653/0574</t>
        </is>
      </c>
      <c r="R1830" t="inlineStr">
        <is>
          <t>1075581</t>
        </is>
      </c>
      <c r="S1830" t="inlineStr">
        <is>
          <t>CONVERSE (WY)</t>
        </is>
      </c>
      <c r="T1830" t="n">
        <v>43.28038196</v>
      </c>
      <c r="U1830" t="inlineStr">
        <is>
          <t>POWDER RIVER</t>
        </is>
      </c>
      <c r="V1830" t="n">
        <v>-105.670572</v>
      </c>
      <c r="W1830" t="inlineStr">
        <is>
          <t>POINT (445591.8860581371 4792169.783466569)</t>
        </is>
      </c>
      <c r="X1830" t="n">
        <v>1.52859300317987</v>
      </c>
      <c r="Y1830" t="inlineStr">
        <is>
          <t>SW</t>
        </is>
      </c>
      <c r="Z1830" t="n">
        <v>2018</v>
      </c>
      <c r="AA1830" t="n">
        <v>61</v>
      </c>
    </row>
    <row r="1831">
      <c r="A1831" s="1" t="n">
        <v>21699</v>
      </c>
      <c r="B1831" t="inlineStr">
        <is>
          <t>WY</t>
        </is>
      </c>
      <c r="C1831" s="2" t="n">
        <v>43363</v>
      </c>
      <c r="D1831" s="2" t="n">
        <v>43382</v>
      </c>
      <c r="E1831" t="inlineStr">
        <is>
          <t>2022-09-20</t>
        </is>
      </c>
      <c r="F1831" t="n">
        <v>48</v>
      </c>
      <c r="G1831" t="inlineStr">
        <is>
          <t xml:space="preserve">POWDER RIVER OIL AND GAS VENTURES LLC II </t>
        </is>
      </c>
      <c r="H1831" t="inlineStr">
        <is>
          <t>ELEPHANT APABELLA OPERATING</t>
        </is>
      </c>
      <c r="I1831" t="inlineStr"/>
      <c r="J1831" t="inlineStr"/>
      <c r="K1831" t="n">
        <v>1674.63000488</v>
      </c>
      <c r="L1831" t="n">
        <v>4</v>
      </c>
      <c r="M1831" t="n">
        <v>38</v>
      </c>
      <c r="N1831" t="inlineStr">
        <is>
          <t xml:space="preserve">N         </t>
        </is>
      </c>
      <c r="O1831" t="n">
        <v>73</v>
      </c>
      <c r="P1831" t="inlineStr">
        <is>
          <t xml:space="preserve">W         </t>
        </is>
      </c>
      <c r="Q1831" t="inlineStr">
        <is>
          <t>1653/0574</t>
        </is>
      </c>
      <c r="R1831" t="inlineStr">
        <is>
          <t>1075581</t>
        </is>
      </c>
      <c r="S1831" t="inlineStr">
        <is>
          <t>CONVERSE (WY)</t>
        </is>
      </c>
      <c r="T1831" t="n">
        <v>43.29485875</v>
      </c>
      <c r="U1831" t="inlineStr">
        <is>
          <t>POWDER RIVER</t>
        </is>
      </c>
      <c r="V1831" t="n">
        <v>-105.63093579</v>
      </c>
      <c r="W1831" t="inlineStr">
        <is>
          <t>POINT (448819.9918178781 4793752.451114548)</t>
        </is>
      </c>
      <c r="X1831" t="n">
        <v>0.7246429811082081</v>
      </c>
      <c r="Y1831" t="inlineStr">
        <is>
          <t>NE</t>
        </is>
      </c>
      <c r="Z1831" t="n">
        <v>2018</v>
      </c>
      <c r="AA1831" t="n">
        <v>61</v>
      </c>
    </row>
    <row r="1832">
      <c r="A1832" s="1" t="n">
        <v>21700</v>
      </c>
      <c r="B1832" t="inlineStr">
        <is>
          <t>WY</t>
        </is>
      </c>
      <c r="C1832" s="2" t="n">
        <v>43363</v>
      </c>
      <c r="D1832" s="2" t="n">
        <v>43382</v>
      </c>
      <c r="E1832" t="inlineStr">
        <is>
          <t>2022-09-20</t>
        </is>
      </c>
      <c r="F1832" t="n">
        <v>48</v>
      </c>
      <c r="G1832" t="inlineStr">
        <is>
          <t xml:space="preserve">POWDER RIVER OIL AND GAS VENTURES LLC II </t>
        </is>
      </c>
      <c r="H1832" t="inlineStr">
        <is>
          <t>ELEPHANT APABELLA OPERATING</t>
        </is>
      </c>
      <c r="I1832" t="inlineStr"/>
      <c r="J1832" t="inlineStr"/>
      <c r="K1832" t="n">
        <v>1674.63000488</v>
      </c>
      <c r="L1832" t="n">
        <v>34</v>
      </c>
      <c r="M1832" t="n">
        <v>39</v>
      </c>
      <c r="N1832" t="inlineStr">
        <is>
          <t xml:space="preserve">N         </t>
        </is>
      </c>
      <c r="O1832" t="n">
        <v>73</v>
      </c>
      <c r="P1832" t="inlineStr">
        <is>
          <t xml:space="preserve">W         </t>
        </is>
      </c>
      <c r="Q1832" t="inlineStr">
        <is>
          <t>1653/0574</t>
        </is>
      </c>
      <c r="R1832" t="inlineStr">
        <is>
          <t>1075581</t>
        </is>
      </c>
      <c r="S1832" t="inlineStr">
        <is>
          <t>CONVERSE (WY)</t>
        </is>
      </c>
      <c r="T1832" t="n">
        <v>43.3092936</v>
      </c>
      <c r="U1832" t="inlineStr">
        <is>
          <t>POWDER RIVER</t>
        </is>
      </c>
      <c r="V1832" t="n">
        <v>-105.61092317</v>
      </c>
      <c r="W1832" t="inlineStr">
        <is>
          <t>POINT (450455.0951501526 4795343.442250932)</t>
        </is>
      </c>
      <c r="X1832" t="n">
        <v>2.081205987896726</v>
      </c>
      <c r="Y1832" t="inlineStr">
        <is>
          <t>NE</t>
        </is>
      </c>
      <c r="Z1832" t="n">
        <v>2018</v>
      </c>
      <c r="AA1832" t="n">
        <v>61</v>
      </c>
    </row>
    <row r="1833">
      <c r="A1833" s="1" t="n">
        <v>21701</v>
      </c>
      <c r="B1833" t="inlineStr">
        <is>
          <t>WY</t>
        </is>
      </c>
      <c r="C1833" s="2" t="n">
        <v>43363</v>
      </c>
      <c r="D1833" s="2" t="n">
        <v>43382</v>
      </c>
      <c r="E1833" t="inlineStr">
        <is>
          <t>2022-09-20</t>
        </is>
      </c>
      <c r="F1833" t="n">
        <v>48</v>
      </c>
      <c r="G1833" t="inlineStr">
        <is>
          <t xml:space="preserve">POWDER RIVER OIL AND GAS VENTURES LLC II </t>
        </is>
      </c>
      <c r="H1833" t="inlineStr">
        <is>
          <t>ELEPHANT APABELLA OPERATING</t>
        </is>
      </c>
      <c r="I1833" t="inlineStr"/>
      <c r="J1833" t="inlineStr"/>
      <c r="K1833" t="n">
        <v>1674.63000488</v>
      </c>
      <c r="L1833" t="n">
        <v>34</v>
      </c>
      <c r="M1833" t="n">
        <v>39</v>
      </c>
      <c r="N1833" t="inlineStr">
        <is>
          <t xml:space="preserve">N         </t>
        </is>
      </c>
      <c r="O1833" t="n">
        <v>73</v>
      </c>
      <c r="P1833" t="inlineStr">
        <is>
          <t xml:space="preserve">W         </t>
        </is>
      </c>
      <c r="Q1833" t="inlineStr">
        <is>
          <t>1653/0574</t>
        </is>
      </c>
      <c r="R1833" t="inlineStr">
        <is>
          <t>1075581</t>
        </is>
      </c>
      <c r="S1833" t="inlineStr">
        <is>
          <t>CONVERSE (WY)</t>
        </is>
      </c>
      <c r="T1833" t="n">
        <v>43.3092936</v>
      </c>
      <c r="U1833" t="inlineStr">
        <is>
          <t>POWDER RIVER</t>
        </is>
      </c>
      <c r="V1833" t="n">
        <v>-105.61092317</v>
      </c>
      <c r="W1833" t="inlineStr">
        <is>
          <t>POINT (450455.0951501526 4795343.442250932)</t>
        </is>
      </c>
      <c r="X1833" t="n">
        <v>2.081205987896726</v>
      </c>
      <c r="Y1833" t="inlineStr">
        <is>
          <t>NE</t>
        </is>
      </c>
      <c r="Z1833" t="n">
        <v>2018</v>
      </c>
      <c r="AA1833" t="n">
        <v>61</v>
      </c>
    </row>
    <row r="1834">
      <c r="A1834" s="1" t="n">
        <v>21702</v>
      </c>
      <c r="B1834" t="inlineStr">
        <is>
          <t>WY</t>
        </is>
      </c>
      <c r="C1834" s="2" t="n">
        <v>43363</v>
      </c>
      <c r="D1834" s="2" t="n">
        <v>43382</v>
      </c>
      <c r="E1834" t="inlineStr">
        <is>
          <t>2022-09-20</t>
        </is>
      </c>
      <c r="F1834" t="n">
        <v>48</v>
      </c>
      <c r="G1834" t="inlineStr">
        <is>
          <t xml:space="preserve">POWDER RIVER OIL AND GAS VENTURES LLC II </t>
        </is>
      </c>
      <c r="H1834" t="inlineStr">
        <is>
          <t>ELEPHANT APABELLA OPERATING</t>
        </is>
      </c>
      <c r="I1834" t="inlineStr"/>
      <c r="J1834" t="inlineStr"/>
      <c r="K1834" t="n">
        <v>1674.63000488</v>
      </c>
      <c r="L1834" t="n">
        <v>3</v>
      </c>
      <c r="M1834" t="n">
        <v>38</v>
      </c>
      <c r="N1834" t="inlineStr">
        <is>
          <t xml:space="preserve">N         </t>
        </is>
      </c>
      <c r="O1834" t="n">
        <v>73</v>
      </c>
      <c r="P1834" t="inlineStr">
        <is>
          <t xml:space="preserve">W         </t>
        </is>
      </c>
      <c r="Q1834" t="inlineStr">
        <is>
          <t>1653/0574</t>
        </is>
      </c>
      <c r="R1834" t="inlineStr">
        <is>
          <t>1075581</t>
        </is>
      </c>
      <c r="S1834" t="inlineStr">
        <is>
          <t>CONVERSE (WY)</t>
        </is>
      </c>
      <c r="T1834" t="n">
        <v>43.29487016</v>
      </c>
      <c r="U1834" t="inlineStr">
        <is>
          <t>POWDER RIVER</t>
        </is>
      </c>
      <c r="V1834" t="n">
        <v>-105.61080864</v>
      </c>
      <c r="W1834" t="inlineStr">
        <is>
          <t>POINT (450452.6713965459 4793741.585392624)</t>
        </is>
      </c>
      <c r="X1834" t="n">
        <v>1.723554077496206</v>
      </c>
      <c r="Y1834" t="inlineStr">
        <is>
          <t>E</t>
        </is>
      </c>
      <c r="Z1834" t="n">
        <v>2018</v>
      </c>
      <c r="AA1834" t="n">
        <v>61</v>
      </c>
    </row>
    <row r="1835">
      <c r="A1835" s="1" t="n">
        <v>21703</v>
      </c>
      <c r="B1835" t="inlineStr">
        <is>
          <t>WY</t>
        </is>
      </c>
      <c r="C1835" s="2" t="n">
        <v>43363</v>
      </c>
      <c r="D1835" s="2" t="n">
        <v>43382</v>
      </c>
      <c r="E1835" t="inlineStr">
        <is>
          <t>2022-09-20</t>
        </is>
      </c>
      <c r="F1835" t="n">
        <v>48</v>
      </c>
      <c r="G1835" t="inlineStr">
        <is>
          <t xml:space="preserve">POWDER RIVER OIL AND GAS VENTURES LLC II </t>
        </is>
      </c>
      <c r="H1835" t="inlineStr">
        <is>
          <t>ELEPHANT APABELLA OPERATING</t>
        </is>
      </c>
      <c r="I1835" t="inlineStr"/>
      <c r="J1835" t="inlineStr"/>
      <c r="K1835" t="n">
        <v>1674.63000488</v>
      </c>
      <c r="L1835" t="n">
        <v>4</v>
      </c>
      <c r="M1835" t="n">
        <v>38</v>
      </c>
      <c r="N1835" t="inlineStr">
        <is>
          <t xml:space="preserve">N         </t>
        </is>
      </c>
      <c r="O1835" t="n">
        <v>73</v>
      </c>
      <c r="P1835" t="inlineStr">
        <is>
          <t xml:space="preserve">W         </t>
        </is>
      </c>
      <c r="Q1835" t="inlineStr">
        <is>
          <t>1653/0574</t>
        </is>
      </c>
      <c r="R1835" t="inlineStr">
        <is>
          <t>1075581</t>
        </is>
      </c>
      <c r="S1835" t="inlineStr">
        <is>
          <t>CONVERSE (WY)</t>
        </is>
      </c>
      <c r="T1835" t="n">
        <v>43.29485875</v>
      </c>
      <c r="U1835" t="inlineStr">
        <is>
          <t>POWDER RIVER</t>
        </is>
      </c>
      <c r="V1835" t="n">
        <v>-105.63093579</v>
      </c>
      <c r="W1835" t="inlineStr">
        <is>
          <t>POINT (448819.9918178781 4793752.451114548)</t>
        </is>
      </c>
      <c r="X1835" t="n">
        <v>0.7246429811082081</v>
      </c>
      <c r="Y1835" t="inlineStr">
        <is>
          <t>NE</t>
        </is>
      </c>
      <c r="Z1835" t="n">
        <v>2018</v>
      </c>
      <c r="AA1835" t="n">
        <v>61</v>
      </c>
    </row>
    <row r="1836">
      <c r="A1836" s="1" t="n">
        <v>21704</v>
      </c>
      <c r="B1836" t="inlineStr">
        <is>
          <t>WY</t>
        </is>
      </c>
      <c r="C1836" s="2" t="n">
        <v>43363</v>
      </c>
      <c r="D1836" s="2" t="n">
        <v>43382</v>
      </c>
      <c r="E1836" t="inlineStr">
        <is>
          <t>2022-09-20</t>
        </is>
      </c>
      <c r="F1836" t="n">
        <v>48</v>
      </c>
      <c r="G1836" t="inlineStr">
        <is>
          <t xml:space="preserve">POWDER RIVER OIL AND GAS VENTURES LLC II </t>
        </is>
      </c>
      <c r="H1836" t="inlineStr">
        <is>
          <t>ELEPHANT APABELLA OPERATING</t>
        </is>
      </c>
      <c r="I1836" t="inlineStr"/>
      <c r="J1836" t="inlineStr"/>
      <c r="K1836" t="n">
        <v>1674.63000488</v>
      </c>
      <c r="L1836" t="n">
        <v>3</v>
      </c>
      <c r="M1836" t="n">
        <v>38</v>
      </c>
      <c r="N1836" t="inlineStr">
        <is>
          <t xml:space="preserve">N         </t>
        </is>
      </c>
      <c r="O1836" t="n">
        <v>73</v>
      </c>
      <c r="P1836" t="inlineStr">
        <is>
          <t xml:space="preserve">W         </t>
        </is>
      </c>
      <c r="Q1836" t="inlineStr">
        <is>
          <t>1653/0574</t>
        </is>
      </c>
      <c r="R1836" t="inlineStr">
        <is>
          <t>1075581</t>
        </is>
      </c>
      <c r="S1836" t="inlineStr">
        <is>
          <t>CONVERSE (WY)</t>
        </is>
      </c>
      <c r="T1836" t="n">
        <v>43.29487016</v>
      </c>
      <c r="U1836" t="inlineStr">
        <is>
          <t>POWDER RIVER</t>
        </is>
      </c>
      <c r="V1836" t="n">
        <v>-105.61080864</v>
      </c>
      <c r="W1836" t="inlineStr">
        <is>
          <t>POINT (450452.6713965459 4793741.585392624)</t>
        </is>
      </c>
      <c r="X1836" t="n">
        <v>1.723554077496206</v>
      </c>
      <c r="Y1836" t="inlineStr">
        <is>
          <t>E</t>
        </is>
      </c>
      <c r="Z1836" t="n">
        <v>2018</v>
      </c>
      <c r="AA1836" t="n">
        <v>61</v>
      </c>
    </row>
    <row r="1837">
      <c r="A1837" s="1" t="n">
        <v>21705</v>
      </c>
      <c r="B1837" t="inlineStr">
        <is>
          <t>WY</t>
        </is>
      </c>
      <c r="C1837" s="2" t="n">
        <v>43363</v>
      </c>
      <c r="D1837" s="2" t="n">
        <v>43382</v>
      </c>
      <c r="E1837" t="inlineStr">
        <is>
          <t>2022-09-20</t>
        </is>
      </c>
      <c r="F1837" t="n">
        <v>48</v>
      </c>
      <c r="G1837" t="inlineStr">
        <is>
          <t xml:space="preserve">POWDER RIVER OIL AND GAS VENTURES LLC II </t>
        </is>
      </c>
      <c r="H1837" t="inlineStr">
        <is>
          <t>ELEPHANT APABELLA OPERATING</t>
        </is>
      </c>
      <c r="I1837" t="inlineStr"/>
      <c r="J1837" t="inlineStr"/>
      <c r="K1837" t="n">
        <v>1674.63000488</v>
      </c>
      <c r="L1837" t="n">
        <v>17</v>
      </c>
      <c r="M1837" t="n">
        <v>38</v>
      </c>
      <c r="N1837" t="inlineStr">
        <is>
          <t xml:space="preserve">N         </t>
        </is>
      </c>
      <c r="O1837" t="n">
        <v>73</v>
      </c>
      <c r="P1837" t="inlineStr">
        <is>
          <t xml:space="preserve">W         </t>
        </is>
      </c>
      <c r="Q1837" t="inlineStr">
        <is>
          <t>1653/0574</t>
        </is>
      </c>
      <c r="R1837" t="inlineStr">
        <is>
          <t>1075581</t>
        </is>
      </c>
      <c r="S1837" t="inlineStr">
        <is>
          <t>CONVERSE (WY)</t>
        </is>
      </c>
      <c r="T1837" t="n">
        <v>43.26592416</v>
      </c>
      <c r="U1837" t="inlineStr">
        <is>
          <t>POWDER RIVER</t>
        </is>
      </c>
      <c r="V1837" t="n">
        <v>-105.65094833</v>
      </c>
      <c r="W1837" t="inlineStr">
        <is>
          <t>POINT (447171.5888673947 4790551.596985089)</t>
        </is>
      </c>
      <c r="X1837" t="n">
        <v>1.827994997500721</v>
      </c>
      <c r="Y1837" t="inlineStr">
        <is>
          <t>SW</t>
        </is>
      </c>
      <c r="Z1837" t="n">
        <v>2018</v>
      </c>
      <c r="AA1837" t="n">
        <v>61</v>
      </c>
    </row>
    <row r="1838">
      <c r="A1838" s="1" t="n">
        <v>21706</v>
      </c>
      <c r="B1838" t="inlineStr">
        <is>
          <t>WY</t>
        </is>
      </c>
      <c r="C1838" s="2" t="n">
        <v>43363</v>
      </c>
      <c r="D1838" s="2" t="n">
        <v>43382</v>
      </c>
      <c r="E1838" t="inlineStr">
        <is>
          <t>2022-09-20</t>
        </is>
      </c>
      <c r="F1838" t="n">
        <v>48</v>
      </c>
      <c r="G1838" t="inlineStr">
        <is>
          <t xml:space="preserve">POWDER RIVER OIL AND GAS VENTURES LLC II </t>
        </is>
      </c>
      <c r="H1838" t="inlineStr">
        <is>
          <t>ELEPHANT APABELLA OPERATING</t>
        </is>
      </c>
      <c r="I1838" t="inlineStr"/>
      <c r="J1838" t="inlineStr"/>
      <c r="K1838" t="n">
        <v>1674.63000488</v>
      </c>
      <c r="L1838" t="n">
        <v>8</v>
      </c>
      <c r="M1838" t="n">
        <v>38</v>
      </c>
      <c r="N1838" t="inlineStr">
        <is>
          <t xml:space="preserve">N         </t>
        </is>
      </c>
      <c r="O1838" t="n">
        <v>73</v>
      </c>
      <c r="P1838" t="inlineStr">
        <is>
          <t xml:space="preserve">W         </t>
        </is>
      </c>
      <c r="Q1838" t="inlineStr">
        <is>
          <t>1653/0574</t>
        </is>
      </c>
      <c r="R1838" t="inlineStr">
        <is>
          <t>1075581</t>
        </is>
      </c>
      <c r="S1838" t="inlineStr">
        <is>
          <t>CONVERSE (WY)</t>
        </is>
      </c>
      <c r="T1838" t="n">
        <v>43.28039719</v>
      </c>
      <c r="U1838" t="inlineStr">
        <is>
          <t>POWDER RIVER</t>
        </is>
      </c>
      <c r="V1838" t="n">
        <v>-105.65082634</v>
      </c>
      <c r="W1838" t="inlineStr">
        <is>
          <t>POINT (447194.0046267076 4792158.808724617)</t>
        </is>
      </c>
      <c r="X1838" t="n">
        <v>0.858530888595501</v>
      </c>
      <c r="Y1838" t="inlineStr">
        <is>
          <t>SW</t>
        </is>
      </c>
      <c r="Z1838" t="n">
        <v>2018</v>
      </c>
      <c r="AA1838" t="n">
        <v>61</v>
      </c>
    </row>
    <row r="1839">
      <c r="A1839" s="1" t="n">
        <v>21707</v>
      </c>
      <c r="B1839" t="inlineStr">
        <is>
          <t>WY</t>
        </is>
      </c>
      <c r="C1839" s="2" t="n">
        <v>43363</v>
      </c>
      <c r="D1839" s="2" t="n">
        <v>43382</v>
      </c>
      <c r="E1839" t="inlineStr">
        <is>
          <t>2022-09-20</t>
        </is>
      </c>
      <c r="F1839" t="n">
        <v>48</v>
      </c>
      <c r="G1839" t="inlineStr">
        <is>
          <t xml:space="preserve">POWDER RIVER OIL AND GAS VENTURES LLC II </t>
        </is>
      </c>
      <c r="H1839" t="inlineStr">
        <is>
          <t>ELEPHANT APABELLA OPERATING</t>
        </is>
      </c>
      <c r="I1839" t="inlineStr"/>
      <c r="J1839" t="inlineStr"/>
      <c r="K1839" t="n">
        <v>1674.63000488</v>
      </c>
      <c r="L1839" t="n">
        <v>9</v>
      </c>
      <c r="M1839" t="n">
        <v>38</v>
      </c>
      <c r="N1839" t="inlineStr">
        <is>
          <t xml:space="preserve">N         </t>
        </is>
      </c>
      <c r="O1839" t="n">
        <v>73</v>
      </c>
      <c r="P1839" t="inlineStr">
        <is>
          <t xml:space="preserve">W         </t>
        </is>
      </c>
      <c r="Q1839" t="inlineStr">
        <is>
          <t>1653/0574</t>
        </is>
      </c>
      <c r="R1839" t="inlineStr">
        <is>
          <t>1075581</t>
        </is>
      </c>
      <c r="S1839" t="inlineStr">
        <is>
          <t>CONVERSE (WY)</t>
        </is>
      </c>
      <c r="T1839" t="n">
        <v>43.28045819</v>
      </c>
      <c r="U1839" t="inlineStr">
        <is>
          <t>POWDER RIVER</t>
        </is>
      </c>
      <c r="V1839" t="n">
        <v>-105.63100438</v>
      </c>
      <c r="W1839" t="inlineStr">
        <is>
          <t>POINT (448802.3511420086 4792153.248759488)</t>
        </is>
      </c>
      <c r="X1839" t="n">
        <v>1.05812648651532</v>
      </c>
      <c r="Y1839" t="inlineStr">
        <is>
          <t>SE</t>
        </is>
      </c>
      <c r="Z1839" t="n">
        <v>2018</v>
      </c>
      <c r="AA1839" t="n">
        <v>61</v>
      </c>
    </row>
    <row r="1840">
      <c r="A1840" s="1" t="n">
        <v>21708</v>
      </c>
      <c r="B1840" t="inlineStr">
        <is>
          <t>WY</t>
        </is>
      </c>
      <c r="C1840" s="2" t="n">
        <v>43363</v>
      </c>
      <c r="D1840" s="2" t="n">
        <v>43382</v>
      </c>
      <c r="E1840" t="inlineStr">
        <is>
          <t>2022-09-20</t>
        </is>
      </c>
      <c r="F1840" t="n">
        <v>48</v>
      </c>
      <c r="G1840" t="inlineStr">
        <is>
          <t xml:space="preserve">POWDER RIVER OIL AND GAS VENTURES LLC II </t>
        </is>
      </c>
      <c r="H1840" t="inlineStr">
        <is>
          <t>ELEPHANT APABELLA OPERATING</t>
        </is>
      </c>
      <c r="I1840" t="inlineStr"/>
      <c r="J1840" t="inlineStr"/>
      <c r="K1840" t="n">
        <v>1674.63000488</v>
      </c>
      <c r="L1840" t="n">
        <v>4</v>
      </c>
      <c r="M1840" t="n">
        <v>38</v>
      </c>
      <c r="N1840" t="inlineStr">
        <is>
          <t xml:space="preserve">N         </t>
        </is>
      </c>
      <c r="O1840" t="n">
        <v>73</v>
      </c>
      <c r="P1840" t="inlineStr">
        <is>
          <t xml:space="preserve">W         </t>
        </is>
      </c>
      <c r="Q1840" t="inlineStr">
        <is>
          <t>1653/0574</t>
        </is>
      </c>
      <c r="R1840" t="inlineStr">
        <is>
          <t>1075581</t>
        </is>
      </c>
      <c r="S1840" t="inlineStr">
        <is>
          <t>CONVERSE (WY)</t>
        </is>
      </c>
      <c r="T1840" t="n">
        <v>43.29485875</v>
      </c>
      <c r="U1840" t="inlineStr">
        <is>
          <t>POWDER RIVER</t>
        </is>
      </c>
      <c r="V1840" t="n">
        <v>-105.63093579</v>
      </c>
      <c r="W1840" t="inlineStr">
        <is>
          <t>POINT (448819.9918178781 4793752.451114548)</t>
        </is>
      </c>
      <c r="X1840" t="n">
        <v>0.7246429811082081</v>
      </c>
      <c r="Y1840" t="inlineStr">
        <is>
          <t>NE</t>
        </is>
      </c>
      <c r="Z1840" t="n">
        <v>2018</v>
      </c>
      <c r="AA1840" t="n">
        <v>61</v>
      </c>
    </row>
    <row r="1841">
      <c r="A1841" s="1" t="n">
        <v>21709</v>
      </c>
      <c r="B1841" t="inlineStr">
        <is>
          <t>WY</t>
        </is>
      </c>
      <c r="C1841" s="2" t="n">
        <v>43363</v>
      </c>
      <c r="D1841" s="2" t="n">
        <v>43382</v>
      </c>
      <c r="E1841" t="inlineStr">
        <is>
          <t>2022-09-20</t>
        </is>
      </c>
      <c r="F1841" t="n">
        <v>48</v>
      </c>
      <c r="G1841" t="inlineStr">
        <is>
          <t xml:space="preserve">POWDER RIVER OIL AND GAS VENTURES LLC II </t>
        </is>
      </c>
      <c r="H1841" t="inlineStr">
        <is>
          <t>ELEPHANT APABELLA OPERATING</t>
        </is>
      </c>
      <c r="I1841" t="inlineStr"/>
      <c r="J1841" t="inlineStr"/>
      <c r="K1841" t="n">
        <v>1674.63000488</v>
      </c>
      <c r="L1841" t="n">
        <v>9</v>
      </c>
      <c r="M1841" t="n">
        <v>38</v>
      </c>
      <c r="N1841" t="inlineStr">
        <is>
          <t xml:space="preserve">N         </t>
        </is>
      </c>
      <c r="O1841" t="n">
        <v>73</v>
      </c>
      <c r="P1841" t="inlineStr">
        <is>
          <t xml:space="preserve">W         </t>
        </is>
      </c>
      <c r="Q1841" t="inlineStr">
        <is>
          <t>1653/0574</t>
        </is>
      </c>
      <c r="R1841" t="inlineStr">
        <is>
          <t>1075581</t>
        </is>
      </c>
      <c r="S1841" t="inlineStr">
        <is>
          <t>CONVERSE (WY)</t>
        </is>
      </c>
      <c r="T1841" t="n">
        <v>43.28045819</v>
      </c>
      <c r="U1841" t="inlineStr">
        <is>
          <t>POWDER RIVER</t>
        </is>
      </c>
      <c r="V1841" t="n">
        <v>-105.63100438</v>
      </c>
      <c r="W1841" t="inlineStr">
        <is>
          <t>POINT (448802.3511420086 4792153.248759488)</t>
        </is>
      </c>
      <c r="X1841" t="n">
        <v>1.05812648651532</v>
      </c>
      <c r="Y1841" t="inlineStr">
        <is>
          <t>SE</t>
        </is>
      </c>
      <c r="Z1841" t="n">
        <v>2018</v>
      </c>
      <c r="AA1841" t="n">
        <v>61</v>
      </c>
    </row>
    <row r="1842">
      <c r="A1842" s="1" t="n">
        <v>21710</v>
      </c>
      <c r="B1842" t="inlineStr">
        <is>
          <t>WY</t>
        </is>
      </c>
      <c r="C1842" s="2" t="n">
        <v>43363</v>
      </c>
      <c r="D1842" s="2" t="n">
        <v>43382</v>
      </c>
      <c r="E1842" t="inlineStr">
        <is>
          <t>2022-09-20</t>
        </is>
      </c>
      <c r="F1842" t="n">
        <v>48</v>
      </c>
      <c r="G1842" t="inlineStr">
        <is>
          <t xml:space="preserve">POWDER RIVER OIL AND GAS VENTURES LLC II </t>
        </is>
      </c>
      <c r="H1842" t="inlineStr">
        <is>
          <t>ELEPHANT APABELLA OPERATING</t>
        </is>
      </c>
      <c r="I1842" t="inlineStr"/>
      <c r="J1842" t="inlineStr"/>
      <c r="K1842" t="n">
        <v>1674.63000488</v>
      </c>
      <c r="L1842" t="n">
        <v>34</v>
      </c>
      <c r="M1842" t="n">
        <v>39</v>
      </c>
      <c r="N1842" t="inlineStr">
        <is>
          <t xml:space="preserve">N         </t>
        </is>
      </c>
      <c r="O1842" t="n">
        <v>73</v>
      </c>
      <c r="P1842" t="inlineStr">
        <is>
          <t xml:space="preserve">W         </t>
        </is>
      </c>
      <c r="Q1842" t="inlineStr">
        <is>
          <t>1653/0574</t>
        </is>
      </c>
      <c r="R1842" t="inlineStr">
        <is>
          <t>1075581</t>
        </is>
      </c>
      <c r="S1842" t="inlineStr">
        <is>
          <t>CONVERSE (WY)</t>
        </is>
      </c>
      <c r="T1842" t="n">
        <v>43.3092936</v>
      </c>
      <c r="U1842" t="inlineStr">
        <is>
          <t>POWDER RIVER</t>
        </is>
      </c>
      <c r="V1842" t="n">
        <v>-105.61092317</v>
      </c>
      <c r="W1842" t="inlineStr">
        <is>
          <t>POINT (450455.0951501526 4795343.442250932)</t>
        </is>
      </c>
      <c r="X1842" t="n">
        <v>2.081205987896726</v>
      </c>
      <c r="Y1842" t="inlineStr">
        <is>
          <t>NE</t>
        </is>
      </c>
      <c r="Z1842" t="n">
        <v>2018</v>
      </c>
      <c r="AA1842" t="n">
        <v>61</v>
      </c>
    </row>
    <row r="1843">
      <c r="A1843" s="1" t="n">
        <v>21711</v>
      </c>
      <c r="B1843" t="inlineStr">
        <is>
          <t>WY</t>
        </is>
      </c>
      <c r="C1843" s="2" t="n">
        <v>43363</v>
      </c>
      <c r="D1843" s="2" t="n">
        <v>43382</v>
      </c>
      <c r="E1843" t="inlineStr">
        <is>
          <t>2022-09-20</t>
        </is>
      </c>
      <c r="F1843" t="n">
        <v>48</v>
      </c>
      <c r="G1843" t="inlineStr">
        <is>
          <t xml:space="preserve">POWDER RIVER OIL AND GAS VENTURES LLC II </t>
        </is>
      </c>
      <c r="H1843" t="inlineStr">
        <is>
          <t>ELEPHANT APABELLA OPERATING</t>
        </is>
      </c>
      <c r="I1843" t="inlineStr"/>
      <c r="J1843" t="inlineStr"/>
      <c r="K1843" t="n">
        <v>1674.63000488</v>
      </c>
      <c r="L1843" t="n">
        <v>34</v>
      </c>
      <c r="M1843" t="n">
        <v>39</v>
      </c>
      <c r="N1843" t="inlineStr">
        <is>
          <t xml:space="preserve">N         </t>
        </is>
      </c>
      <c r="O1843" t="n">
        <v>73</v>
      </c>
      <c r="P1843" t="inlineStr">
        <is>
          <t xml:space="preserve">W         </t>
        </is>
      </c>
      <c r="Q1843" t="inlineStr">
        <is>
          <t>1653/0574</t>
        </is>
      </c>
      <c r="R1843" t="inlineStr">
        <is>
          <t>1075581</t>
        </is>
      </c>
      <c r="S1843" t="inlineStr">
        <is>
          <t>CONVERSE (WY)</t>
        </is>
      </c>
      <c r="T1843" t="n">
        <v>43.3092936</v>
      </c>
      <c r="U1843" t="inlineStr">
        <is>
          <t>POWDER RIVER</t>
        </is>
      </c>
      <c r="V1843" t="n">
        <v>-105.61092317</v>
      </c>
      <c r="W1843" t="inlineStr">
        <is>
          <t>POINT (450455.0951501526 4795343.442250932)</t>
        </is>
      </c>
      <c r="X1843" t="n">
        <v>2.081205987896726</v>
      </c>
      <c r="Y1843" t="inlineStr">
        <is>
          <t>NE</t>
        </is>
      </c>
      <c r="Z1843" t="n">
        <v>2018</v>
      </c>
      <c r="AA1843" t="n">
        <v>61</v>
      </c>
    </row>
    <row r="1844">
      <c r="A1844" s="1" t="n">
        <v>21712</v>
      </c>
      <c r="B1844" t="inlineStr">
        <is>
          <t>WY</t>
        </is>
      </c>
      <c r="C1844" s="2" t="n">
        <v>43363</v>
      </c>
      <c r="D1844" s="2" t="n">
        <v>43382</v>
      </c>
      <c r="E1844" t="inlineStr">
        <is>
          <t>2022-09-20</t>
        </is>
      </c>
      <c r="F1844" t="n">
        <v>48</v>
      </c>
      <c r="G1844" t="inlineStr">
        <is>
          <t xml:space="preserve">POWDER RIVER OIL AND GAS VENTURES LLC II </t>
        </is>
      </c>
      <c r="H1844" t="inlineStr">
        <is>
          <t>ELEPHANT APABELLA OPERATING</t>
        </is>
      </c>
      <c r="I1844" t="inlineStr"/>
      <c r="J1844" t="inlineStr"/>
      <c r="K1844" t="n">
        <v>1674.63000488</v>
      </c>
      <c r="L1844" t="n">
        <v>3</v>
      </c>
      <c r="M1844" t="n">
        <v>38</v>
      </c>
      <c r="N1844" t="inlineStr">
        <is>
          <t xml:space="preserve">N         </t>
        </is>
      </c>
      <c r="O1844" t="n">
        <v>73</v>
      </c>
      <c r="P1844" t="inlineStr">
        <is>
          <t xml:space="preserve">W         </t>
        </is>
      </c>
      <c r="Q1844" t="inlineStr">
        <is>
          <t>1653/0574</t>
        </is>
      </c>
      <c r="R1844" t="inlineStr">
        <is>
          <t>1075581</t>
        </is>
      </c>
      <c r="S1844" t="inlineStr">
        <is>
          <t>CONVERSE (WY)</t>
        </is>
      </c>
      <c r="T1844" t="n">
        <v>43.29487016</v>
      </c>
      <c r="U1844" t="inlineStr">
        <is>
          <t>POWDER RIVER</t>
        </is>
      </c>
      <c r="V1844" t="n">
        <v>-105.61080864</v>
      </c>
      <c r="W1844" t="inlineStr">
        <is>
          <t>POINT (450452.6713965459 4793741.585392624)</t>
        </is>
      </c>
      <c r="X1844" t="n">
        <v>1.723554077496206</v>
      </c>
      <c r="Y1844" t="inlineStr">
        <is>
          <t>E</t>
        </is>
      </c>
      <c r="Z1844" t="n">
        <v>2018</v>
      </c>
      <c r="AA1844" t="n">
        <v>61</v>
      </c>
    </row>
    <row r="1845">
      <c r="A1845" s="1" t="n">
        <v>21713</v>
      </c>
      <c r="B1845" t="inlineStr">
        <is>
          <t>WY</t>
        </is>
      </c>
      <c r="C1845" s="2" t="n">
        <v>43363</v>
      </c>
      <c r="D1845" s="2" t="n">
        <v>43382</v>
      </c>
      <c r="E1845" t="inlineStr">
        <is>
          <t>2022-09-20</t>
        </is>
      </c>
      <c r="F1845" t="n">
        <v>48</v>
      </c>
      <c r="G1845" t="inlineStr">
        <is>
          <t xml:space="preserve">POWDER RIVER OIL AND GAS VENTURES LLC II </t>
        </is>
      </c>
      <c r="H1845" t="inlineStr">
        <is>
          <t>ELEPHANT APABELLA OPERATING</t>
        </is>
      </c>
      <c r="I1845" t="inlineStr"/>
      <c r="J1845" t="inlineStr"/>
      <c r="K1845" t="n">
        <v>1674.63000488</v>
      </c>
      <c r="L1845" t="n">
        <v>8</v>
      </c>
      <c r="M1845" t="n">
        <v>38</v>
      </c>
      <c r="N1845" t="inlineStr">
        <is>
          <t xml:space="preserve">N         </t>
        </is>
      </c>
      <c r="O1845" t="n">
        <v>73</v>
      </c>
      <c r="P1845" t="inlineStr">
        <is>
          <t xml:space="preserve">W         </t>
        </is>
      </c>
      <c r="Q1845" t="inlineStr">
        <is>
          <t>1653/0574</t>
        </is>
      </c>
      <c r="R1845" t="inlineStr">
        <is>
          <t>1075581</t>
        </is>
      </c>
      <c r="S1845" t="inlineStr">
        <is>
          <t>CONVERSE (WY)</t>
        </is>
      </c>
      <c r="T1845" t="n">
        <v>43.28039719</v>
      </c>
      <c r="U1845" t="inlineStr">
        <is>
          <t>POWDER RIVER</t>
        </is>
      </c>
      <c r="V1845" t="n">
        <v>-105.65082634</v>
      </c>
      <c r="W1845" t="inlineStr">
        <is>
          <t>POINT (447194.0046267076 4792158.808724617)</t>
        </is>
      </c>
      <c r="X1845" t="n">
        <v>0.858530888595501</v>
      </c>
      <c r="Y1845" t="inlineStr">
        <is>
          <t>SW</t>
        </is>
      </c>
      <c r="Z1845" t="n">
        <v>2018</v>
      </c>
      <c r="AA1845" t="n">
        <v>61</v>
      </c>
    </row>
    <row r="1846">
      <c r="A1846" s="1" t="n">
        <v>21714</v>
      </c>
      <c r="B1846" t="inlineStr">
        <is>
          <t>WY</t>
        </is>
      </c>
      <c r="C1846" s="2" t="n">
        <v>43363</v>
      </c>
      <c r="D1846" s="2" t="n">
        <v>43382</v>
      </c>
      <c r="E1846" t="inlineStr">
        <is>
          <t>2022-09-20</t>
        </is>
      </c>
      <c r="F1846" t="n">
        <v>48</v>
      </c>
      <c r="G1846" t="inlineStr">
        <is>
          <t xml:space="preserve">POWDER RIVER OIL AND GAS VENTURES LLC II </t>
        </is>
      </c>
      <c r="H1846" t="inlineStr">
        <is>
          <t>ELEPHANT APABELLA OPERATING</t>
        </is>
      </c>
      <c r="I1846" t="inlineStr"/>
      <c r="J1846" t="inlineStr"/>
      <c r="K1846" t="n">
        <v>1674.63000488</v>
      </c>
      <c r="L1846" t="n">
        <v>4</v>
      </c>
      <c r="M1846" t="n">
        <v>38</v>
      </c>
      <c r="N1846" t="inlineStr">
        <is>
          <t xml:space="preserve">N         </t>
        </is>
      </c>
      <c r="O1846" t="n">
        <v>73</v>
      </c>
      <c r="P1846" t="inlineStr">
        <is>
          <t xml:space="preserve">W         </t>
        </is>
      </c>
      <c r="Q1846" t="inlineStr">
        <is>
          <t>1653/0574</t>
        </is>
      </c>
      <c r="R1846" t="inlineStr">
        <is>
          <t>1075581</t>
        </is>
      </c>
      <c r="S1846" t="inlineStr">
        <is>
          <t>CONVERSE (WY)</t>
        </is>
      </c>
      <c r="T1846" t="n">
        <v>43.29485875</v>
      </c>
      <c r="U1846" t="inlineStr">
        <is>
          <t>POWDER RIVER</t>
        </is>
      </c>
      <c r="V1846" t="n">
        <v>-105.63093579</v>
      </c>
      <c r="W1846" t="inlineStr">
        <is>
          <t>POINT (448819.9918178781 4793752.451114548)</t>
        </is>
      </c>
      <c r="X1846" t="n">
        <v>0.7246429811082081</v>
      </c>
      <c r="Y1846" t="inlineStr">
        <is>
          <t>NE</t>
        </is>
      </c>
      <c r="Z1846" t="n">
        <v>2018</v>
      </c>
      <c r="AA1846" t="n">
        <v>61</v>
      </c>
    </row>
    <row r="1847">
      <c r="A1847" s="1" t="n">
        <v>21715</v>
      </c>
      <c r="B1847" t="inlineStr">
        <is>
          <t>WY</t>
        </is>
      </c>
      <c r="C1847" s="2" t="n">
        <v>43363</v>
      </c>
      <c r="D1847" s="2" t="n">
        <v>43382</v>
      </c>
      <c r="E1847" t="inlineStr">
        <is>
          <t>2022-09-20</t>
        </is>
      </c>
      <c r="F1847" t="n">
        <v>48</v>
      </c>
      <c r="G1847" t="inlineStr">
        <is>
          <t xml:space="preserve">POWDER RIVER OIL AND GAS VENTURES LLC II </t>
        </is>
      </c>
      <c r="H1847" t="inlineStr">
        <is>
          <t>ELEPHANT APABELLA OPERATING</t>
        </is>
      </c>
      <c r="I1847" t="inlineStr"/>
      <c r="J1847" t="inlineStr"/>
      <c r="K1847" t="n">
        <v>1674.63000488</v>
      </c>
      <c r="L1847" t="n">
        <v>3</v>
      </c>
      <c r="M1847" t="n">
        <v>38</v>
      </c>
      <c r="N1847" t="inlineStr">
        <is>
          <t xml:space="preserve">N         </t>
        </is>
      </c>
      <c r="O1847" t="n">
        <v>73</v>
      </c>
      <c r="P1847" t="inlineStr">
        <is>
          <t xml:space="preserve">W         </t>
        </is>
      </c>
      <c r="Q1847" t="inlineStr">
        <is>
          <t>1653/0574</t>
        </is>
      </c>
      <c r="R1847" t="inlineStr">
        <is>
          <t>1075581</t>
        </is>
      </c>
      <c r="S1847" t="inlineStr">
        <is>
          <t>CONVERSE (WY)</t>
        </is>
      </c>
      <c r="T1847" t="n">
        <v>43.29487016</v>
      </c>
      <c r="U1847" t="inlineStr">
        <is>
          <t>POWDER RIVER</t>
        </is>
      </c>
      <c r="V1847" t="n">
        <v>-105.61080864</v>
      </c>
      <c r="W1847" t="inlineStr">
        <is>
          <t>POINT (450452.6713965459 4793741.585392624)</t>
        </is>
      </c>
      <c r="X1847" t="n">
        <v>1.723554077496206</v>
      </c>
      <c r="Y1847" t="inlineStr">
        <is>
          <t>E</t>
        </is>
      </c>
      <c r="Z1847" t="n">
        <v>2018</v>
      </c>
      <c r="AA1847" t="n">
        <v>61</v>
      </c>
    </row>
    <row r="1848">
      <c r="A1848" s="1" t="n">
        <v>21716</v>
      </c>
      <c r="B1848" t="inlineStr">
        <is>
          <t>WY</t>
        </is>
      </c>
      <c r="C1848" s="2" t="n">
        <v>43363</v>
      </c>
      <c r="D1848" s="2" t="n">
        <v>43382</v>
      </c>
      <c r="E1848" t="inlineStr">
        <is>
          <t>2022-09-20</t>
        </is>
      </c>
      <c r="F1848" t="n">
        <v>48</v>
      </c>
      <c r="G1848" t="inlineStr">
        <is>
          <t xml:space="preserve">POWDER RIVER OIL AND GAS VENTURES LLC II </t>
        </is>
      </c>
      <c r="H1848" t="inlineStr">
        <is>
          <t>ELEPHANT APABELLA OPERATING</t>
        </is>
      </c>
      <c r="I1848" t="inlineStr"/>
      <c r="J1848" t="inlineStr"/>
      <c r="K1848" t="n">
        <v>1674.63000488</v>
      </c>
      <c r="L1848" t="n">
        <v>34</v>
      </c>
      <c r="M1848" t="n">
        <v>39</v>
      </c>
      <c r="N1848" t="inlineStr">
        <is>
          <t xml:space="preserve">N         </t>
        </is>
      </c>
      <c r="O1848" t="n">
        <v>73</v>
      </c>
      <c r="P1848" t="inlineStr">
        <is>
          <t xml:space="preserve">W         </t>
        </is>
      </c>
      <c r="Q1848" t="inlineStr">
        <is>
          <t>1653/0574</t>
        </is>
      </c>
      <c r="R1848" t="inlineStr">
        <is>
          <t>1075581</t>
        </is>
      </c>
      <c r="S1848" t="inlineStr">
        <is>
          <t>CONVERSE (WY)</t>
        </is>
      </c>
      <c r="T1848" t="n">
        <v>43.3092936</v>
      </c>
      <c r="U1848" t="inlineStr">
        <is>
          <t>POWDER RIVER</t>
        </is>
      </c>
      <c r="V1848" t="n">
        <v>-105.61092317</v>
      </c>
      <c r="W1848" t="inlineStr">
        <is>
          <t>POINT (450455.0951501526 4795343.442250932)</t>
        </is>
      </c>
      <c r="X1848" t="n">
        <v>2.081205987896726</v>
      </c>
      <c r="Y1848" t="inlineStr">
        <is>
          <t>NE</t>
        </is>
      </c>
      <c r="Z1848" t="n">
        <v>2018</v>
      </c>
      <c r="AA1848" t="n">
        <v>61</v>
      </c>
    </row>
    <row r="1849">
      <c r="A1849" s="1" t="n">
        <v>21717</v>
      </c>
      <c r="B1849" t="inlineStr">
        <is>
          <t>WY</t>
        </is>
      </c>
      <c r="C1849" s="2" t="n">
        <v>43363</v>
      </c>
      <c r="D1849" s="2" t="n">
        <v>43382</v>
      </c>
      <c r="E1849" t="inlineStr">
        <is>
          <t>2022-09-20</t>
        </is>
      </c>
      <c r="F1849" t="n">
        <v>48</v>
      </c>
      <c r="G1849" t="inlineStr">
        <is>
          <t xml:space="preserve">POWDER RIVER OIL AND GAS VENTURES LLC II </t>
        </is>
      </c>
      <c r="H1849" t="inlineStr">
        <is>
          <t>ELEPHANT APABELLA OPERATING</t>
        </is>
      </c>
      <c r="I1849" t="inlineStr"/>
      <c r="J1849" t="inlineStr"/>
      <c r="K1849" t="n">
        <v>1674.63000488</v>
      </c>
      <c r="L1849" t="n">
        <v>17</v>
      </c>
      <c r="M1849" t="n">
        <v>38</v>
      </c>
      <c r="N1849" t="inlineStr">
        <is>
          <t xml:space="preserve">N         </t>
        </is>
      </c>
      <c r="O1849" t="n">
        <v>73</v>
      </c>
      <c r="P1849" t="inlineStr">
        <is>
          <t xml:space="preserve">W         </t>
        </is>
      </c>
      <c r="Q1849" t="inlineStr">
        <is>
          <t>1653/0574</t>
        </is>
      </c>
      <c r="R1849" t="inlineStr">
        <is>
          <t>1075581</t>
        </is>
      </c>
      <c r="S1849" t="inlineStr">
        <is>
          <t>CONVERSE (WY)</t>
        </is>
      </c>
      <c r="T1849" t="n">
        <v>43.26592416</v>
      </c>
      <c r="U1849" t="inlineStr">
        <is>
          <t>POWDER RIVER</t>
        </is>
      </c>
      <c r="V1849" t="n">
        <v>-105.65094833</v>
      </c>
      <c r="W1849" t="inlineStr">
        <is>
          <t>POINT (447171.5888673947 4790551.596985089)</t>
        </is>
      </c>
      <c r="X1849" t="n">
        <v>1.827994997500721</v>
      </c>
      <c r="Y1849" t="inlineStr">
        <is>
          <t>SW</t>
        </is>
      </c>
      <c r="Z1849" t="n">
        <v>2018</v>
      </c>
      <c r="AA1849" t="n">
        <v>61</v>
      </c>
    </row>
    <row r="1850">
      <c r="A1850" s="1" t="n">
        <v>21718</v>
      </c>
      <c r="B1850" t="inlineStr">
        <is>
          <t>WY</t>
        </is>
      </c>
      <c r="C1850" s="2" t="n">
        <v>43363</v>
      </c>
      <c r="D1850" s="2" t="n">
        <v>43382</v>
      </c>
      <c r="E1850" t="inlineStr">
        <is>
          <t>2022-09-20</t>
        </is>
      </c>
      <c r="F1850" t="n">
        <v>48</v>
      </c>
      <c r="G1850" t="inlineStr">
        <is>
          <t xml:space="preserve">POWDER RIVER OIL AND GAS VENTURES LLC II </t>
        </is>
      </c>
      <c r="H1850" t="inlineStr">
        <is>
          <t>ELEPHANT APABELLA OPERATING</t>
        </is>
      </c>
      <c r="I1850" t="inlineStr"/>
      <c r="J1850" t="inlineStr"/>
      <c r="K1850" t="n">
        <v>1674.63000488</v>
      </c>
      <c r="L1850" t="n">
        <v>7</v>
      </c>
      <c r="M1850" t="n">
        <v>38</v>
      </c>
      <c r="N1850" t="inlineStr">
        <is>
          <t xml:space="preserve">N         </t>
        </is>
      </c>
      <c r="O1850" t="n">
        <v>73</v>
      </c>
      <c r="P1850" t="inlineStr">
        <is>
          <t xml:space="preserve">W         </t>
        </is>
      </c>
      <c r="Q1850" t="inlineStr">
        <is>
          <t>1653/0574</t>
        </is>
      </c>
      <c r="R1850" t="inlineStr">
        <is>
          <t>1075581</t>
        </is>
      </c>
      <c r="S1850" t="inlineStr">
        <is>
          <t>CONVERSE (WY)</t>
        </is>
      </c>
      <c r="T1850" t="n">
        <v>43.28038196</v>
      </c>
      <c r="U1850" t="inlineStr">
        <is>
          <t>POWDER RIVER</t>
        </is>
      </c>
      <c r="V1850" t="n">
        <v>-105.670572</v>
      </c>
      <c r="W1850" t="inlineStr">
        <is>
          <t>POINT (445591.8860581371 4792169.783466569)</t>
        </is>
      </c>
      <c r="X1850" t="n">
        <v>1.52859300317987</v>
      </c>
      <c r="Y1850" t="inlineStr">
        <is>
          <t>SW</t>
        </is>
      </c>
      <c r="Z1850" t="n">
        <v>2018</v>
      </c>
      <c r="AA1850" t="n">
        <v>61</v>
      </c>
    </row>
    <row r="1851">
      <c r="A1851" s="1" t="n">
        <v>21719</v>
      </c>
      <c r="B1851" t="inlineStr">
        <is>
          <t>WY</t>
        </is>
      </c>
      <c r="C1851" s="2" t="n">
        <v>43363</v>
      </c>
      <c r="D1851" s="2" t="n">
        <v>43382</v>
      </c>
      <c r="E1851" t="inlineStr">
        <is>
          <t>2022-09-20</t>
        </is>
      </c>
      <c r="F1851" t="n">
        <v>48</v>
      </c>
      <c r="G1851" t="inlineStr">
        <is>
          <t xml:space="preserve">POWDER RIVER OIL AND GAS VENTURES LLC II </t>
        </is>
      </c>
      <c r="H1851" t="inlineStr">
        <is>
          <t>ELEPHANT APABELLA OPERATING</t>
        </is>
      </c>
      <c r="I1851" t="inlineStr"/>
      <c r="J1851" t="inlineStr"/>
      <c r="K1851" t="n">
        <v>1674.63000488</v>
      </c>
      <c r="L1851" t="n">
        <v>17</v>
      </c>
      <c r="M1851" t="n">
        <v>38</v>
      </c>
      <c r="N1851" t="inlineStr">
        <is>
          <t xml:space="preserve">N         </t>
        </is>
      </c>
      <c r="O1851" t="n">
        <v>73</v>
      </c>
      <c r="P1851" t="inlineStr">
        <is>
          <t xml:space="preserve">W         </t>
        </is>
      </c>
      <c r="Q1851" t="inlineStr">
        <is>
          <t>1653/0574</t>
        </is>
      </c>
      <c r="R1851" t="inlineStr">
        <is>
          <t>1075581</t>
        </is>
      </c>
      <c r="S1851" t="inlineStr">
        <is>
          <t>CONVERSE (WY)</t>
        </is>
      </c>
      <c r="T1851" t="n">
        <v>43.26592416</v>
      </c>
      <c r="U1851" t="inlineStr">
        <is>
          <t>POWDER RIVER</t>
        </is>
      </c>
      <c r="V1851" t="n">
        <v>-105.65094833</v>
      </c>
      <c r="W1851" t="inlineStr">
        <is>
          <t>POINT (447171.5888673947 4790551.596985089)</t>
        </is>
      </c>
      <c r="X1851" t="n">
        <v>1.827994997500721</v>
      </c>
      <c r="Y1851" t="inlineStr">
        <is>
          <t>SW</t>
        </is>
      </c>
      <c r="Z1851" t="n">
        <v>2018</v>
      </c>
      <c r="AA1851" t="n">
        <v>61</v>
      </c>
    </row>
    <row r="1852">
      <c r="A1852" s="1" t="n">
        <v>21720</v>
      </c>
      <c r="B1852" t="inlineStr">
        <is>
          <t>WY</t>
        </is>
      </c>
      <c r="C1852" s="2" t="n">
        <v>43363</v>
      </c>
      <c r="D1852" s="2" t="n">
        <v>43382</v>
      </c>
      <c r="E1852" t="inlineStr">
        <is>
          <t>2022-09-20</t>
        </is>
      </c>
      <c r="F1852" t="n">
        <v>48</v>
      </c>
      <c r="G1852" t="inlineStr">
        <is>
          <t xml:space="preserve">POWDER RIVER OIL AND GAS VENTURES LLC II </t>
        </is>
      </c>
      <c r="H1852" t="inlineStr">
        <is>
          <t>ELEPHANT APABELLA OPERATING</t>
        </is>
      </c>
      <c r="I1852" t="inlineStr"/>
      <c r="J1852" t="inlineStr"/>
      <c r="K1852" t="n">
        <v>1674.63000488</v>
      </c>
      <c r="L1852" t="n">
        <v>4</v>
      </c>
      <c r="M1852" t="n">
        <v>38</v>
      </c>
      <c r="N1852" t="inlineStr">
        <is>
          <t xml:space="preserve">N         </t>
        </is>
      </c>
      <c r="O1852" t="n">
        <v>73</v>
      </c>
      <c r="P1852" t="inlineStr">
        <is>
          <t xml:space="preserve">W         </t>
        </is>
      </c>
      <c r="Q1852" t="inlineStr">
        <is>
          <t>1653/0574</t>
        </is>
      </c>
      <c r="R1852" t="inlineStr">
        <is>
          <t>1075581</t>
        </is>
      </c>
      <c r="S1852" t="inlineStr">
        <is>
          <t>CONVERSE (WY)</t>
        </is>
      </c>
      <c r="T1852" t="n">
        <v>43.29485875</v>
      </c>
      <c r="U1852" t="inlineStr">
        <is>
          <t>POWDER RIVER</t>
        </is>
      </c>
      <c r="V1852" t="n">
        <v>-105.63093579</v>
      </c>
      <c r="W1852" t="inlineStr">
        <is>
          <t>POINT (448819.9918178781 4793752.451114548)</t>
        </is>
      </c>
      <c r="X1852" t="n">
        <v>0.7246429811082081</v>
      </c>
      <c r="Y1852" t="inlineStr">
        <is>
          <t>NE</t>
        </is>
      </c>
      <c r="Z1852" t="n">
        <v>2018</v>
      </c>
      <c r="AA1852" t="n">
        <v>61</v>
      </c>
    </row>
    <row r="1853">
      <c r="A1853" s="1" t="n">
        <v>21721</v>
      </c>
      <c r="B1853" t="inlineStr">
        <is>
          <t>WY</t>
        </is>
      </c>
      <c r="C1853" s="2" t="n">
        <v>43363</v>
      </c>
      <c r="D1853" s="2" t="n">
        <v>43382</v>
      </c>
      <c r="E1853" t="inlineStr">
        <is>
          <t>2022-09-20</t>
        </is>
      </c>
      <c r="F1853" t="n">
        <v>48</v>
      </c>
      <c r="G1853" t="inlineStr">
        <is>
          <t xml:space="preserve">POWDER RIVER OIL AND GAS VENTURES LLC II </t>
        </is>
      </c>
      <c r="H1853" t="inlineStr">
        <is>
          <t>ELEPHANT APABELLA OPERATING</t>
        </is>
      </c>
      <c r="I1853" t="inlineStr"/>
      <c r="J1853" t="inlineStr"/>
      <c r="K1853" t="n">
        <v>1674.63000488</v>
      </c>
      <c r="L1853" t="n">
        <v>8</v>
      </c>
      <c r="M1853" t="n">
        <v>38</v>
      </c>
      <c r="N1853" t="inlineStr">
        <is>
          <t xml:space="preserve">N         </t>
        </is>
      </c>
      <c r="O1853" t="n">
        <v>73</v>
      </c>
      <c r="P1853" t="inlineStr">
        <is>
          <t xml:space="preserve">W         </t>
        </is>
      </c>
      <c r="Q1853" t="inlineStr">
        <is>
          <t>1653/0574</t>
        </is>
      </c>
      <c r="R1853" t="inlineStr">
        <is>
          <t>1075581</t>
        </is>
      </c>
      <c r="S1853" t="inlineStr">
        <is>
          <t>CONVERSE (WY)</t>
        </is>
      </c>
      <c r="T1853" t="n">
        <v>43.28039719</v>
      </c>
      <c r="U1853" t="inlineStr">
        <is>
          <t>POWDER RIVER</t>
        </is>
      </c>
      <c r="V1853" t="n">
        <v>-105.65082634</v>
      </c>
      <c r="W1853" t="inlineStr">
        <is>
          <t>POINT (447194.0046267076 4792158.808724617)</t>
        </is>
      </c>
      <c r="X1853" t="n">
        <v>0.858530888595501</v>
      </c>
      <c r="Y1853" t="inlineStr">
        <is>
          <t>SW</t>
        </is>
      </c>
      <c r="Z1853" t="n">
        <v>2018</v>
      </c>
      <c r="AA1853" t="n">
        <v>61</v>
      </c>
    </row>
    <row r="1854">
      <c r="A1854" s="1" t="n">
        <v>21722</v>
      </c>
      <c r="B1854" t="inlineStr">
        <is>
          <t>WY</t>
        </is>
      </c>
      <c r="C1854" s="2" t="n">
        <v>43363</v>
      </c>
      <c r="D1854" s="2" t="n">
        <v>43382</v>
      </c>
      <c r="E1854" t="inlineStr">
        <is>
          <t>2022-09-20</t>
        </is>
      </c>
      <c r="F1854" t="n">
        <v>48</v>
      </c>
      <c r="G1854" t="inlineStr">
        <is>
          <t xml:space="preserve">POWDER RIVER OIL AND GAS VENTURES LLC II </t>
        </is>
      </c>
      <c r="H1854" t="inlineStr">
        <is>
          <t>ELEPHANT APABELLA OPERATING</t>
        </is>
      </c>
      <c r="I1854" t="inlineStr"/>
      <c r="J1854" t="inlineStr"/>
      <c r="K1854" t="n">
        <v>1674.63000488</v>
      </c>
      <c r="L1854" t="n">
        <v>34</v>
      </c>
      <c r="M1854" t="n">
        <v>39</v>
      </c>
      <c r="N1854" t="inlineStr">
        <is>
          <t xml:space="preserve">N         </t>
        </is>
      </c>
      <c r="O1854" t="n">
        <v>73</v>
      </c>
      <c r="P1854" t="inlineStr">
        <is>
          <t xml:space="preserve">W         </t>
        </is>
      </c>
      <c r="Q1854" t="inlineStr">
        <is>
          <t>1653/0574</t>
        </is>
      </c>
      <c r="R1854" t="inlineStr">
        <is>
          <t>1075581</t>
        </is>
      </c>
      <c r="S1854" t="inlineStr">
        <is>
          <t>CONVERSE (WY)</t>
        </is>
      </c>
      <c r="T1854" t="n">
        <v>43.3092936</v>
      </c>
      <c r="U1854" t="inlineStr">
        <is>
          <t>POWDER RIVER</t>
        </is>
      </c>
      <c r="V1854" t="n">
        <v>-105.61092317</v>
      </c>
      <c r="W1854" t="inlineStr">
        <is>
          <t>POINT (450455.0951501526 4795343.442250932)</t>
        </is>
      </c>
      <c r="X1854" t="n">
        <v>2.081205987896726</v>
      </c>
      <c r="Y1854" t="inlineStr">
        <is>
          <t>NE</t>
        </is>
      </c>
      <c r="Z1854" t="n">
        <v>2018</v>
      </c>
      <c r="AA1854" t="n">
        <v>61</v>
      </c>
    </row>
    <row r="1855">
      <c r="A1855" s="1" t="n">
        <v>21723</v>
      </c>
      <c r="B1855" t="inlineStr">
        <is>
          <t>WY</t>
        </is>
      </c>
      <c r="C1855" s="2" t="n">
        <v>43363</v>
      </c>
      <c r="D1855" s="2" t="n">
        <v>43382</v>
      </c>
      <c r="E1855" t="inlineStr">
        <is>
          <t>2022-09-20</t>
        </is>
      </c>
      <c r="F1855" t="n">
        <v>48</v>
      </c>
      <c r="G1855" t="inlineStr">
        <is>
          <t xml:space="preserve">POWDER RIVER OIL AND GAS VENTURES LLC II </t>
        </is>
      </c>
      <c r="H1855" t="inlineStr">
        <is>
          <t>ELEPHANT APABELLA OPERATING</t>
        </is>
      </c>
      <c r="I1855" t="inlineStr"/>
      <c r="J1855" t="inlineStr"/>
      <c r="K1855" t="n">
        <v>1674.63000488</v>
      </c>
      <c r="L1855" t="n">
        <v>3</v>
      </c>
      <c r="M1855" t="n">
        <v>38</v>
      </c>
      <c r="N1855" t="inlineStr">
        <is>
          <t xml:space="preserve">N         </t>
        </is>
      </c>
      <c r="O1855" t="n">
        <v>73</v>
      </c>
      <c r="P1855" t="inlineStr">
        <is>
          <t xml:space="preserve">W         </t>
        </is>
      </c>
      <c r="Q1855" t="inlineStr">
        <is>
          <t>1653/0574</t>
        </is>
      </c>
      <c r="R1855" t="inlineStr">
        <is>
          <t>1075581</t>
        </is>
      </c>
      <c r="S1855" t="inlineStr">
        <is>
          <t>CONVERSE (WY)</t>
        </is>
      </c>
      <c r="T1855" t="n">
        <v>43.29487016</v>
      </c>
      <c r="U1855" t="inlineStr">
        <is>
          <t>POWDER RIVER</t>
        </is>
      </c>
      <c r="V1855" t="n">
        <v>-105.61080864</v>
      </c>
      <c r="W1855" t="inlineStr">
        <is>
          <t>POINT (450452.6713965459 4793741.585392624)</t>
        </is>
      </c>
      <c r="X1855" t="n">
        <v>1.723554077496206</v>
      </c>
      <c r="Y1855" t="inlineStr">
        <is>
          <t>E</t>
        </is>
      </c>
      <c r="Z1855" t="n">
        <v>2018</v>
      </c>
      <c r="AA1855" t="n">
        <v>61</v>
      </c>
    </row>
    <row r="1856">
      <c r="A1856" s="1" t="n">
        <v>21724</v>
      </c>
      <c r="B1856" t="inlineStr">
        <is>
          <t>WY</t>
        </is>
      </c>
      <c r="C1856" s="2" t="n">
        <v>43363</v>
      </c>
      <c r="D1856" s="2" t="n">
        <v>43382</v>
      </c>
      <c r="E1856" t="inlineStr">
        <is>
          <t>2022-09-20</t>
        </is>
      </c>
      <c r="F1856" t="n">
        <v>48</v>
      </c>
      <c r="G1856" t="inlineStr">
        <is>
          <t xml:space="preserve">POWDER RIVER OIL AND GAS VENTURES LLC II </t>
        </is>
      </c>
      <c r="H1856" t="inlineStr">
        <is>
          <t>ELEPHANT APABELLA OPERATING</t>
        </is>
      </c>
      <c r="I1856" t="inlineStr"/>
      <c r="J1856" t="inlineStr"/>
      <c r="K1856" t="n">
        <v>1674.63000488</v>
      </c>
      <c r="L1856" t="n">
        <v>8</v>
      </c>
      <c r="M1856" t="n">
        <v>38</v>
      </c>
      <c r="N1856" t="inlineStr">
        <is>
          <t xml:space="preserve">N         </t>
        </is>
      </c>
      <c r="O1856" t="n">
        <v>73</v>
      </c>
      <c r="P1856" t="inlineStr">
        <is>
          <t xml:space="preserve">W         </t>
        </is>
      </c>
      <c r="Q1856" t="inlineStr">
        <is>
          <t>1653/0574</t>
        </is>
      </c>
      <c r="R1856" t="inlineStr">
        <is>
          <t>1075581</t>
        </is>
      </c>
      <c r="S1856" t="inlineStr">
        <is>
          <t>CONVERSE (WY)</t>
        </is>
      </c>
      <c r="T1856" t="n">
        <v>43.28039719</v>
      </c>
      <c r="U1856" t="inlineStr">
        <is>
          <t>POWDER RIVER</t>
        </is>
      </c>
      <c r="V1856" t="n">
        <v>-105.65082634</v>
      </c>
      <c r="W1856" t="inlineStr">
        <is>
          <t>POINT (447194.0046267076 4792158.808724617)</t>
        </is>
      </c>
      <c r="X1856" t="n">
        <v>0.858530888595501</v>
      </c>
      <c r="Y1856" t="inlineStr">
        <is>
          <t>SW</t>
        </is>
      </c>
      <c r="Z1856" t="n">
        <v>2018</v>
      </c>
      <c r="AA1856" t="n">
        <v>61</v>
      </c>
    </row>
    <row r="1857">
      <c r="A1857" s="1" t="n">
        <v>21725</v>
      </c>
      <c r="B1857" t="inlineStr">
        <is>
          <t>WY</t>
        </is>
      </c>
      <c r="C1857" s="2" t="n">
        <v>43363</v>
      </c>
      <c r="D1857" s="2" t="n">
        <v>43382</v>
      </c>
      <c r="E1857" t="inlineStr">
        <is>
          <t>2022-09-20</t>
        </is>
      </c>
      <c r="F1857" t="n">
        <v>48</v>
      </c>
      <c r="G1857" t="inlineStr">
        <is>
          <t xml:space="preserve">POWDER RIVER OIL AND GAS VENTURES LLC II </t>
        </is>
      </c>
      <c r="H1857" t="inlineStr">
        <is>
          <t>ELEPHANT APABELLA OPERATING</t>
        </is>
      </c>
      <c r="I1857" t="inlineStr"/>
      <c r="J1857" t="inlineStr"/>
      <c r="K1857" t="n">
        <v>1674.63000488</v>
      </c>
      <c r="L1857" t="n">
        <v>34</v>
      </c>
      <c r="M1857" t="n">
        <v>39</v>
      </c>
      <c r="N1857" t="inlineStr">
        <is>
          <t xml:space="preserve">N         </t>
        </is>
      </c>
      <c r="O1857" t="n">
        <v>73</v>
      </c>
      <c r="P1857" t="inlineStr">
        <is>
          <t xml:space="preserve">W         </t>
        </is>
      </c>
      <c r="Q1857" t="inlineStr">
        <is>
          <t>1653/0574</t>
        </is>
      </c>
      <c r="R1857" t="inlineStr">
        <is>
          <t>1075581</t>
        </is>
      </c>
      <c r="S1857" t="inlineStr">
        <is>
          <t>CONVERSE (WY)</t>
        </is>
      </c>
      <c r="T1857" t="n">
        <v>43.3092936</v>
      </c>
      <c r="U1857" t="inlineStr">
        <is>
          <t>POWDER RIVER</t>
        </is>
      </c>
      <c r="V1857" t="n">
        <v>-105.61092317</v>
      </c>
      <c r="W1857" t="inlineStr">
        <is>
          <t>POINT (450455.0951501526 4795343.442250932)</t>
        </is>
      </c>
      <c r="X1857" t="n">
        <v>2.081205987896726</v>
      </c>
      <c r="Y1857" t="inlineStr">
        <is>
          <t>NE</t>
        </is>
      </c>
      <c r="Z1857" t="n">
        <v>2018</v>
      </c>
      <c r="AA1857" t="n">
        <v>61</v>
      </c>
    </row>
    <row r="1858">
      <c r="A1858" s="1" t="n">
        <v>22929</v>
      </c>
      <c r="B1858" t="inlineStr">
        <is>
          <t>WY</t>
        </is>
      </c>
      <c r="C1858" s="2" t="n">
        <v>43348</v>
      </c>
      <c r="D1858" s="2" t="n">
        <v>43363</v>
      </c>
      <c r="E1858" t="inlineStr">
        <is>
          <t>2021-09-05</t>
        </is>
      </c>
      <c r="F1858" t="n">
        <v>36</v>
      </c>
      <c r="G1858" t="inlineStr">
        <is>
          <t xml:space="preserve">POWDER RIVER MINERALS PARTNERS LLC </t>
        </is>
      </c>
      <c r="H1858" t="inlineStr">
        <is>
          <t>TITAN EXPL</t>
        </is>
      </c>
      <c r="I1858" t="inlineStr"/>
      <c r="J1858" t="inlineStr"/>
      <c r="K1858" t="n">
        <v>0</v>
      </c>
      <c r="L1858" t="n">
        <v>34</v>
      </c>
      <c r="M1858" t="n">
        <v>39</v>
      </c>
      <c r="N1858" t="inlineStr">
        <is>
          <t xml:space="preserve">N         </t>
        </is>
      </c>
      <c r="O1858" t="n">
        <v>73</v>
      </c>
      <c r="P1858" t="inlineStr">
        <is>
          <t xml:space="preserve">W         </t>
        </is>
      </c>
      <c r="Q1858" t="inlineStr">
        <is>
          <t>1651/0644</t>
        </is>
      </c>
      <c r="R1858" t="inlineStr">
        <is>
          <t>1075017</t>
        </is>
      </c>
      <c r="S1858" t="inlineStr">
        <is>
          <t>CONVERSE (WY)</t>
        </is>
      </c>
      <c r="T1858" t="n">
        <v>43.3092936</v>
      </c>
      <c r="U1858" t="inlineStr">
        <is>
          <t>POWDER RIVER</t>
        </is>
      </c>
      <c r="V1858" t="n">
        <v>-105.61092317</v>
      </c>
      <c r="W1858" t="inlineStr">
        <is>
          <t>POINT (450455.0951501526 4795343.442250932)</t>
        </is>
      </c>
      <c r="X1858" t="n">
        <v>2.081205987896726</v>
      </c>
      <c r="Y1858" t="inlineStr">
        <is>
          <t>NE</t>
        </is>
      </c>
      <c r="Z1858" t="n">
        <v>2018</v>
      </c>
      <c r="AA1858" t="n">
        <v>61</v>
      </c>
    </row>
    <row r="1859">
      <c r="A1859" s="1" t="n">
        <v>22930</v>
      </c>
      <c r="B1859" t="inlineStr">
        <is>
          <t>WY</t>
        </is>
      </c>
      <c r="C1859" s="2" t="n">
        <v>43348</v>
      </c>
      <c r="D1859" s="2" t="n">
        <v>43363</v>
      </c>
      <c r="E1859" t="inlineStr">
        <is>
          <t>2021-09-05</t>
        </is>
      </c>
      <c r="F1859" t="n">
        <v>36</v>
      </c>
      <c r="G1859" t="inlineStr">
        <is>
          <t xml:space="preserve">POWDER RIVER MINERALS PARTNERS LLC </t>
        </is>
      </c>
      <c r="H1859" t="inlineStr">
        <is>
          <t>TITAN EXPL</t>
        </is>
      </c>
      <c r="I1859" t="inlineStr"/>
      <c r="J1859" t="inlineStr"/>
      <c r="K1859" t="n">
        <v>0</v>
      </c>
      <c r="L1859" t="n">
        <v>34</v>
      </c>
      <c r="M1859" t="n">
        <v>39</v>
      </c>
      <c r="N1859" t="inlineStr">
        <is>
          <t xml:space="preserve">N         </t>
        </is>
      </c>
      <c r="O1859" t="n">
        <v>73</v>
      </c>
      <c r="P1859" t="inlineStr">
        <is>
          <t xml:space="preserve">W         </t>
        </is>
      </c>
      <c r="Q1859" t="inlineStr">
        <is>
          <t>1651/0644</t>
        </is>
      </c>
      <c r="R1859" t="inlineStr">
        <is>
          <t>1075017</t>
        </is>
      </c>
      <c r="S1859" t="inlineStr">
        <is>
          <t>CONVERSE (WY)</t>
        </is>
      </c>
      <c r="T1859" t="n">
        <v>43.3092936</v>
      </c>
      <c r="U1859" t="inlineStr">
        <is>
          <t>POWDER RIVER</t>
        </is>
      </c>
      <c r="V1859" t="n">
        <v>-105.61092317</v>
      </c>
      <c r="W1859" t="inlineStr">
        <is>
          <t>POINT (450455.0951501526 4795343.442250932)</t>
        </is>
      </c>
      <c r="X1859" t="n">
        <v>2.081205987896726</v>
      </c>
      <c r="Y1859" t="inlineStr">
        <is>
          <t>NE</t>
        </is>
      </c>
      <c r="Z1859" t="n">
        <v>2018</v>
      </c>
      <c r="AA1859" t="n">
        <v>61</v>
      </c>
    </row>
    <row r="1860">
      <c r="A1860" s="1" t="n">
        <v>22931</v>
      </c>
      <c r="B1860" t="inlineStr">
        <is>
          <t>WY</t>
        </is>
      </c>
      <c r="C1860" s="2" t="n">
        <v>43348</v>
      </c>
      <c r="D1860" s="2" t="n">
        <v>43363</v>
      </c>
      <c r="E1860" t="inlineStr">
        <is>
          <t>2021-09-05</t>
        </is>
      </c>
      <c r="F1860" t="n">
        <v>36</v>
      </c>
      <c r="G1860" t="inlineStr">
        <is>
          <t xml:space="preserve">POWDER RIVER MINERALS PARTNERS LLC </t>
        </is>
      </c>
      <c r="H1860" t="inlineStr">
        <is>
          <t>TITAN EXPL</t>
        </is>
      </c>
      <c r="I1860" t="inlineStr"/>
      <c r="J1860" t="inlineStr"/>
      <c r="K1860" t="n">
        <v>0</v>
      </c>
      <c r="L1860" t="n">
        <v>34</v>
      </c>
      <c r="M1860" t="n">
        <v>39</v>
      </c>
      <c r="N1860" t="inlineStr">
        <is>
          <t xml:space="preserve">N         </t>
        </is>
      </c>
      <c r="O1860" t="n">
        <v>73</v>
      </c>
      <c r="P1860" t="inlineStr">
        <is>
          <t xml:space="preserve">W         </t>
        </is>
      </c>
      <c r="Q1860" t="inlineStr">
        <is>
          <t>1651/0644</t>
        </is>
      </c>
      <c r="R1860" t="inlineStr">
        <is>
          <t>1075017</t>
        </is>
      </c>
      <c r="S1860" t="inlineStr">
        <is>
          <t>CONVERSE (WY)</t>
        </is>
      </c>
      <c r="T1860" t="n">
        <v>43.3092936</v>
      </c>
      <c r="U1860" t="inlineStr">
        <is>
          <t>POWDER RIVER</t>
        </is>
      </c>
      <c r="V1860" t="n">
        <v>-105.61092317</v>
      </c>
      <c r="W1860" t="inlineStr">
        <is>
          <t>POINT (450455.0951501526 4795343.442250932)</t>
        </is>
      </c>
      <c r="X1860" t="n">
        <v>2.081205987896726</v>
      </c>
      <c r="Y1860" t="inlineStr">
        <is>
          <t>NE</t>
        </is>
      </c>
      <c r="Z1860" t="n">
        <v>2018</v>
      </c>
      <c r="AA1860" t="n">
        <v>61</v>
      </c>
    </row>
    <row r="1861">
      <c r="A1861" s="1" t="n">
        <v>22932</v>
      </c>
      <c r="B1861" t="inlineStr">
        <is>
          <t>WY</t>
        </is>
      </c>
      <c r="C1861" s="2" t="n">
        <v>43348</v>
      </c>
      <c r="D1861" s="2" t="n">
        <v>43363</v>
      </c>
      <c r="E1861" t="inlineStr">
        <is>
          <t>2021-09-05</t>
        </is>
      </c>
      <c r="F1861" t="n">
        <v>36</v>
      </c>
      <c r="G1861" t="inlineStr">
        <is>
          <t xml:space="preserve">POWDER RIVER MINERALS PARTNERS LLC </t>
        </is>
      </c>
      <c r="H1861" t="inlineStr">
        <is>
          <t>TITAN EXPL</t>
        </is>
      </c>
      <c r="I1861" t="inlineStr"/>
      <c r="J1861" t="inlineStr"/>
      <c r="K1861" t="n">
        <v>0</v>
      </c>
      <c r="L1861" t="n">
        <v>34</v>
      </c>
      <c r="M1861" t="n">
        <v>39</v>
      </c>
      <c r="N1861" t="inlineStr">
        <is>
          <t xml:space="preserve">N         </t>
        </is>
      </c>
      <c r="O1861" t="n">
        <v>73</v>
      </c>
      <c r="P1861" t="inlineStr">
        <is>
          <t xml:space="preserve">W         </t>
        </is>
      </c>
      <c r="Q1861" t="inlineStr">
        <is>
          <t>1651/0644</t>
        </is>
      </c>
      <c r="R1861" t="inlineStr">
        <is>
          <t>1075017</t>
        </is>
      </c>
      <c r="S1861" t="inlineStr">
        <is>
          <t>CONVERSE (WY)</t>
        </is>
      </c>
      <c r="T1861" t="n">
        <v>43.3092936</v>
      </c>
      <c r="U1861" t="inlineStr">
        <is>
          <t>POWDER RIVER</t>
        </is>
      </c>
      <c r="V1861" t="n">
        <v>-105.61092317</v>
      </c>
      <c r="W1861" t="inlineStr">
        <is>
          <t>POINT (450455.0951501526 4795343.442250932)</t>
        </is>
      </c>
      <c r="X1861" t="n">
        <v>2.081205987896726</v>
      </c>
      <c r="Y1861" t="inlineStr">
        <is>
          <t>NE</t>
        </is>
      </c>
      <c r="Z1861" t="n">
        <v>2018</v>
      </c>
      <c r="AA1861" t="n">
        <v>61</v>
      </c>
    </row>
    <row r="1862">
      <c r="A1862" s="1" t="n">
        <v>22933</v>
      </c>
      <c r="B1862" t="inlineStr">
        <is>
          <t>WY</t>
        </is>
      </c>
      <c r="C1862" s="2" t="n">
        <v>43348</v>
      </c>
      <c r="D1862" s="2" t="n">
        <v>43363</v>
      </c>
      <c r="E1862" t="inlineStr">
        <is>
          <t>2021-09-05</t>
        </is>
      </c>
      <c r="F1862" t="n">
        <v>36</v>
      </c>
      <c r="G1862" t="inlineStr">
        <is>
          <t xml:space="preserve">POWDER RIVER MINERALS PARTNERS LLC </t>
        </is>
      </c>
      <c r="H1862" t="inlineStr">
        <is>
          <t>TITAN EXPL</t>
        </is>
      </c>
      <c r="I1862" t="inlineStr"/>
      <c r="J1862" t="inlineStr"/>
      <c r="K1862" t="n">
        <v>0</v>
      </c>
      <c r="L1862" t="n">
        <v>34</v>
      </c>
      <c r="M1862" t="n">
        <v>39</v>
      </c>
      <c r="N1862" t="inlineStr">
        <is>
          <t xml:space="preserve">N         </t>
        </is>
      </c>
      <c r="O1862" t="n">
        <v>73</v>
      </c>
      <c r="P1862" t="inlineStr">
        <is>
          <t xml:space="preserve">W         </t>
        </is>
      </c>
      <c r="Q1862" t="inlineStr">
        <is>
          <t>1651/0644</t>
        </is>
      </c>
      <c r="R1862" t="inlineStr">
        <is>
          <t>1075017</t>
        </is>
      </c>
      <c r="S1862" t="inlineStr">
        <is>
          <t>CONVERSE (WY)</t>
        </is>
      </c>
      <c r="T1862" t="n">
        <v>43.3092936</v>
      </c>
      <c r="U1862" t="inlineStr">
        <is>
          <t>POWDER RIVER</t>
        </is>
      </c>
      <c r="V1862" t="n">
        <v>-105.61092317</v>
      </c>
      <c r="W1862" t="inlineStr">
        <is>
          <t>POINT (450455.0951501526 4795343.442250932)</t>
        </is>
      </c>
      <c r="X1862" t="n">
        <v>2.081205987896726</v>
      </c>
      <c r="Y1862" t="inlineStr">
        <is>
          <t>NE</t>
        </is>
      </c>
      <c r="Z1862" t="n">
        <v>2018</v>
      </c>
      <c r="AA1862" t="n">
        <v>61</v>
      </c>
    </row>
    <row r="1863">
      <c r="A1863" s="1" t="n">
        <v>22934</v>
      </c>
      <c r="B1863" t="inlineStr">
        <is>
          <t>WY</t>
        </is>
      </c>
      <c r="C1863" s="2" t="n">
        <v>43348</v>
      </c>
      <c r="D1863" s="2" t="n">
        <v>43363</v>
      </c>
      <c r="E1863" t="inlineStr">
        <is>
          <t>2021-09-05</t>
        </is>
      </c>
      <c r="F1863" t="n">
        <v>36</v>
      </c>
      <c r="G1863" t="inlineStr">
        <is>
          <t xml:space="preserve">POWDER RIVER MINERALS PARTNERS LLC </t>
        </is>
      </c>
      <c r="H1863" t="inlineStr">
        <is>
          <t>TITAN EXPL</t>
        </is>
      </c>
      <c r="I1863" t="inlineStr"/>
      <c r="J1863" t="inlineStr"/>
      <c r="K1863" t="n">
        <v>0</v>
      </c>
      <c r="L1863" t="n">
        <v>34</v>
      </c>
      <c r="M1863" t="n">
        <v>39</v>
      </c>
      <c r="N1863" t="inlineStr">
        <is>
          <t xml:space="preserve">N         </t>
        </is>
      </c>
      <c r="O1863" t="n">
        <v>73</v>
      </c>
      <c r="P1863" t="inlineStr">
        <is>
          <t xml:space="preserve">W         </t>
        </is>
      </c>
      <c r="Q1863" t="inlineStr">
        <is>
          <t>1651/0644</t>
        </is>
      </c>
      <c r="R1863" t="inlineStr">
        <is>
          <t>1075017</t>
        </is>
      </c>
      <c r="S1863" t="inlineStr">
        <is>
          <t>CONVERSE (WY)</t>
        </is>
      </c>
      <c r="T1863" t="n">
        <v>43.3092936</v>
      </c>
      <c r="U1863" t="inlineStr">
        <is>
          <t>POWDER RIVER</t>
        </is>
      </c>
      <c r="V1863" t="n">
        <v>-105.61092317</v>
      </c>
      <c r="W1863" t="inlineStr">
        <is>
          <t>POINT (450455.0951501526 4795343.442250932)</t>
        </is>
      </c>
      <c r="X1863" t="n">
        <v>2.081205987896726</v>
      </c>
      <c r="Y1863" t="inlineStr">
        <is>
          <t>NE</t>
        </is>
      </c>
      <c r="Z1863" t="n">
        <v>2018</v>
      </c>
      <c r="AA1863" t="n">
        <v>61</v>
      </c>
    </row>
    <row r="1864">
      <c r="A1864" s="1" t="n">
        <v>22935</v>
      </c>
      <c r="B1864" t="inlineStr">
        <is>
          <t>WY</t>
        </is>
      </c>
      <c r="C1864" s="2" t="n">
        <v>43348</v>
      </c>
      <c r="D1864" s="2" t="n">
        <v>43363</v>
      </c>
      <c r="E1864" t="inlineStr">
        <is>
          <t>2021-09-05</t>
        </is>
      </c>
      <c r="F1864" t="n">
        <v>36</v>
      </c>
      <c r="G1864" t="inlineStr">
        <is>
          <t xml:space="preserve">POWDER RIVER MINERALS PARTNERS LLC </t>
        </is>
      </c>
      <c r="H1864" t="inlineStr">
        <is>
          <t>TITAN EXPL</t>
        </is>
      </c>
      <c r="I1864" t="inlineStr"/>
      <c r="J1864" t="inlineStr"/>
      <c r="K1864" t="n">
        <v>0</v>
      </c>
      <c r="L1864" t="n">
        <v>34</v>
      </c>
      <c r="M1864" t="n">
        <v>39</v>
      </c>
      <c r="N1864" t="inlineStr">
        <is>
          <t xml:space="preserve">N         </t>
        </is>
      </c>
      <c r="O1864" t="n">
        <v>73</v>
      </c>
      <c r="P1864" t="inlineStr">
        <is>
          <t xml:space="preserve">W         </t>
        </is>
      </c>
      <c r="Q1864" t="inlineStr">
        <is>
          <t>1651/0644</t>
        </is>
      </c>
      <c r="R1864" t="inlineStr">
        <is>
          <t>1075017</t>
        </is>
      </c>
      <c r="S1864" t="inlineStr">
        <is>
          <t>CONVERSE (WY)</t>
        </is>
      </c>
      <c r="T1864" t="n">
        <v>43.3092936</v>
      </c>
      <c r="U1864" t="inlineStr">
        <is>
          <t>POWDER RIVER</t>
        </is>
      </c>
      <c r="V1864" t="n">
        <v>-105.61092317</v>
      </c>
      <c r="W1864" t="inlineStr">
        <is>
          <t>POINT (450455.0951501526 4795343.442250932)</t>
        </is>
      </c>
      <c r="X1864" t="n">
        <v>2.081205987896726</v>
      </c>
      <c r="Y1864" t="inlineStr">
        <is>
          <t>NE</t>
        </is>
      </c>
      <c r="Z1864" t="n">
        <v>2018</v>
      </c>
      <c r="AA1864" t="n">
        <v>61</v>
      </c>
    </row>
    <row r="1865">
      <c r="A1865" s="1" t="n">
        <v>22936</v>
      </c>
      <c r="B1865" t="inlineStr">
        <is>
          <t>WY</t>
        </is>
      </c>
      <c r="C1865" s="2" t="n">
        <v>43348</v>
      </c>
      <c r="D1865" s="2" t="n">
        <v>43363</v>
      </c>
      <c r="E1865" t="inlineStr">
        <is>
          <t>2021-09-05</t>
        </is>
      </c>
      <c r="F1865" t="n">
        <v>36</v>
      </c>
      <c r="G1865" t="inlineStr">
        <is>
          <t xml:space="preserve">POWDER RIVER MINERALS PARTNERS LLC </t>
        </is>
      </c>
      <c r="H1865" t="inlineStr">
        <is>
          <t>TITAN EXPL</t>
        </is>
      </c>
      <c r="I1865" t="inlineStr"/>
      <c r="J1865" t="inlineStr"/>
      <c r="K1865" t="n">
        <v>0</v>
      </c>
      <c r="L1865" t="n">
        <v>34</v>
      </c>
      <c r="M1865" t="n">
        <v>39</v>
      </c>
      <c r="N1865" t="inlineStr">
        <is>
          <t xml:space="preserve">N         </t>
        </is>
      </c>
      <c r="O1865" t="n">
        <v>73</v>
      </c>
      <c r="P1865" t="inlineStr">
        <is>
          <t xml:space="preserve">W         </t>
        </is>
      </c>
      <c r="Q1865" t="inlineStr">
        <is>
          <t>1651/0644</t>
        </is>
      </c>
      <c r="R1865" t="inlineStr">
        <is>
          <t>1075017</t>
        </is>
      </c>
      <c r="S1865" t="inlineStr">
        <is>
          <t>CONVERSE (WY)</t>
        </is>
      </c>
      <c r="T1865" t="n">
        <v>43.3092936</v>
      </c>
      <c r="U1865" t="inlineStr">
        <is>
          <t>POWDER RIVER</t>
        </is>
      </c>
      <c r="V1865" t="n">
        <v>-105.61092317</v>
      </c>
      <c r="W1865" t="inlineStr">
        <is>
          <t>POINT (450455.0951501526 4795343.442250932)</t>
        </is>
      </c>
      <c r="X1865" t="n">
        <v>2.081205987896726</v>
      </c>
      <c r="Y1865" t="inlineStr">
        <is>
          <t>NE</t>
        </is>
      </c>
      <c r="Z1865" t="n">
        <v>2018</v>
      </c>
      <c r="AA1865" t="n">
        <v>61</v>
      </c>
    </row>
    <row r="1866">
      <c r="A1866" s="1" t="n">
        <v>31659</v>
      </c>
      <c r="B1866" t="inlineStr">
        <is>
          <t>WY</t>
        </is>
      </c>
      <c r="C1866" s="2" t="n">
        <v>43168</v>
      </c>
      <c r="D1866" s="2" t="n">
        <v>43216</v>
      </c>
      <c r="E1866" t="inlineStr">
        <is>
          <t>2022-03-09</t>
        </is>
      </c>
      <c r="F1866" t="n">
        <v>48</v>
      </c>
      <c r="G1866" t="inlineStr">
        <is>
          <t xml:space="preserve">MURRAY DEBRA ANN ET AL </t>
        </is>
      </c>
      <c r="H1866" t="inlineStr">
        <is>
          <t>ELEPHANT APABELLA OPERATING</t>
        </is>
      </c>
      <c r="I1866" t="inlineStr"/>
      <c r="J1866" t="inlineStr"/>
      <c r="K1866" t="n">
        <v>634.63000488</v>
      </c>
      <c r="L1866" t="n">
        <v>4</v>
      </c>
      <c r="M1866" t="n">
        <v>38</v>
      </c>
      <c r="N1866" t="inlineStr">
        <is>
          <t xml:space="preserve">N         </t>
        </is>
      </c>
      <c r="O1866" t="n">
        <v>73</v>
      </c>
      <c r="P1866" t="inlineStr">
        <is>
          <t xml:space="preserve">W         </t>
        </is>
      </c>
      <c r="Q1866" t="inlineStr">
        <is>
          <t>1639/0395</t>
        </is>
      </c>
      <c r="R1866" t="inlineStr">
        <is>
          <t>1069743</t>
        </is>
      </c>
      <c r="S1866" t="inlineStr">
        <is>
          <t>CONVERSE (WY)</t>
        </is>
      </c>
      <c r="T1866" t="n">
        <v>43.29485875</v>
      </c>
      <c r="U1866" t="inlineStr">
        <is>
          <t>POWDER RIVER</t>
        </is>
      </c>
      <c r="V1866" t="n">
        <v>-105.63093579</v>
      </c>
      <c r="W1866" t="inlineStr">
        <is>
          <t>POINT (448819.9918178781 4793752.451114548)</t>
        </is>
      </c>
      <c r="X1866" t="n">
        <v>0.7246429811082081</v>
      </c>
      <c r="Y1866" t="inlineStr">
        <is>
          <t>NE</t>
        </is>
      </c>
      <c r="Z1866" t="n">
        <v>2018</v>
      </c>
      <c r="AA1866" t="n">
        <v>61</v>
      </c>
    </row>
    <row r="1867">
      <c r="A1867" s="1" t="n">
        <v>31660</v>
      </c>
      <c r="B1867" t="inlineStr">
        <is>
          <t>WY</t>
        </is>
      </c>
      <c r="C1867" s="2" t="n">
        <v>43168</v>
      </c>
      <c r="D1867" s="2" t="n">
        <v>43216</v>
      </c>
      <c r="E1867" t="inlineStr">
        <is>
          <t>2022-03-09</t>
        </is>
      </c>
      <c r="F1867" t="n">
        <v>48</v>
      </c>
      <c r="G1867" t="inlineStr">
        <is>
          <t xml:space="preserve">MURRAY DEBRA ANN ET AL </t>
        </is>
      </c>
      <c r="H1867" t="inlineStr">
        <is>
          <t>ELEPHANT APABELLA OPERATING</t>
        </is>
      </c>
      <c r="I1867" t="inlineStr"/>
      <c r="J1867" t="inlineStr"/>
      <c r="K1867" t="n">
        <v>634.63000488</v>
      </c>
      <c r="L1867" t="n">
        <v>4</v>
      </c>
      <c r="M1867" t="n">
        <v>38</v>
      </c>
      <c r="N1867" t="inlineStr">
        <is>
          <t xml:space="preserve">N         </t>
        </is>
      </c>
      <c r="O1867" t="n">
        <v>73</v>
      </c>
      <c r="P1867" t="inlineStr">
        <is>
          <t xml:space="preserve">W         </t>
        </is>
      </c>
      <c r="Q1867" t="inlineStr">
        <is>
          <t>1639/0395</t>
        </is>
      </c>
      <c r="R1867" t="inlineStr">
        <is>
          <t>1069743</t>
        </is>
      </c>
      <c r="S1867" t="inlineStr">
        <is>
          <t>CONVERSE (WY)</t>
        </is>
      </c>
      <c r="T1867" t="n">
        <v>43.29485875</v>
      </c>
      <c r="U1867" t="inlineStr">
        <is>
          <t>POWDER RIVER</t>
        </is>
      </c>
      <c r="V1867" t="n">
        <v>-105.63093579</v>
      </c>
      <c r="W1867" t="inlineStr">
        <is>
          <t>POINT (448819.9918178781 4793752.451114548)</t>
        </is>
      </c>
      <c r="X1867" t="n">
        <v>0.7246429811082081</v>
      </c>
      <c r="Y1867" t="inlineStr">
        <is>
          <t>NE</t>
        </is>
      </c>
      <c r="Z1867" t="n">
        <v>2018</v>
      </c>
      <c r="AA1867" t="n">
        <v>61</v>
      </c>
    </row>
    <row r="1868">
      <c r="A1868" s="1" t="n">
        <v>31661</v>
      </c>
      <c r="B1868" t="inlineStr">
        <is>
          <t>WY</t>
        </is>
      </c>
      <c r="C1868" s="2" t="n">
        <v>43168</v>
      </c>
      <c r="D1868" s="2" t="n">
        <v>43216</v>
      </c>
      <c r="E1868" t="inlineStr">
        <is>
          <t>2022-03-09</t>
        </is>
      </c>
      <c r="F1868" t="n">
        <v>48</v>
      </c>
      <c r="G1868" t="inlineStr">
        <is>
          <t xml:space="preserve">MURRAY DEBRA ANN ET AL </t>
        </is>
      </c>
      <c r="H1868" t="inlineStr">
        <is>
          <t>ELEPHANT APABELLA OPERATING</t>
        </is>
      </c>
      <c r="I1868" t="inlineStr"/>
      <c r="J1868" t="inlineStr"/>
      <c r="K1868" t="n">
        <v>634.63000488</v>
      </c>
      <c r="L1868" t="n">
        <v>4</v>
      </c>
      <c r="M1868" t="n">
        <v>38</v>
      </c>
      <c r="N1868" t="inlineStr">
        <is>
          <t xml:space="preserve">N         </t>
        </is>
      </c>
      <c r="O1868" t="n">
        <v>73</v>
      </c>
      <c r="P1868" t="inlineStr">
        <is>
          <t xml:space="preserve">W         </t>
        </is>
      </c>
      <c r="Q1868" t="inlineStr">
        <is>
          <t>1639/0395</t>
        </is>
      </c>
      <c r="R1868" t="inlineStr">
        <is>
          <t>1069743</t>
        </is>
      </c>
      <c r="S1868" t="inlineStr">
        <is>
          <t>CONVERSE (WY)</t>
        </is>
      </c>
      <c r="T1868" t="n">
        <v>43.29485875</v>
      </c>
      <c r="U1868" t="inlineStr">
        <is>
          <t>POWDER RIVER</t>
        </is>
      </c>
      <c r="V1868" t="n">
        <v>-105.63093579</v>
      </c>
      <c r="W1868" t="inlineStr">
        <is>
          <t>POINT (448819.9918178781 4793752.451114548)</t>
        </is>
      </c>
      <c r="X1868" t="n">
        <v>0.7246429811082081</v>
      </c>
      <c r="Y1868" t="inlineStr">
        <is>
          <t>NE</t>
        </is>
      </c>
      <c r="Z1868" t="n">
        <v>2018</v>
      </c>
      <c r="AA1868" t="n">
        <v>61</v>
      </c>
    </row>
    <row r="1869">
      <c r="A1869" s="1" t="n">
        <v>31662</v>
      </c>
      <c r="B1869" t="inlineStr">
        <is>
          <t>WY</t>
        </is>
      </c>
      <c r="C1869" s="2" t="n">
        <v>43168</v>
      </c>
      <c r="D1869" s="2" t="n">
        <v>43216</v>
      </c>
      <c r="E1869" t="inlineStr">
        <is>
          <t>2022-03-09</t>
        </is>
      </c>
      <c r="F1869" t="n">
        <v>48</v>
      </c>
      <c r="G1869" t="inlineStr">
        <is>
          <t xml:space="preserve">MURRAY DEBRA ANN ET AL </t>
        </is>
      </c>
      <c r="H1869" t="inlineStr">
        <is>
          <t>ELEPHANT APABELLA OPERATING</t>
        </is>
      </c>
      <c r="I1869" t="inlineStr"/>
      <c r="J1869" t="inlineStr"/>
      <c r="K1869" t="n">
        <v>634.63000488</v>
      </c>
      <c r="L1869" t="n">
        <v>4</v>
      </c>
      <c r="M1869" t="n">
        <v>38</v>
      </c>
      <c r="N1869" t="inlineStr">
        <is>
          <t xml:space="preserve">N         </t>
        </is>
      </c>
      <c r="O1869" t="n">
        <v>73</v>
      </c>
      <c r="P1869" t="inlineStr">
        <is>
          <t xml:space="preserve">W         </t>
        </is>
      </c>
      <c r="Q1869" t="inlineStr">
        <is>
          <t>1639/0395</t>
        </is>
      </c>
      <c r="R1869" t="inlineStr">
        <is>
          <t>1069743</t>
        </is>
      </c>
      <c r="S1869" t="inlineStr">
        <is>
          <t>CONVERSE (WY)</t>
        </is>
      </c>
      <c r="T1869" t="n">
        <v>43.29485875</v>
      </c>
      <c r="U1869" t="inlineStr">
        <is>
          <t>POWDER RIVER</t>
        </is>
      </c>
      <c r="V1869" t="n">
        <v>-105.63093579</v>
      </c>
      <c r="W1869" t="inlineStr">
        <is>
          <t>POINT (448819.9918178781 4793752.451114548)</t>
        </is>
      </c>
      <c r="X1869" t="n">
        <v>0.7246429811082081</v>
      </c>
      <c r="Y1869" t="inlineStr">
        <is>
          <t>NE</t>
        </is>
      </c>
      <c r="Z1869" t="n">
        <v>2018</v>
      </c>
      <c r="AA1869" t="n">
        <v>61</v>
      </c>
    </row>
    <row r="1870">
      <c r="A1870" s="1" t="n">
        <v>31663</v>
      </c>
      <c r="B1870" t="inlineStr">
        <is>
          <t>WY</t>
        </is>
      </c>
      <c r="C1870" s="2" t="n">
        <v>43168</v>
      </c>
      <c r="D1870" s="2" t="n">
        <v>43216</v>
      </c>
      <c r="E1870" t="inlineStr">
        <is>
          <t>2022-03-09</t>
        </is>
      </c>
      <c r="F1870" t="n">
        <v>48</v>
      </c>
      <c r="G1870" t="inlineStr">
        <is>
          <t xml:space="preserve">MURRAY DEBRA ANN ET AL </t>
        </is>
      </c>
      <c r="H1870" t="inlineStr">
        <is>
          <t>ELEPHANT APABELLA OPERATING</t>
        </is>
      </c>
      <c r="I1870" t="inlineStr"/>
      <c r="J1870" t="inlineStr"/>
      <c r="K1870" t="n">
        <v>634.63000488</v>
      </c>
      <c r="L1870" t="n">
        <v>3</v>
      </c>
      <c r="M1870" t="n">
        <v>38</v>
      </c>
      <c r="N1870" t="inlineStr">
        <is>
          <t xml:space="preserve">N         </t>
        </is>
      </c>
      <c r="O1870" t="n">
        <v>73</v>
      </c>
      <c r="P1870" t="inlineStr">
        <is>
          <t xml:space="preserve">W         </t>
        </is>
      </c>
      <c r="Q1870" t="inlineStr">
        <is>
          <t>1639/0395</t>
        </is>
      </c>
      <c r="R1870" t="inlineStr">
        <is>
          <t>1069743</t>
        </is>
      </c>
      <c r="S1870" t="inlineStr">
        <is>
          <t>CONVERSE (WY)</t>
        </is>
      </c>
      <c r="T1870" t="n">
        <v>43.29487016</v>
      </c>
      <c r="U1870" t="inlineStr">
        <is>
          <t>POWDER RIVER</t>
        </is>
      </c>
      <c r="V1870" t="n">
        <v>-105.61080864</v>
      </c>
      <c r="W1870" t="inlineStr">
        <is>
          <t>POINT (450452.6713965459 4793741.585392624)</t>
        </is>
      </c>
      <c r="X1870" t="n">
        <v>1.723554077496206</v>
      </c>
      <c r="Y1870" t="inlineStr">
        <is>
          <t>E</t>
        </is>
      </c>
      <c r="Z1870" t="n">
        <v>2018</v>
      </c>
      <c r="AA1870" t="n">
        <v>61</v>
      </c>
    </row>
    <row r="1871">
      <c r="A1871" s="1" t="n">
        <v>31664</v>
      </c>
      <c r="B1871" t="inlineStr">
        <is>
          <t>WY</t>
        </is>
      </c>
      <c r="C1871" s="2" t="n">
        <v>43168</v>
      </c>
      <c r="D1871" s="2" t="n">
        <v>43216</v>
      </c>
      <c r="E1871" t="inlineStr">
        <is>
          <t>2022-03-09</t>
        </is>
      </c>
      <c r="F1871" t="n">
        <v>48</v>
      </c>
      <c r="G1871" t="inlineStr">
        <is>
          <t xml:space="preserve">MURRAY DEBRA ANN ET AL </t>
        </is>
      </c>
      <c r="H1871" t="inlineStr">
        <is>
          <t>ELEPHANT APABELLA OPERATING</t>
        </is>
      </c>
      <c r="I1871" t="inlineStr"/>
      <c r="J1871" t="inlineStr"/>
      <c r="K1871" t="n">
        <v>634.63000488</v>
      </c>
      <c r="L1871" t="n">
        <v>3</v>
      </c>
      <c r="M1871" t="n">
        <v>38</v>
      </c>
      <c r="N1871" t="inlineStr">
        <is>
          <t xml:space="preserve">N         </t>
        </is>
      </c>
      <c r="O1871" t="n">
        <v>73</v>
      </c>
      <c r="P1871" t="inlineStr">
        <is>
          <t xml:space="preserve">W         </t>
        </is>
      </c>
      <c r="Q1871" t="inlineStr">
        <is>
          <t>1639/0395</t>
        </is>
      </c>
      <c r="R1871" t="inlineStr">
        <is>
          <t>1069743</t>
        </is>
      </c>
      <c r="S1871" t="inlineStr">
        <is>
          <t>CONVERSE (WY)</t>
        </is>
      </c>
      <c r="T1871" t="n">
        <v>43.29487016</v>
      </c>
      <c r="U1871" t="inlineStr">
        <is>
          <t>POWDER RIVER</t>
        </is>
      </c>
      <c r="V1871" t="n">
        <v>-105.61080864</v>
      </c>
      <c r="W1871" t="inlineStr">
        <is>
          <t>POINT (450452.6713965459 4793741.585392624)</t>
        </is>
      </c>
      <c r="X1871" t="n">
        <v>1.723554077496206</v>
      </c>
      <c r="Y1871" t="inlineStr">
        <is>
          <t>E</t>
        </is>
      </c>
      <c r="Z1871" t="n">
        <v>2018</v>
      </c>
      <c r="AA1871" t="n">
        <v>61</v>
      </c>
    </row>
    <row r="1872">
      <c r="A1872" s="1" t="n">
        <v>31665</v>
      </c>
      <c r="B1872" t="inlineStr">
        <is>
          <t>WY</t>
        </is>
      </c>
      <c r="C1872" s="2" t="n">
        <v>43168</v>
      </c>
      <c r="D1872" s="2" t="n">
        <v>43216</v>
      </c>
      <c r="E1872" t="inlineStr">
        <is>
          <t>2022-03-09</t>
        </is>
      </c>
      <c r="F1872" t="n">
        <v>48</v>
      </c>
      <c r="G1872" t="inlineStr">
        <is>
          <t xml:space="preserve">MURRAY DEBRA ANN ET AL </t>
        </is>
      </c>
      <c r="H1872" t="inlineStr">
        <is>
          <t>ELEPHANT APABELLA OPERATING</t>
        </is>
      </c>
      <c r="I1872" t="inlineStr"/>
      <c r="J1872" t="inlineStr"/>
      <c r="K1872" t="n">
        <v>634.63000488</v>
      </c>
      <c r="L1872" t="n">
        <v>3</v>
      </c>
      <c r="M1872" t="n">
        <v>38</v>
      </c>
      <c r="N1872" t="inlineStr">
        <is>
          <t xml:space="preserve">N         </t>
        </is>
      </c>
      <c r="O1872" t="n">
        <v>73</v>
      </c>
      <c r="P1872" t="inlineStr">
        <is>
          <t xml:space="preserve">W         </t>
        </is>
      </c>
      <c r="Q1872" t="inlineStr">
        <is>
          <t>1639/0395</t>
        </is>
      </c>
      <c r="R1872" t="inlineStr">
        <is>
          <t>1069743</t>
        </is>
      </c>
      <c r="S1872" t="inlineStr">
        <is>
          <t>CONVERSE (WY)</t>
        </is>
      </c>
      <c r="T1872" t="n">
        <v>43.29487016</v>
      </c>
      <c r="U1872" t="inlineStr">
        <is>
          <t>POWDER RIVER</t>
        </is>
      </c>
      <c r="V1872" t="n">
        <v>-105.61080864</v>
      </c>
      <c r="W1872" t="inlineStr">
        <is>
          <t>POINT (450452.6713965459 4793741.585392624)</t>
        </is>
      </c>
      <c r="X1872" t="n">
        <v>1.723554077496206</v>
      </c>
      <c r="Y1872" t="inlineStr">
        <is>
          <t>E</t>
        </is>
      </c>
      <c r="Z1872" t="n">
        <v>2018</v>
      </c>
      <c r="AA1872" t="n">
        <v>61</v>
      </c>
    </row>
    <row r="1873">
      <c r="A1873" s="1" t="n">
        <v>31666</v>
      </c>
      <c r="B1873" t="inlineStr">
        <is>
          <t>WY</t>
        </is>
      </c>
      <c r="C1873" s="2" t="n">
        <v>43168</v>
      </c>
      <c r="D1873" s="2" t="n">
        <v>43216</v>
      </c>
      <c r="E1873" t="inlineStr">
        <is>
          <t>2022-03-09</t>
        </is>
      </c>
      <c r="F1873" t="n">
        <v>48</v>
      </c>
      <c r="G1873" t="inlineStr">
        <is>
          <t xml:space="preserve">MURRAY DEBRA ANN ET AL </t>
        </is>
      </c>
      <c r="H1873" t="inlineStr">
        <is>
          <t>ELEPHANT APABELLA OPERATING</t>
        </is>
      </c>
      <c r="I1873" t="inlineStr"/>
      <c r="J1873" t="inlineStr"/>
      <c r="K1873" t="n">
        <v>634.63000488</v>
      </c>
      <c r="L1873" t="n">
        <v>4</v>
      </c>
      <c r="M1873" t="n">
        <v>38</v>
      </c>
      <c r="N1873" t="inlineStr">
        <is>
          <t xml:space="preserve">N         </t>
        </is>
      </c>
      <c r="O1873" t="n">
        <v>73</v>
      </c>
      <c r="P1873" t="inlineStr">
        <is>
          <t xml:space="preserve">W         </t>
        </is>
      </c>
      <c r="Q1873" t="inlineStr">
        <is>
          <t>1639/0395</t>
        </is>
      </c>
      <c r="R1873" t="inlineStr">
        <is>
          <t>1069743</t>
        </is>
      </c>
      <c r="S1873" t="inlineStr">
        <is>
          <t>CONVERSE (WY)</t>
        </is>
      </c>
      <c r="T1873" t="n">
        <v>43.29485875</v>
      </c>
      <c r="U1873" t="inlineStr">
        <is>
          <t>POWDER RIVER</t>
        </is>
      </c>
      <c r="V1873" t="n">
        <v>-105.63093579</v>
      </c>
      <c r="W1873" t="inlineStr">
        <is>
          <t>POINT (448819.9918178781 4793752.451114548)</t>
        </is>
      </c>
      <c r="X1873" t="n">
        <v>0.7246429811082081</v>
      </c>
      <c r="Y1873" t="inlineStr">
        <is>
          <t>NE</t>
        </is>
      </c>
      <c r="Z1873" t="n">
        <v>2018</v>
      </c>
      <c r="AA1873" t="n">
        <v>61</v>
      </c>
    </row>
    <row r="1874">
      <c r="A1874" s="1" t="n">
        <v>31667</v>
      </c>
      <c r="B1874" t="inlineStr">
        <is>
          <t>WY</t>
        </is>
      </c>
      <c r="C1874" s="2" t="n">
        <v>43168</v>
      </c>
      <c r="D1874" s="2" t="n">
        <v>43216</v>
      </c>
      <c r="E1874" t="inlineStr">
        <is>
          <t>2022-03-09</t>
        </is>
      </c>
      <c r="F1874" t="n">
        <v>48</v>
      </c>
      <c r="G1874" t="inlineStr">
        <is>
          <t xml:space="preserve">MURRAY DEBRA ANN ET AL </t>
        </is>
      </c>
      <c r="H1874" t="inlineStr">
        <is>
          <t>ELEPHANT APABELLA OPERATING</t>
        </is>
      </c>
      <c r="I1874" t="inlineStr"/>
      <c r="J1874" t="inlineStr"/>
      <c r="K1874" t="n">
        <v>634.63000488</v>
      </c>
      <c r="L1874" t="n">
        <v>4</v>
      </c>
      <c r="M1874" t="n">
        <v>38</v>
      </c>
      <c r="N1874" t="inlineStr">
        <is>
          <t xml:space="preserve">N         </t>
        </is>
      </c>
      <c r="O1874" t="n">
        <v>73</v>
      </c>
      <c r="P1874" t="inlineStr">
        <is>
          <t xml:space="preserve">W         </t>
        </is>
      </c>
      <c r="Q1874" t="inlineStr">
        <is>
          <t>1639/0395</t>
        </is>
      </c>
      <c r="R1874" t="inlineStr">
        <is>
          <t>1069743</t>
        </is>
      </c>
      <c r="S1874" t="inlineStr">
        <is>
          <t>CONVERSE (WY)</t>
        </is>
      </c>
      <c r="T1874" t="n">
        <v>43.29485875</v>
      </c>
      <c r="U1874" t="inlineStr">
        <is>
          <t>POWDER RIVER</t>
        </is>
      </c>
      <c r="V1874" t="n">
        <v>-105.63093579</v>
      </c>
      <c r="W1874" t="inlineStr">
        <is>
          <t>POINT (448819.9918178781 4793752.451114548)</t>
        </is>
      </c>
      <c r="X1874" t="n">
        <v>0.7246429811082081</v>
      </c>
      <c r="Y1874" t="inlineStr">
        <is>
          <t>NE</t>
        </is>
      </c>
      <c r="Z1874" t="n">
        <v>2018</v>
      </c>
      <c r="AA1874" t="n">
        <v>61</v>
      </c>
    </row>
    <row r="1875">
      <c r="A1875" s="1" t="n">
        <v>31668</v>
      </c>
      <c r="B1875" t="inlineStr">
        <is>
          <t>WY</t>
        </is>
      </c>
      <c r="C1875" s="2" t="n">
        <v>43168</v>
      </c>
      <c r="D1875" s="2" t="n">
        <v>43216</v>
      </c>
      <c r="E1875" t="inlineStr">
        <is>
          <t>2022-03-09</t>
        </is>
      </c>
      <c r="F1875" t="n">
        <v>48</v>
      </c>
      <c r="G1875" t="inlineStr">
        <is>
          <t xml:space="preserve">MURRAY DEBRA ANN ET AL </t>
        </is>
      </c>
      <c r="H1875" t="inlineStr">
        <is>
          <t>ELEPHANT APABELLA OPERATING</t>
        </is>
      </c>
      <c r="I1875" t="inlineStr"/>
      <c r="J1875" t="inlineStr"/>
      <c r="K1875" t="n">
        <v>634.63000488</v>
      </c>
      <c r="L1875" t="n">
        <v>3</v>
      </c>
      <c r="M1875" t="n">
        <v>38</v>
      </c>
      <c r="N1875" t="inlineStr">
        <is>
          <t xml:space="preserve">N         </t>
        </is>
      </c>
      <c r="O1875" t="n">
        <v>73</v>
      </c>
      <c r="P1875" t="inlineStr">
        <is>
          <t xml:space="preserve">W         </t>
        </is>
      </c>
      <c r="Q1875" t="inlineStr">
        <is>
          <t>1639/0395</t>
        </is>
      </c>
      <c r="R1875" t="inlineStr">
        <is>
          <t>1069743</t>
        </is>
      </c>
      <c r="S1875" t="inlineStr">
        <is>
          <t>CONVERSE (WY)</t>
        </is>
      </c>
      <c r="T1875" t="n">
        <v>43.29487016</v>
      </c>
      <c r="U1875" t="inlineStr">
        <is>
          <t>POWDER RIVER</t>
        </is>
      </c>
      <c r="V1875" t="n">
        <v>-105.61080864</v>
      </c>
      <c r="W1875" t="inlineStr">
        <is>
          <t>POINT (450452.6713965459 4793741.585392624)</t>
        </is>
      </c>
      <c r="X1875" t="n">
        <v>1.723554077496206</v>
      </c>
      <c r="Y1875" t="inlineStr">
        <is>
          <t>E</t>
        </is>
      </c>
      <c r="Z1875" t="n">
        <v>2018</v>
      </c>
      <c r="AA1875" t="n">
        <v>61</v>
      </c>
    </row>
    <row r="1876">
      <c r="A1876" s="1" t="n">
        <v>31669</v>
      </c>
      <c r="B1876" t="inlineStr">
        <is>
          <t>WY</t>
        </is>
      </c>
      <c r="C1876" s="2" t="n">
        <v>43168</v>
      </c>
      <c r="D1876" s="2" t="n">
        <v>43216</v>
      </c>
      <c r="E1876" t="inlineStr">
        <is>
          <t>2022-03-09</t>
        </is>
      </c>
      <c r="F1876" t="n">
        <v>48</v>
      </c>
      <c r="G1876" t="inlineStr">
        <is>
          <t xml:space="preserve">MURRAY DEBRA ANN ET AL </t>
        </is>
      </c>
      <c r="H1876" t="inlineStr">
        <is>
          <t>ELEPHANT APABELLA OPERATING</t>
        </is>
      </c>
      <c r="I1876" t="inlineStr"/>
      <c r="J1876" t="inlineStr"/>
      <c r="K1876" t="n">
        <v>634.63000488</v>
      </c>
      <c r="L1876" t="n">
        <v>9</v>
      </c>
      <c r="M1876" t="n">
        <v>38</v>
      </c>
      <c r="N1876" t="inlineStr">
        <is>
          <t xml:space="preserve">N         </t>
        </is>
      </c>
      <c r="O1876" t="n">
        <v>73</v>
      </c>
      <c r="P1876" t="inlineStr">
        <is>
          <t xml:space="preserve">W         </t>
        </is>
      </c>
      <c r="Q1876" t="inlineStr">
        <is>
          <t>1639/0395</t>
        </is>
      </c>
      <c r="R1876" t="inlineStr">
        <is>
          <t>1069743</t>
        </is>
      </c>
      <c r="S1876" t="inlineStr">
        <is>
          <t>CONVERSE (WY)</t>
        </is>
      </c>
      <c r="T1876" t="n">
        <v>43.28045819</v>
      </c>
      <c r="U1876" t="inlineStr">
        <is>
          <t>POWDER RIVER</t>
        </is>
      </c>
      <c r="V1876" t="n">
        <v>-105.63100438</v>
      </c>
      <c r="W1876" t="inlineStr">
        <is>
          <t>POINT (448802.3511420086 4792153.248759488)</t>
        </is>
      </c>
      <c r="X1876" t="n">
        <v>1.05812648651532</v>
      </c>
      <c r="Y1876" t="inlineStr">
        <is>
          <t>SE</t>
        </is>
      </c>
      <c r="Z1876" t="n">
        <v>2018</v>
      </c>
      <c r="AA1876" t="n">
        <v>61</v>
      </c>
    </row>
    <row r="1877">
      <c r="A1877" s="1" t="n">
        <v>31670</v>
      </c>
      <c r="B1877" t="inlineStr">
        <is>
          <t>WY</t>
        </is>
      </c>
      <c r="C1877" s="2" t="n">
        <v>43168</v>
      </c>
      <c r="D1877" s="2" t="n">
        <v>43216</v>
      </c>
      <c r="E1877" t="inlineStr">
        <is>
          <t>2022-03-09</t>
        </is>
      </c>
      <c r="F1877" t="n">
        <v>48</v>
      </c>
      <c r="G1877" t="inlineStr">
        <is>
          <t xml:space="preserve">MURRAY DEBRA ANN ET AL </t>
        </is>
      </c>
      <c r="H1877" t="inlineStr">
        <is>
          <t>ELEPHANT APABELLA OPERATING</t>
        </is>
      </c>
      <c r="I1877" t="inlineStr"/>
      <c r="J1877" t="inlineStr"/>
      <c r="K1877" t="n">
        <v>634.63000488</v>
      </c>
      <c r="L1877" t="n">
        <v>9</v>
      </c>
      <c r="M1877" t="n">
        <v>38</v>
      </c>
      <c r="N1877" t="inlineStr">
        <is>
          <t xml:space="preserve">N         </t>
        </is>
      </c>
      <c r="O1877" t="n">
        <v>73</v>
      </c>
      <c r="P1877" t="inlineStr">
        <is>
          <t xml:space="preserve">W         </t>
        </is>
      </c>
      <c r="Q1877" t="inlineStr">
        <is>
          <t>1639/0395</t>
        </is>
      </c>
      <c r="R1877" t="inlineStr">
        <is>
          <t>1069743</t>
        </is>
      </c>
      <c r="S1877" t="inlineStr">
        <is>
          <t>CONVERSE (WY)</t>
        </is>
      </c>
      <c r="T1877" t="n">
        <v>43.28045819</v>
      </c>
      <c r="U1877" t="inlineStr">
        <is>
          <t>POWDER RIVER</t>
        </is>
      </c>
      <c r="V1877" t="n">
        <v>-105.63100438</v>
      </c>
      <c r="W1877" t="inlineStr">
        <is>
          <t>POINT (448802.3511420086 4792153.248759488)</t>
        </is>
      </c>
      <c r="X1877" t="n">
        <v>1.05812648651532</v>
      </c>
      <c r="Y1877" t="inlineStr">
        <is>
          <t>SE</t>
        </is>
      </c>
      <c r="Z1877" t="n">
        <v>2018</v>
      </c>
      <c r="AA1877" t="n">
        <v>61</v>
      </c>
    </row>
    <row r="1878">
      <c r="A1878" s="1" t="n">
        <v>31671</v>
      </c>
      <c r="B1878" t="inlineStr">
        <is>
          <t>WY</t>
        </is>
      </c>
      <c r="C1878" s="2" t="n">
        <v>43168</v>
      </c>
      <c r="D1878" s="2" t="n">
        <v>43216</v>
      </c>
      <c r="E1878" t="inlineStr">
        <is>
          <t>2022-03-09</t>
        </is>
      </c>
      <c r="F1878" t="n">
        <v>48</v>
      </c>
      <c r="G1878" t="inlineStr">
        <is>
          <t xml:space="preserve">MURRAY DEBRA ANN ET AL </t>
        </is>
      </c>
      <c r="H1878" t="inlineStr">
        <is>
          <t>ELEPHANT APABELLA OPERATING</t>
        </is>
      </c>
      <c r="I1878" t="inlineStr"/>
      <c r="J1878" t="inlineStr"/>
      <c r="K1878" t="n">
        <v>634.63000488</v>
      </c>
      <c r="L1878" t="n">
        <v>3</v>
      </c>
      <c r="M1878" t="n">
        <v>38</v>
      </c>
      <c r="N1878" t="inlineStr">
        <is>
          <t xml:space="preserve">N         </t>
        </is>
      </c>
      <c r="O1878" t="n">
        <v>73</v>
      </c>
      <c r="P1878" t="inlineStr">
        <is>
          <t xml:space="preserve">W         </t>
        </is>
      </c>
      <c r="Q1878" t="inlineStr">
        <is>
          <t>1639/0395</t>
        </is>
      </c>
      <c r="R1878" t="inlineStr">
        <is>
          <t>1069743</t>
        </is>
      </c>
      <c r="S1878" t="inlineStr">
        <is>
          <t>CONVERSE (WY)</t>
        </is>
      </c>
      <c r="T1878" t="n">
        <v>43.29487016</v>
      </c>
      <c r="U1878" t="inlineStr">
        <is>
          <t>POWDER RIVER</t>
        </is>
      </c>
      <c r="V1878" t="n">
        <v>-105.61080864</v>
      </c>
      <c r="W1878" t="inlineStr">
        <is>
          <t>POINT (450452.6713965459 4793741.585392624)</t>
        </is>
      </c>
      <c r="X1878" t="n">
        <v>1.723554077496206</v>
      </c>
      <c r="Y1878" t="inlineStr">
        <is>
          <t>E</t>
        </is>
      </c>
      <c r="Z1878" t="n">
        <v>2018</v>
      </c>
      <c r="AA1878" t="n">
        <v>61</v>
      </c>
    </row>
    <row r="1879">
      <c r="A1879" s="1" t="n">
        <v>33761</v>
      </c>
      <c r="B1879" t="inlineStr">
        <is>
          <t>WY</t>
        </is>
      </c>
      <c r="C1879" t="inlineStr"/>
      <c r="D1879" s="2" t="n">
        <v>43180</v>
      </c>
      <c r="E1879" t="inlineStr">
        <is>
          <t>2028-03-21</t>
        </is>
      </c>
      <c r="F1879" t="n">
        <v>120</v>
      </c>
      <c r="G1879" t="inlineStr">
        <is>
          <t xml:space="preserve">BUREAU OF LAND MANAGEMENT </t>
        </is>
      </c>
      <c r="H1879" t="inlineStr">
        <is>
          <t>CONTEX ENERGY</t>
        </is>
      </c>
      <c r="I1879" t="n">
        <v>0.125</v>
      </c>
      <c r="J1879" t="n">
        <v>4002</v>
      </c>
      <c r="K1879" t="n">
        <v>78.93000000000001</v>
      </c>
      <c r="L1879" t="n">
        <v>3</v>
      </c>
      <c r="M1879" t="n">
        <v>38</v>
      </c>
      <c r="N1879" t="inlineStr">
        <is>
          <t xml:space="preserve">N         </t>
        </is>
      </c>
      <c r="O1879" t="n">
        <v>73</v>
      </c>
      <c r="P1879" t="inlineStr">
        <is>
          <t xml:space="preserve">W         </t>
        </is>
      </c>
      <c r="Q1879" t="inlineStr">
        <is>
          <t>WY-181Q-060/NA</t>
        </is>
      </c>
      <c r="R1879" t="inlineStr">
        <is>
          <t>WYW186761</t>
        </is>
      </c>
      <c r="S1879" t="inlineStr">
        <is>
          <t>CONVERSE (WY)</t>
        </is>
      </c>
      <c r="T1879" t="n">
        <v>43.29487016</v>
      </c>
      <c r="U1879" t="inlineStr">
        <is>
          <t>POWDER RIVER</t>
        </is>
      </c>
      <c r="V1879" t="n">
        <v>-105.61080864</v>
      </c>
      <c r="W1879" t="inlineStr">
        <is>
          <t>POINT (450452.6713965459 4793741.585392624)</t>
        </is>
      </c>
      <c r="X1879" t="n">
        <v>1.723554077496206</v>
      </c>
      <c r="Y1879" t="inlineStr">
        <is>
          <t>E</t>
        </is>
      </c>
      <c r="Z1879" t="n">
        <v>2018</v>
      </c>
      <c r="AA1879" t="n">
        <v>61</v>
      </c>
    </row>
    <row r="1880">
      <c r="A1880" s="1" t="n">
        <v>33762</v>
      </c>
      <c r="B1880" t="inlineStr">
        <is>
          <t>WY</t>
        </is>
      </c>
      <c r="C1880" t="inlineStr"/>
      <c r="D1880" s="2" t="n">
        <v>43180</v>
      </c>
      <c r="E1880" t="inlineStr">
        <is>
          <t>2028-03-21</t>
        </is>
      </c>
      <c r="F1880" t="n">
        <v>120</v>
      </c>
      <c r="G1880" t="inlineStr">
        <is>
          <t xml:space="preserve">BUREAU OF LAND MANAGEMENT </t>
        </is>
      </c>
      <c r="H1880" t="inlineStr">
        <is>
          <t>CONTEX ENERGY</t>
        </is>
      </c>
      <c r="I1880" t="n">
        <v>0.125</v>
      </c>
      <c r="J1880" t="n">
        <v>4002</v>
      </c>
      <c r="K1880" t="n">
        <v>78.93000000000001</v>
      </c>
      <c r="L1880" t="n">
        <v>3</v>
      </c>
      <c r="M1880" t="n">
        <v>38</v>
      </c>
      <c r="N1880" t="inlineStr">
        <is>
          <t xml:space="preserve">N         </t>
        </is>
      </c>
      <c r="O1880" t="n">
        <v>73</v>
      </c>
      <c r="P1880" t="inlineStr">
        <is>
          <t xml:space="preserve">W         </t>
        </is>
      </c>
      <c r="Q1880" t="inlineStr">
        <is>
          <t>WY-181Q-060/NA</t>
        </is>
      </c>
      <c r="R1880" t="inlineStr">
        <is>
          <t>WYW186761</t>
        </is>
      </c>
      <c r="S1880" t="inlineStr">
        <is>
          <t>CONVERSE (WY)</t>
        </is>
      </c>
      <c r="T1880" t="n">
        <v>43.29487016</v>
      </c>
      <c r="U1880" t="inlineStr">
        <is>
          <t>POWDER RIVER</t>
        </is>
      </c>
      <c r="V1880" t="n">
        <v>-105.61080864</v>
      </c>
      <c r="W1880" t="inlineStr">
        <is>
          <t>POINT (450452.6713965459 4793741.585392624)</t>
        </is>
      </c>
      <c r="X1880" t="n">
        <v>1.723554077496206</v>
      </c>
      <c r="Y1880" t="inlineStr">
        <is>
          <t>E</t>
        </is>
      </c>
      <c r="Z1880" t="n">
        <v>2018</v>
      </c>
      <c r="AA1880" t="n">
        <v>61</v>
      </c>
    </row>
    <row r="1881">
      <c r="A1881" s="1" t="n">
        <v>36843</v>
      </c>
      <c r="B1881" t="inlineStr">
        <is>
          <t>WY</t>
        </is>
      </c>
      <c r="C1881" s="2" t="n">
        <v>43005</v>
      </c>
      <c r="D1881" s="2" t="n">
        <v>43070</v>
      </c>
      <c r="E1881" t="inlineStr">
        <is>
          <t>2021-09-27</t>
        </is>
      </c>
      <c r="F1881" t="n">
        <v>48</v>
      </c>
      <c r="G1881" t="inlineStr">
        <is>
          <t xml:space="preserve">EATON LINDA E </t>
        </is>
      </c>
      <c r="H1881" t="inlineStr">
        <is>
          <t>TITAN EXPL</t>
        </is>
      </c>
      <c r="I1881" t="inlineStr"/>
      <c r="J1881" t="inlineStr"/>
      <c r="K1881" t="n">
        <v>0</v>
      </c>
      <c r="L1881" t="n">
        <v>9</v>
      </c>
      <c r="M1881" t="n">
        <v>38</v>
      </c>
      <c r="N1881" t="inlineStr">
        <is>
          <t xml:space="preserve">N         </t>
        </is>
      </c>
      <c r="O1881" t="n">
        <v>73</v>
      </c>
      <c r="P1881" t="inlineStr">
        <is>
          <t xml:space="preserve">W         </t>
        </is>
      </c>
      <c r="Q1881" t="inlineStr">
        <is>
          <t>1627/0260</t>
        </is>
      </c>
      <c r="R1881" t="inlineStr">
        <is>
          <t>1065094</t>
        </is>
      </c>
      <c r="S1881" t="inlineStr">
        <is>
          <t>CONVERSE (WY)</t>
        </is>
      </c>
      <c r="T1881" t="n">
        <v>43.28045819</v>
      </c>
      <c r="U1881" t="inlineStr">
        <is>
          <t>POWDER RIVER</t>
        </is>
      </c>
      <c r="V1881" t="n">
        <v>-105.63100438</v>
      </c>
      <c r="W1881" t="inlineStr">
        <is>
          <t>POINT (448802.3511420086 4792153.248759488)</t>
        </is>
      </c>
      <c r="X1881" t="n">
        <v>1.05812648651532</v>
      </c>
      <c r="Y1881" t="inlineStr">
        <is>
          <t>SE</t>
        </is>
      </c>
      <c r="Z1881" t="n">
        <v>2017</v>
      </c>
      <c r="AA1881" t="n">
        <v>61</v>
      </c>
    </row>
    <row r="1882">
      <c r="A1882" s="1" t="n">
        <v>36844</v>
      </c>
      <c r="B1882" t="inlineStr">
        <is>
          <t>WY</t>
        </is>
      </c>
      <c r="C1882" s="2" t="n">
        <v>43005</v>
      </c>
      <c r="D1882" s="2" t="n">
        <v>43070</v>
      </c>
      <c r="E1882" t="inlineStr">
        <is>
          <t>2021-09-27</t>
        </is>
      </c>
      <c r="F1882" t="n">
        <v>48</v>
      </c>
      <c r="G1882" t="inlineStr">
        <is>
          <t xml:space="preserve">EATON LINDA E </t>
        </is>
      </c>
      <c r="H1882" t="inlineStr">
        <is>
          <t>TITAN EXPL</t>
        </is>
      </c>
      <c r="I1882" t="inlineStr"/>
      <c r="J1882" t="inlineStr"/>
      <c r="K1882" t="n">
        <v>0</v>
      </c>
      <c r="L1882" t="n">
        <v>9</v>
      </c>
      <c r="M1882" t="n">
        <v>38</v>
      </c>
      <c r="N1882" t="inlineStr">
        <is>
          <t xml:space="preserve">N         </t>
        </is>
      </c>
      <c r="O1882" t="n">
        <v>73</v>
      </c>
      <c r="P1882" t="inlineStr">
        <is>
          <t xml:space="preserve">W         </t>
        </is>
      </c>
      <c r="Q1882" t="inlineStr">
        <is>
          <t>1627/0260</t>
        </is>
      </c>
      <c r="R1882" t="inlineStr">
        <is>
          <t>1065094</t>
        </is>
      </c>
      <c r="S1882" t="inlineStr">
        <is>
          <t>CONVERSE (WY)</t>
        </is>
      </c>
      <c r="T1882" t="n">
        <v>43.28045819</v>
      </c>
      <c r="U1882" t="inlineStr">
        <is>
          <t>POWDER RIVER</t>
        </is>
      </c>
      <c r="V1882" t="n">
        <v>-105.63100438</v>
      </c>
      <c r="W1882" t="inlineStr">
        <is>
          <t>POINT (448802.3511420086 4792153.248759488)</t>
        </is>
      </c>
      <c r="X1882" t="n">
        <v>1.05812648651532</v>
      </c>
      <c r="Y1882" t="inlineStr">
        <is>
          <t>SE</t>
        </is>
      </c>
      <c r="Z1882" t="n">
        <v>2017</v>
      </c>
      <c r="AA1882" t="n">
        <v>61</v>
      </c>
    </row>
    <row r="1883">
      <c r="A1883" s="1" t="n">
        <v>36845</v>
      </c>
      <c r="B1883" t="inlineStr">
        <is>
          <t>WY</t>
        </is>
      </c>
      <c r="C1883" s="2" t="n">
        <v>43005</v>
      </c>
      <c r="D1883" s="2" t="n">
        <v>43070</v>
      </c>
      <c r="E1883" t="inlineStr">
        <is>
          <t>2021-09-27</t>
        </is>
      </c>
      <c r="F1883" t="n">
        <v>48</v>
      </c>
      <c r="G1883" t="inlineStr">
        <is>
          <t xml:space="preserve">LEWIS CONNIE M </t>
        </is>
      </c>
      <c r="H1883" t="inlineStr">
        <is>
          <t>TITAN EXPL</t>
        </is>
      </c>
      <c r="I1883" t="inlineStr"/>
      <c r="J1883" t="inlineStr"/>
      <c r="K1883" t="n">
        <v>0</v>
      </c>
      <c r="L1883" t="n">
        <v>9</v>
      </c>
      <c r="M1883" t="n">
        <v>38</v>
      </c>
      <c r="N1883" t="inlineStr">
        <is>
          <t xml:space="preserve">N         </t>
        </is>
      </c>
      <c r="O1883" t="n">
        <v>73</v>
      </c>
      <c r="P1883" t="inlineStr">
        <is>
          <t xml:space="preserve">W         </t>
        </is>
      </c>
      <c r="Q1883" t="inlineStr">
        <is>
          <t>1627/0261</t>
        </is>
      </c>
      <c r="R1883" t="inlineStr">
        <is>
          <t>1065095</t>
        </is>
      </c>
      <c r="S1883" t="inlineStr">
        <is>
          <t>CONVERSE (WY)</t>
        </is>
      </c>
      <c r="T1883" t="n">
        <v>43.28045819</v>
      </c>
      <c r="U1883" t="inlineStr">
        <is>
          <t>POWDER RIVER</t>
        </is>
      </c>
      <c r="V1883" t="n">
        <v>-105.63100438</v>
      </c>
      <c r="W1883" t="inlineStr">
        <is>
          <t>POINT (448802.3511420086 4792153.248759488)</t>
        </is>
      </c>
      <c r="X1883" t="n">
        <v>1.05812648651532</v>
      </c>
      <c r="Y1883" t="inlineStr">
        <is>
          <t>SE</t>
        </is>
      </c>
      <c r="Z1883" t="n">
        <v>2017</v>
      </c>
      <c r="AA1883" t="n">
        <v>61</v>
      </c>
    </row>
    <row r="1884">
      <c r="A1884" s="1" t="n">
        <v>36846</v>
      </c>
      <c r="B1884" t="inlineStr">
        <is>
          <t>WY</t>
        </is>
      </c>
      <c r="C1884" s="2" t="n">
        <v>43005</v>
      </c>
      <c r="D1884" s="2" t="n">
        <v>43070</v>
      </c>
      <c r="E1884" t="inlineStr">
        <is>
          <t>2021-09-27</t>
        </is>
      </c>
      <c r="F1884" t="n">
        <v>48</v>
      </c>
      <c r="G1884" t="inlineStr">
        <is>
          <t xml:space="preserve">LEWIS CONNIE M </t>
        </is>
      </c>
      <c r="H1884" t="inlineStr">
        <is>
          <t>TITAN EXPL</t>
        </is>
      </c>
      <c r="I1884" t="inlineStr"/>
      <c r="J1884" t="inlineStr"/>
      <c r="K1884" t="n">
        <v>0</v>
      </c>
      <c r="L1884" t="n">
        <v>9</v>
      </c>
      <c r="M1884" t="n">
        <v>38</v>
      </c>
      <c r="N1884" t="inlineStr">
        <is>
          <t xml:space="preserve">N         </t>
        </is>
      </c>
      <c r="O1884" t="n">
        <v>73</v>
      </c>
      <c r="P1884" t="inlineStr">
        <is>
          <t xml:space="preserve">W         </t>
        </is>
      </c>
      <c r="Q1884" t="inlineStr">
        <is>
          <t>1627/0261</t>
        </is>
      </c>
      <c r="R1884" t="inlineStr">
        <is>
          <t>1065095</t>
        </is>
      </c>
      <c r="S1884" t="inlineStr">
        <is>
          <t>CONVERSE (WY)</t>
        </is>
      </c>
      <c r="T1884" t="n">
        <v>43.28045819</v>
      </c>
      <c r="U1884" t="inlineStr">
        <is>
          <t>POWDER RIVER</t>
        </is>
      </c>
      <c r="V1884" t="n">
        <v>-105.63100438</v>
      </c>
      <c r="W1884" t="inlineStr">
        <is>
          <t>POINT (448802.3511420086 4792153.248759488)</t>
        </is>
      </c>
      <c r="X1884" t="n">
        <v>1.05812648651532</v>
      </c>
      <c r="Y1884" t="inlineStr">
        <is>
          <t>SE</t>
        </is>
      </c>
      <c r="Z1884" t="n">
        <v>2017</v>
      </c>
      <c r="AA1884" t="n">
        <v>61</v>
      </c>
    </row>
    <row r="1885">
      <c r="A1885" s="1" t="n">
        <v>36847</v>
      </c>
      <c r="B1885" t="inlineStr">
        <is>
          <t>WY</t>
        </is>
      </c>
      <c r="C1885" s="2" t="n">
        <v>43005</v>
      </c>
      <c r="D1885" s="2" t="n">
        <v>43070</v>
      </c>
      <c r="E1885" t="inlineStr">
        <is>
          <t>2021-09-27</t>
        </is>
      </c>
      <c r="F1885" t="n">
        <v>48</v>
      </c>
      <c r="G1885" t="inlineStr">
        <is>
          <t xml:space="preserve">LEWIS DANIEL L </t>
        </is>
      </c>
      <c r="H1885" t="inlineStr">
        <is>
          <t>TITAN EXPL</t>
        </is>
      </c>
      <c r="I1885" t="inlineStr"/>
      <c r="J1885" t="inlineStr"/>
      <c r="K1885" t="n">
        <v>0</v>
      </c>
      <c r="L1885" t="n">
        <v>9</v>
      </c>
      <c r="M1885" t="n">
        <v>38</v>
      </c>
      <c r="N1885" t="inlineStr">
        <is>
          <t xml:space="preserve">N         </t>
        </is>
      </c>
      <c r="O1885" t="n">
        <v>73</v>
      </c>
      <c r="P1885" t="inlineStr">
        <is>
          <t xml:space="preserve">W         </t>
        </is>
      </c>
      <c r="Q1885" t="inlineStr">
        <is>
          <t>1627/0262</t>
        </is>
      </c>
      <c r="R1885" t="inlineStr">
        <is>
          <t>1065096</t>
        </is>
      </c>
      <c r="S1885" t="inlineStr">
        <is>
          <t>CONVERSE (WY)</t>
        </is>
      </c>
      <c r="T1885" t="n">
        <v>43.28045819</v>
      </c>
      <c r="U1885" t="inlineStr">
        <is>
          <t>POWDER RIVER</t>
        </is>
      </c>
      <c r="V1885" t="n">
        <v>-105.63100438</v>
      </c>
      <c r="W1885" t="inlineStr">
        <is>
          <t>POINT (448802.3511420086 4792153.248759488)</t>
        </is>
      </c>
      <c r="X1885" t="n">
        <v>1.05812648651532</v>
      </c>
      <c r="Y1885" t="inlineStr">
        <is>
          <t>SE</t>
        </is>
      </c>
      <c r="Z1885" t="n">
        <v>2017</v>
      </c>
      <c r="AA1885" t="n">
        <v>61</v>
      </c>
    </row>
    <row r="1886">
      <c r="A1886" s="1" t="n">
        <v>36848</v>
      </c>
      <c r="B1886" t="inlineStr">
        <is>
          <t>WY</t>
        </is>
      </c>
      <c r="C1886" s="2" t="n">
        <v>43005</v>
      </c>
      <c r="D1886" s="2" t="n">
        <v>43070</v>
      </c>
      <c r="E1886" t="inlineStr">
        <is>
          <t>2021-09-27</t>
        </is>
      </c>
      <c r="F1886" t="n">
        <v>48</v>
      </c>
      <c r="G1886" t="inlineStr">
        <is>
          <t xml:space="preserve">LEWIS DANIEL L </t>
        </is>
      </c>
      <c r="H1886" t="inlineStr">
        <is>
          <t>TITAN EXPL</t>
        </is>
      </c>
      <c r="I1886" t="inlineStr"/>
      <c r="J1886" t="inlineStr"/>
      <c r="K1886" t="n">
        <v>0</v>
      </c>
      <c r="L1886" t="n">
        <v>9</v>
      </c>
      <c r="M1886" t="n">
        <v>38</v>
      </c>
      <c r="N1886" t="inlineStr">
        <is>
          <t xml:space="preserve">N         </t>
        </is>
      </c>
      <c r="O1886" t="n">
        <v>73</v>
      </c>
      <c r="P1886" t="inlineStr">
        <is>
          <t xml:space="preserve">W         </t>
        </is>
      </c>
      <c r="Q1886" t="inlineStr">
        <is>
          <t>1627/0262</t>
        </is>
      </c>
      <c r="R1886" t="inlineStr">
        <is>
          <t>1065096</t>
        </is>
      </c>
      <c r="S1886" t="inlineStr">
        <is>
          <t>CONVERSE (WY)</t>
        </is>
      </c>
      <c r="T1886" t="n">
        <v>43.28045819</v>
      </c>
      <c r="U1886" t="inlineStr">
        <is>
          <t>POWDER RIVER</t>
        </is>
      </c>
      <c r="V1886" t="n">
        <v>-105.63100438</v>
      </c>
      <c r="W1886" t="inlineStr">
        <is>
          <t>POINT (448802.3511420086 4792153.248759488)</t>
        </is>
      </c>
      <c r="X1886" t="n">
        <v>1.05812648651532</v>
      </c>
      <c r="Y1886" t="inlineStr">
        <is>
          <t>SE</t>
        </is>
      </c>
      <c r="Z1886" t="n">
        <v>2017</v>
      </c>
      <c r="AA1886" t="n">
        <v>61</v>
      </c>
    </row>
    <row r="1887">
      <c r="A1887" s="1" t="n">
        <v>36849</v>
      </c>
      <c r="B1887" t="inlineStr">
        <is>
          <t>WY</t>
        </is>
      </c>
      <c r="C1887" s="2" t="n">
        <v>42997</v>
      </c>
      <c r="D1887" s="2" t="n">
        <v>43070</v>
      </c>
      <c r="E1887" t="inlineStr">
        <is>
          <t>2021-09-19</t>
        </is>
      </c>
      <c r="F1887" t="n">
        <v>48</v>
      </c>
      <c r="G1887" t="inlineStr">
        <is>
          <t xml:space="preserve">CONVERSE COUNTY BANK TRUSTEE ET AL </t>
        </is>
      </c>
      <c r="H1887" t="inlineStr">
        <is>
          <t>TITAN EXPL</t>
        </is>
      </c>
      <c r="I1887" t="inlineStr"/>
      <c r="J1887" t="inlineStr"/>
      <c r="K1887" t="n">
        <v>0</v>
      </c>
      <c r="L1887" t="n">
        <v>4</v>
      </c>
      <c r="M1887" t="n">
        <v>38</v>
      </c>
      <c r="N1887" t="inlineStr">
        <is>
          <t xml:space="preserve">N         </t>
        </is>
      </c>
      <c r="O1887" t="n">
        <v>73</v>
      </c>
      <c r="P1887" t="inlineStr">
        <is>
          <t xml:space="preserve">W         </t>
        </is>
      </c>
      <c r="Q1887" t="inlineStr">
        <is>
          <t>1627/0263</t>
        </is>
      </c>
      <c r="R1887" t="inlineStr">
        <is>
          <t>1065097</t>
        </is>
      </c>
      <c r="S1887" t="inlineStr">
        <is>
          <t>CONVERSE (WY)</t>
        </is>
      </c>
      <c r="T1887" t="n">
        <v>43.29485875</v>
      </c>
      <c r="U1887" t="inlineStr">
        <is>
          <t>POWDER RIVER</t>
        </is>
      </c>
      <c r="V1887" t="n">
        <v>-105.63093579</v>
      </c>
      <c r="W1887" t="inlineStr">
        <is>
          <t>POINT (448819.9918178781 4793752.451114548)</t>
        </is>
      </c>
      <c r="X1887" t="n">
        <v>0.7246429811082081</v>
      </c>
      <c r="Y1887" t="inlineStr">
        <is>
          <t>NE</t>
        </is>
      </c>
      <c r="Z1887" t="n">
        <v>2017</v>
      </c>
      <c r="AA1887" t="n">
        <v>61</v>
      </c>
    </row>
    <row r="1888">
      <c r="A1888" s="1" t="n">
        <v>36850</v>
      </c>
      <c r="B1888" t="inlineStr">
        <is>
          <t>WY</t>
        </is>
      </c>
      <c r="C1888" s="2" t="n">
        <v>42997</v>
      </c>
      <c r="D1888" s="2" t="n">
        <v>43070</v>
      </c>
      <c r="E1888" t="inlineStr">
        <is>
          <t>2021-09-19</t>
        </is>
      </c>
      <c r="F1888" t="n">
        <v>48</v>
      </c>
      <c r="G1888" t="inlineStr">
        <is>
          <t xml:space="preserve">CONVERSE COUNTY BANK TRUSTEE ET AL </t>
        </is>
      </c>
      <c r="H1888" t="inlineStr">
        <is>
          <t>TITAN EXPL</t>
        </is>
      </c>
      <c r="I1888" t="inlineStr"/>
      <c r="J1888" t="inlineStr"/>
      <c r="K1888" t="n">
        <v>0</v>
      </c>
      <c r="L1888" t="n">
        <v>3</v>
      </c>
      <c r="M1888" t="n">
        <v>38</v>
      </c>
      <c r="N1888" t="inlineStr">
        <is>
          <t xml:space="preserve">N         </t>
        </is>
      </c>
      <c r="O1888" t="n">
        <v>73</v>
      </c>
      <c r="P1888" t="inlineStr">
        <is>
          <t xml:space="preserve">W         </t>
        </is>
      </c>
      <c r="Q1888" t="inlineStr">
        <is>
          <t>1627/0263</t>
        </is>
      </c>
      <c r="R1888" t="inlineStr">
        <is>
          <t>1065097</t>
        </is>
      </c>
      <c r="S1888" t="inlineStr">
        <is>
          <t>CONVERSE (WY)</t>
        </is>
      </c>
      <c r="T1888" t="n">
        <v>43.29487016</v>
      </c>
      <c r="U1888" t="inlineStr">
        <is>
          <t>POWDER RIVER</t>
        </is>
      </c>
      <c r="V1888" t="n">
        <v>-105.61080864</v>
      </c>
      <c r="W1888" t="inlineStr">
        <is>
          <t>POINT (450452.6713965459 4793741.585392624)</t>
        </is>
      </c>
      <c r="X1888" t="n">
        <v>1.723554077496206</v>
      </c>
      <c r="Y1888" t="inlineStr">
        <is>
          <t>E</t>
        </is>
      </c>
      <c r="Z1888" t="n">
        <v>2017</v>
      </c>
      <c r="AA1888" t="n">
        <v>61</v>
      </c>
    </row>
    <row r="1889">
      <c r="A1889" s="1" t="n">
        <v>36851</v>
      </c>
      <c r="B1889" t="inlineStr">
        <is>
          <t>WY</t>
        </is>
      </c>
      <c r="C1889" s="2" t="n">
        <v>42997</v>
      </c>
      <c r="D1889" s="2" t="n">
        <v>43070</v>
      </c>
      <c r="E1889" t="inlineStr">
        <is>
          <t>2021-09-19</t>
        </is>
      </c>
      <c r="F1889" t="n">
        <v>48</v>
      </c>
      <c r="G1889" t="inlineStr">
        <is>
          <t xml:space="preserve">CONVERSE COUNTY BANK TRUSTEE ET AL </t>
        </is>
      </c>
      <c r="H1889" t="inlineStr">
        <is>
          <t>TITAN EXPL</t>
        </is>
      </c>
      <c r="I1889" t="inlineStr"/>
      <c r="J1889" t="inlineStr"/>
      <c r="K1889" t="n">
        <v>0</v>
      </c>
      <c r="L1889" t="n">
        <v>9</v>
      </c>
      <c r="M1889" t="n">
        <v>38</v>
      </c>
      <c r="N1889" t="inlineStr">
        <is>
          <t xml:space="preserve">N         </t>
        </is>
      </c>
      <c r="O1889" t="n">
        <v>73</v>
      </c>
      <c r="P1889" t="inlineStr">
        <is>
          <t xml:space="preserve">W         </t>
        </is>
      </c>
      <c r="Q1889" t="inlineStr">
        <is>
          <t>1627/0263</t>
        </is>
      </c>
      <c r="R1889" t="inlineStr">
        <is>
          <t>1065097</t>
        </is>
      </c>
      <c r="S1889" t="inlineStr">
        <is>
          <t>CONVERSE (WY)</t>
        </is>
      </c>
      <c r="T1889" t="n">
        <v>43.28045819</v>
      </c>
      <c r="U1889" t="inlineStr">
        <is>
          <t>POWDER RIVER</t>
        </is>
      </c>
      <c r="V1889" t="n">
        <v>-105.63100438</v>
      </c>
      <c r="W1889" t="inlineStr">
        <is>
          <t>POINT (448802.3511420086 4792153.248759488)</t>
        </is>
      </c>
      <c r="X1889" t="n">
        <v>1.05812648651532</v>
      </c>
      <c r="Y1889" t="inlineStr">
        <is>
          <t>SE</t>
        </is>
      </c>
      <c r="Z1889" t="n">
        <v>2017</v>
      </c>
      <c r="AA1889" t="n">
        <v>61</v>
      </c>
    </row>
    <row r="1890">
      <c r="A1890" s="1" t="n">
        <v>36852</v>
      </c>
      <c r="B1890" t="inlineStr">
        <is>
          <t>WY</t>
        </is>
      </c>
      <c r="C1890" s="2" t="n">
        <v>42997</v>
      </c>
      <c r="D1890" s="2" t="n">
        <v>43070</v>
      </c>
      <c r="E1890" t="inlineStr">
        <is>
          <t>2021-09-19</t>
        </is>
      </c>
      <c r="F1890" t="n">
        <v>48</v>
      </c>
      <c r="G1890" t="inlineStr">
        <is>
          <t xml:space="preserve">CONVERSE COUNTY BANK TRUSTEE ET AL </t>
        </is>
      </c>
      <c r="H1890" t="inlineStr">
        <is>
          <t>TITAN EXPL</t>
        </is>
      </c>
      <c r="I1890" t="inlineStr"/>
      <c r="J1890" t="inlineStr"/>
      <c r="K1890" t="n">
        <v>0</v>
      </c>
      <c r="L1890" t="n">
        <v>3</v>
      </c>
      <c r="M1890" t="n">
        <v>38</v>
      </c>
      <c r="N1890" t="inlineStr">
        <is>
          <t xml:space="preserve">N         </t>
        </is>
      </c>
      <c r="O1890" t="n">
        <v>73</v>
      </c>
      <c r="P1890" t="inlineStr">
        <is>
          <t xml:space="preserve">W         </t>
        </is>
      </c>
      <c r="Q1890" t="inlineStr">
        <is>
          <t>1627/0263</t>
        </is>
      </c>
      <c r="R1890" t="inlineStr">
        <is>
          <t>1065097</t>
        </is>
      </c>
      <c r="S1890" t="inlineStr">
        <is>
          <t>CONVERSE (WY)</t>
        </is>
      </c>
      <c r="T1890" t="n">
        <v>43.29487016</v>
      </c>
      <c r="U1890" t="inlineStr">
        <is>
          <t>POWDER RIVER</t>
        </is>
      </c>
      <c r="V1890" t="n">
        <v>-105.61080864</v>
      </c>
      <c r="W1890" t="inlineStr">
        <is>
          <t>POINT (450452.6713965459 4793741.585392624)</t>
        </is>
      </c>
      <c r="X1890" t="n">
        <v>1.723554077496206</v>
      </c>
      <c r="Y1890" t="inlineStr">
        <is>
          <t>E</t>
        </is>
      </c>
      <c r="Z1890" t="n">
        <v>2017</v>
      </c>
      <c r="AA1890" t="n">
        <v>61</v>
      </c>
    </row>
    <row r="1891">
      <c r="A1891" s="1" t="n">
        <v>36853</v>
      </c>
      <c r="B1891" t="inlineStr">
        <is>
          <t>WY</t>
        </is>
      </c>
      <c r="C1891" s="2" t="n">
        <v>42997</v>
      </c>
      <c r="D1891" s="2" t="n">
        <v>43070</v>
      </c>
      <c r="E1891" t="inlineStr">
        <is>
          <t>2021-09-19</t>
        </is>
      </c>
      <c r="F1891" t="n">
        <v>48</v>
      </c>
      <c r="G1891" t="inlineStr">
        <is>
          <t xml:space="preserve">CONVERSE COUNTY BANK TRUSTEE ET AL </t>
        </is>
      </c>
      <c r="H1891" t="inlineStr">
        <is>
          <t>TITAN EXPL</t>
        </is>
      </c>
      <c r="I1891" t="inlineStr"/>
      <c r="J1891" t="inlineStr"/>
      <c r="K1891" t="n">
        <v>0</v>
      </c>
      <c r="L1891" t="n">
        <v>3</v>
      </c>
      <c r="M1891" t="n">
        <v>38</v>
      </c>
      <c r="N1891" t="inlineStr">
        <is>
          <t xml:space="preserve">N         </t>
        </is>
      </c>
      <c r="O1891" t="n">
        <v>73</v>
      </c>
      <c r="P1891" t="inlineStr">
        <is>
          <t xml:space="preserve">W         </t>
        </is>
      </c>
      <c r="Q1891" t="inlineStr">
        <is>
          <t>1627/0263</t>
        </is>
      </c>
      <c r="R1891" t="inlineStr">
        <is>
          <t>1065097</t>
        </is>
      </c>
      <c r="S1891" t="inlineStr">
        <is>
          <t>CONVERSE (WY)</t>
        </is>
      </c>
      <c r="T1891" t="n">
        <v>43.29487016</v>
      </c>
      <c r="U1891" t="inlineStr">
        <is>
          <t>POWDER RIVER</t>
        </is>
      </c>
      <c r="V1891" t="n">
        <v>-105.61080864</v>
      </c>
      <c r="W1891" t="inlineStr">
        <is>
          <t>POINT (450452.6713965459 4793741.585392624)</t>
        </is>
      </c>
      <c r="X1891" t="n">
        <v>1.723554077496206</v>
      </c>
      <c r="Y1891" t="inlineStr">
        <is>
          <t>E</t>
        </is>
      </c>
      <c r="Z1891" t="n">
        <v>2017</v>
      </c>
      <c r="AA1891" t="n">
        <v>61</v>
      </c>
    </row>
    <row r="1892">
      <c r="A1892" s="1" t="n">
        <v>36854</v>
      </c>
      <c r="B1892" t="inlineStr">
        <is>
          <t>WY</t>
        </is>
      </c>
      <c r="C1892" s="2" t="n">
        <v>42997</v>
      </c>
      <c r="D1892" s="2" t="n">
        <v>43070</v>
      </c>
      <c r="E1892" t="inlineStr">
        <is>
          <t>2021-09-19</t>
        </is>
      </c>
      <c r="F1892" t="n">
        <v>48</v>
      </c>
      <c r="G1892" t="inlineStr">
        <is>
          <t xml:space="preserve">CONVERSE COUNTY BANK TRUSTEE ET AL </t>
        </is>
      </c>
      <c r="H1892" t="inlineStr">
        <is>
          <t>TITAN EXPL</t>
        </is>
      </c>
      <c r="I1892" t="inlineStr"/>
      <c r="J1892" t="inlineStr"/>
      <c r="K1892" t="n">
        <v>0</v>
      </c>
      <c r="L1892" t="n">
        <v>4</v>
      </c>
      <c r="M1892" t="n">
        <v>38</v>
      </c>
      <c r="N1892" t="inlineStr">
        <is>
          <t xml:space="preserve">N         </t>
        </is>
      </c>
      <c r="O1892" t="n">
        <v>73</v>
      </c>
      <c r="P1892" t="inlineStr">
        <is>
          <t xml:space="preserve">W         </t>
        </is>
      </c>
      <c r="Q1892" t="inlineStr">
        <is>
          <t>1627/0263</t>
        </is>
      </c>
      <c r="R1892" t="inlineStr">
        <is>
          <t>1065097</t>
        </is>
      </c>
      <c r="S1892" t="inlineStr">
        <is>
          <t>CONVERSE (WY)</t>
        </is>
      </c>
      <c r="T1892" t="n">
        <v>43.29485875</v>
      </c>
      <c r="U1892" t="inlineStr">
        <is>
          <t>POWDER RIVER</t>
        </is>
      </c>
      <c r="V1892" t="n">
        <v>-105.63093579</v>
      </c>
      <c r="W1892" t="inlineStr">
        <is>
          <t>POINT (448819.9918178781 4793752.451114548)</t>
        </is>
      </c>
      <c r="X1892" t="n">
        <v>0.7246429811082081</v>
      </c>
      <c r="Y1892" t="inlineStr">
        <is>
          <t>NE</t>
        </is>
      </c>
      <c r="Z1892" t="n">
        <v>2017</v>
      </c>
      <c r="AA1892" t="n">
        <v>61</v>
      </c>
    </row>
    <row r="1893">
      <c r="A1893" s="1" t="n">
        <v>36855</v>
      </c>
      <c r="B1893" t="inlineStr">
        <is>
          <t>WY</t>
        </is>
      </c>
      <c r="C1893" s="2" t="n">
        <v>42997</v>
      </c>
      <c r="D1893" s="2" t="n">
        <v>43070</v>
      </c>
      <c r="E1893" t="inlineStr">
        <is>
          <t>2021-09-19</t>
        </is>
      </c>
      <c r="F1893" t="n">
        <v>48</v>
      </c>
      <c r="G1893" t="inlineStr">
        <is>
          <t xml:space="preserve">CONVERSE COUNTY BANK TRUSTEE ET AL </t>
        </is>
      </c>
      <c r="H1893" t="inlineStr">
        <is>
          <t>TITAN EXPL</t>
        </is>
      </c>
      <c r="I1893" t="inlineStr"/>
      <c r="J1893" t="inlineStr"/>
      <c r="K1893" t="n">
        <v>0</v>
      </c>
      <c r="L1893" t="n">
        <v>9</v>
      </c>
      <c r="M1893" t="n">
        <v>38</v>
      </c>
      <c r="N1893" t="inlineStr">
        <is>
          <t xml:space="preserve">N         </t>
        </is>
      </c>
      <c r="O1893" t="n">
        <v>73</v>
      </c>
      <c r="P1893" t="inlineStr">
        <is>
          <t xml:space="preserve">W         </t>
        </is>
      </c>
      <c r="Q1893" t="inlineStr">
        <is>
          <t>1627/0263</t>
        </is>
      </c>
      <c r="R1893" t="inlineStr">
        <is>
          <t>1065097</t>
        </is>
      </c>
      <c r="S1893" t="inlineStr">
        <is>
          <t>CONVERSE (WY)</t>
        </is>
      </c>
      <c r="T1893" t="n">
        <v>43.28045819</v>
      </c>
      <c r="U1893" t="inlineStr">
        <is>
          <t>POWDER RIVER</t>
        </is>
      </c>
      <c r="V1893" t="n">
        <v>-105.63100438</v>
      </c>
      <c r="W1893" t="inlineStr">
        <is>
          <t>POINT (448802.3511420086 4792153.248759488)</t>
        </is>
      </c>
      <c r="X1893" t="n">
        <v>1.05812648651532</v>
      </c>
      <c r="Y1893" t="inlineStr">
        <is>
          <t>SE</t>
        </is>
      </c>
      <c r="Z1893" t="n">
        <v>2017</v>
      </c>
      <c r="AA1893" t="n">
        <v>61</v>
      </c>
    </row>
    <row r="1894">
      <c r="A1894" s="1" t="n">
        <v>36856</v>
      </c>
      <c r="B1894" t="inlineStr">
        <is>
          <t>WY</t>
        </is>
      </c>
      <c r="C1894" s="2" t="n">
        <v>42997</v>
      </c>
      <c r="D1894" s="2" t="n">
        <v>43070</v>
      </c>
      <c r="E1894" t="inlineStr">
        <is>
          <t>2021-09-19</t>
        </is>
      </c>
      <c r="F1894" t="n">
        <v>48</v>
      </c>
      <c r="G1894" t="inlineStr">
        <is>
          <t xml:space="preserve">CONVERSE COUNTY BANK TRUSTEE ET AL </t>
        </is>
      </c>
      <c r="H1894" t="inlineStr">
        <is>
          <t>TITAN EXPL</t>
        </is>
      </c>
      <c r="I1894" t="inlineStr"/>
      <c r="J1894" t="inlineStr"/>
      <c r="K1894" t="n">
        <v>0</v>
      </c>
      <c r="L1894" t="n">
        <v>4</v>
      </c>
      <c r="M1894" t="n">
        <v>38</v>
      </c>
      <c r="N1894" t="inlineStr">
        <is>
          <t xml:space="preserve">N         </t>
        </is>
      </c>
      <c r="O1894" t="n">
        <v>73</v>
      </c>
      <c r="P1894" t="inlineStr">
        <is>
          <t xml:space="preserve">W         </t>
        </is>
      </c>
      <c r="Q1894" t="inlineStr">
        <is>
          <t>1627/0263</t>
        </is>
      </c>
      <c r="R1894" t="inlineStr">
        <is>
          <t>1065097</t>
        </is>
      </c>
      <c r="S1894" t="inlineStr">
        <is>
          <t>CONVERSE (WY)</t>
        </is>
      </c>
      <c r="T1894" t="n">
        <v>43.29485875</v>
      </c>
      <c r="U1894" t="inlineStr">
        <is>
          <t>POWDER RIVER</t>
        </is>
      </c>
      <c r="V1894" t="n">
        <v>-105.63093579</v>
      </c>
      <c r="W1894" t="inlineStr">
        <is>
          <t>POINT (448819.9918178781 4793752.451114548)</t>
        </is>
      </c>
      <c r="X1894" t="n">
        <v>0.7246429811082081</v>
      </c>
      <c r="Y1894" t="inlineStr">
        <is>
          <t>NE</t>
        </is>
      </c>
      <c r="Z1894" t="n">
        <v>2017</v>
      </c>
      <c r="AA1894" t="n">
        <v>61</v>
      </c>
    </row>
    <row r="1895">
      <c r="A1895" s="1" t="n">
        <v>36857</v>
      </c>
      <c r="B1895" t="inlineStr">
        <is>
          <t>WY</t>
        </is>
      </c>
      <c r="C1895" s="2" t="n">
        <v>42985</v>
      </c>
      <c r="D1895" s="2" t="n">
        <v>43070</v>
      </c>
      <c r="E1895" t="inlineStr">
        <is>
          <t>2020-09-07</t>
        </is>
      </c>
      <c r="F1895" t="n">
        <v>36</v>
      </c>
      <c r="G1895" t="inlineStr">
        <is>
          <t xml:space="preserve">CONVERSE COUNTY BANK TRUSTEE ET AL </t>
        </is>
      </c>
      <c r="H1895" t="inlineStr">
        <is>
          <t>TITAN EXPL</t>
        </is>
      </c>
      <c r="I1895" t="inlineStr"/>
      <c r="J1895" t="inlineStr"/>
      <c r="K1895" t="n">
        <v>0</v>
      </c>
      <c r="L1895" t="n">
        <v>34</v>
      </c>
      <c r="M1895" t="n">
        <v>39</v>
      </c>
      <c r="N1895" t="inlineStr">
        <is>
          <t xml:space="preserve">N         </t>
        </is>
      </c>
      <c r="O1895" t="n">
        <v>73</v>
      </c>
      <c r="P1895" t="inlineStr">
        <is>
          <t xml:space="preserve">W         </t>
        </is>
      </c>
      <c r="Q1895" t="inlineStr">
        <is>
          <t>1627/0265</t>
        </is>
      </c>
      <c r="R1895" t="inlineStr">
        <is>
          <t>1065098</t>
        </is>
      </c>
      <c r="S1895" t="inlineStr">
        <is>
          <t>CONVERSE (WY)</t>
        </is>
      </c>
      <c r="T1895" t="n">
        <v>43.3092936</v>
      </c>
      <c r="U1895" t="inlineStr">
        <is>
          <t>POWDER RIVER</t>
        </is>
      </c>
      <c r="V1895" t="n">
        <v>-105.61092317</v>
      </c>
      <c r="W1895" t="inlineStr">
        <is>
          <t>POINT (450455.0951501526 4795343.442250932)</t>
        </is>
      </c>
      <c r="X1895" t="n">
        <v>2.081205987896726</v>
      </c>
      <c r="Y1895" t="inlineStr">
        <is>
          <t>NE</t>
        </is>
      </c>
      <c r="Z1895" t="n">
        <v>2017</v>
      </c>
      <c r="AA1895" t="n">
        <v>61</v>
      </c>
    </row>
    <row r="1896">
      <c r="A1896" s="1" t="n">
        <v>36858</v>
      </c>
      <c r="B1896" t="inlineStr">
        <is>
          <t>WY</t>
        </is>
      </c>
      <c r="C1896" s="2" t="n">
        <v>42985</v>
      </c>
      <c r="D1896" s="2" t="n">
        <v>43070</v>
      </c>
      <c r="E1896" t="inlineStr">
        <is>
          <t>2020-09-07</t>
        </is>
      </c>
      <c r="F1896" t="n">
        <v>36</v>
      </c>
      <c r="G1896" t="inlineStr">
        <is>
          <t xml:space="preserve">CONVERSE COUNTY BANK TRUSTEE ET AL </t>
        </is>
      </c>
      <c r="H1896" t="inlineStr">
        <is>
          <t>TITAN EXPL</t>
        </is>
      </c>
      <c r="I1896" t="inlineStr"/>
      <c r="J1896" t="inlineStr"/>
      <c r="K1896" t="n">
        <v>0</v>
      </c>
      <c r="L1896" t="n">
        <v>34</v>
      </c>
      <c r="M1896" t="n">
        <v>39</v>
      </c>
      <c r="N1896" t="inlineStr">
        <is>
          <t xml:space="preserve">N         </t>
        </is>
      </c>
      <c r="O1896" t="n">
        <v>73</v>
      </c>
      <c r="P1896" t="inlineStr">
        <is>
          <t xml:space="preserve">W         </t>
        </is>
      </c>
      <c r="Q1896" t="inlineStr">
        <is>
          <t>1627/0265</t>
        </is>
      </c>
      <c r="R1896" t="inlineStr">
        <is>
          <t>1065098</t>
        </is>
      </c>
      <c r="S1896" t="inlineStr">
        <is>
          <t>CONVERSE (WY)</t>
        </is>
      </c>
      <c r="T1896" t="n">
        <v>43.3092936</v>
      </c>
      <c r="U1896" t="inlineStr">
        <is>
          <t>POWDER RIVER</t>
        </is>
      </c>
      <c r="V1896" t="n">
        <v>-105.61092317</v>
      </c>
      <c r="W1896" t="inlineStr">
        <is>
          <t>POINT (450455.0951501526 4795343.442250932)</t>
        </is>
      </c>
      <c r="X1896" t="n">
        <v>2.081205987896726</v>
      </c>
      <c r="Y1896" t="inlineStr">
        <is>
          <t>NE</t>
        </is>
      </c>
      <c r="Z1896" t="n">
        <v>2017</v>
      </c>
      <c r="AA1896" t="n">
        <v>61</v>
      </c>
    </row>
    <row r="1897">
      <c r="A1897" s="1" t="n">
        <v>36859</v>
      </c>
      <c r="B1897" t="inlineStr">
        <is>
          <t>WY</t>
        </is>
      </c>
      <c r="C1897" s="2" t="n">
        <v>42985</v>
      </c>
      <c r="D1897" s="2" t="n">
        <v>43070</v>
      </c>
      <c r="E1897" t="inlineStr">
        <is>
          <t>2020-09-07</t>
        </is>
      </c>
      <c r="F1897" t="n">
        <v>36</v>
      </c>
      <c r="G1897" t="inlineStr">
        <is>
          <t xml:space="preserve">CONVERSE COUNTY BANK TRUSTEE ET AL </t>
        </is>
      </c>
      <c r="H1897" t="inlineStr">
        <is>
          <t>TITAN EXPL</t>
        </is>
      </c>
      <c r="I1897" t="inlineStr"/>
      <c r="J1897" t="inlineStr"/>
      <c r="K1897" t="n">
        <v>0</v>
      </c>
      <c r="L1897" t="n">
        <v>34</v>
      </c>
      <c r="M1897" t="n">
        <v>39</v>
      </c>
      <c r="N1897" t="inlineStr">
        <is>
          <t xml:space="preserve">N         </t>
        </is>
      </c>
      <c r="O1897" t="n">
        <v>73</v>
      </c>
      <c r="P1897" t="inlineStr">
        <is>
          <t xml:space="preserve">W         </t>
        </is>
      </c>
      <c r="Q1897" t="inlineStr">
        <is>
          <t>1627/0265</t>
        </is>
      </c>
      <c r="R1897" t="inlineStr">
        <is>
          <t>1065098</t>
        </is>
      </c>
      <c r="S1897" t="inlineStr">
        <is>
          <t>CONVERSE (WY)</t>
        </is>
      </c>
      <c r="T1897" t="n">
        <v>43.3092936</v>
      </c>
      <c r="U1897" t="inlineStr">
        <is>
          <t>POWDER RIVER</t>
        </is>
      </c>
      <c r="V1897" t="n">
        <v>-105.61092317</v>
      </c>
      <c r="W1897" t="inlineStr">
        <is>
          <t>POINT (450455.0951501526 4795343.442250932)</t>
        </is>
      </c>
      <c r="X1897" t="n">
        <v>2.081205987896726</v>
      </c>
      <c r="Y1897" t="inlineStr">
        <is>
          <t>NE</t>
        </is>
      </c>
      <c r="Z1897" t="n">
        <v>2017</v>
      </c>
      <c r="AA1897" t="n">
        <v>61</v>
      </c>
    </row>
    <row r="1898">
      <c r="A1898" s="1" t="n">
        <v>36860</v>
      </c>
      <c r="B1898" t="inlineStr">
        <is>
          <t>WY</t>
        </is>
      </c>
      <c r="C1898" s="2" t="n">
        <v>42985</v>
      </c>
      <c r="D1898" s="2" t="n">
        <v>43070</v>
      </c>
      <c r="E1898" t="inlineStr">
        <is>
          <t>2020-09-07</t>
        </is>
      </c>
      <c r="F1898" t="n">
        <v>36</v>
      </c>
      <c r="G1898" t="inlineStr">
        <is>
          <t xml:space="preserve">CONVERSE COUNTY BANK TRUSTEE ET AL </t>
        </is>
      </c>
      <c r="H1898" t="inlineStr">
        <is>
          <t>TITAN EXPL</t>
        </is>
      </c>
      <c r="I1898" t="inlineStr"/>
      <c r="J1898" t="inlineStr"/>
      <c r="K1898" t="n">
        <v>0</v>
      </c>
      <c r="L1898" t="n">
        <v>34</v>
      </c>
      <c r="M1898" t="n">
        <v>39</v>
      </c>
      <c r="N1898" t="inlineStr">
        <is>
          <t xml:space="preserve">N         </t>
        </is>
      </c>
      <c r="O1898" t="n">
        <v>73</v>
      </c>
      <c r="P1898" t="inlineStr">
        <is>
          <t xml:space="preserve">W         </t>
        </is>
      </c>
      <c r="Q1898" t="inlineStr">
        <is>
          <t>1627/0265</t>
        </is>
      </c>
      <c r="R1898" t="inlineStr">
        <is>
          <t>1065098</t>
        </is>
      </c>
      <c r="S1898" t="inlineStr">
        <is>
          <t>CONVERSE (WY)</t>
        </is>
      </c>
      <c r="T1898" t="n">
        <v>43.3092936</v>
      </c>
      <c r="U1898" t="inlineStr">
        <is>
          <t>POWDER RIVER</t>
        </is>
      </c>
      <c r="V1898" t="n">
        <v>-105.61092317</v>
      </c>
      <c r="W1898" t="inlineStr">
        <is>
          <t>POINT (450455.0951501526 4795343.442250932)</t>
        </is>
      </c>
      <c r="X1898" t="n">
        <v>2.081205987896726</v>
      </c>
      <c r="Y1898" t="inlineStr">
        <is>
          <t>NE</t>
        </is>
      </c>
      <c r="Z1898" t="n">
        <v>2017</v>
      </c>
      <c r="AA1898" t="n">
        <v>61</v>
      </c>
    </row>
    <row r="1899">
      <c r="A1899" s="1" t="n">
        <v>36861</v>
      </c>
      <c r="B1899" t="inlineStr">
        <is>
          <t>WY</t>
        </is>
      </c>
      <c r="C1899" s="2" t="n">
        <v>42985</v>
      </c>
      <c r="D1899" s="2" t="n">
        <v>43070</v>
      </c>
      <c r="E1899" t="inlineStr">
        <is>
          <t>2020-09-07</t>
        </is>
      </c>
      <c r="F1899" t="n">
        <v>36</v>
      </c>
      <c r="G1899" t="inlineStr">
        <is>
          <t xml:space="preserve">CONVERSE COUNTY BANK TRUSTEE ET AL </t>
        </is>
      </c>
      <c r="H1899" t="inlineStr">
        <is>
          <t>TITAN EXPL</t>
        </is>
      </c>
      <c r="I1899" t="inlineStr"/>
      <c r="J1899" t="inlineStr"/>
      <c r="K1899" t="n">
        <v>0</v>
      </c>
      <c r="L1899" t="n">
        <v>34</v>
      </c>
      <c r="M1899" t="n">
        <v>39</v>
      </c>
      <c r="N1899" t="inlineStr">
        <is>
          <t xml:space="preserve">N         </t>
        </is>
      </c>
      <c r="O1899" t="n">
        <v>73</v>
      </c>
      <c r="P1899" t="inlineStr">
        <is>
          <t xml:space="preserve">W         </t>
        </is>
      </c>
      <c r="Q1899" t="inlineStr">
        <is>
          <t>1627/0265</t>
        </is>
      </c>
      <c r="R1899" t="inlineStr">
        <is>
          <t>1065098</t>
        </is>
      </c>
      <c r="S1899" t="inlineStr">
        <is>
          <t>CONVERSE (WY)</t>
        </is>
      </c>
      <c r="T1899" t="n">
        <v>43.3092936</v>
      </c>
      <c r="U1899" t="inlineStr">
        <is>
          <t>POWDER RIVER</t>
        </is>
      </c>
      <c r="V1899" t="n">
        <v>-105.61092317</v>
      </c>
      <c r="W1899" t="inlineStr">
        <is>
          <t>POINT (450455.0951501526 4795343.442250932)</t>
        </is>
      </c>
      <c r="X1899" t="n">
        <v>2.081205987896726</v>
      </c>
      <c r="Y1899" t="inlineStr">
        <is>
          <t>NE</t>
        </is>
      </c>
      <c r="Z1899" t="n">
        <v>2017</v>
      </c>
      <c r="AA1899" t="n">
        <v>61</v>
      </c>
    </row>
    <row r="1900">
      <c r="A1900" s="1" t="n">
        <v>36862</v>
      </c>
      <c r="B1900" t="inlineStr">
        <is>
          <t>WY</t>
        </is>
      </c>
      <c r="C1900" s="2" t="n">
        <v>42985</v>
      </c>
      <c r="D1900" s="2" t="n">
        <v>43070</v>
      </c>
      <c r="E1900" t="inlineStr">
        <is>
          <t>2020-09-07</t>
        </is>
      </c>
      <c r="F1900" t="n">
        <v>36</v>
      </c>
      <c r="G1900" t="inlineStr">
        <is>
          <t xml:space="preserve">CONVERSE COUNTY BANK TRUSTEE ET AL </t>
        </is>
      </c>
      <c r="H1900" t="inlineStr">
        <is>
          <t>TITAN EXPL</t>
        </is>
      </c>
      <c r="I1900" t="inlineStr"/>
      <c r="J1900" t="inlineStr"/>
      <c r="K1900" t="n">
        <v>0</v>
      </c>
      <c r="L1900" t="n">
        <v>34</v>
      </c>
      <c r="M1900" t="n">
        <v>39</v>
      </c>
      <c r="N1900" t="inlineStr">
        <is>
          <t xml:space="preserve">N         </t>
        </is>
      </c>
      <c r="O1900" t="n">
        <v>73</v>
      </c>
      <c r="P1900" t="inlineStr">
        <is>
          <t xml:space="preserve">W         </t>
        </is>
      </c>
      <c r="Q1900" t="inlineStr">
        <is>
          <t>1627/0265</t>
        </is>
      </c>
      <c r="R1900" t="inlineStr">
        <is>
          <t>1065098</t>
        </is>
      </c>
      <c r="S1900" t="inlineStr">
        <is>
          <t>CONVERSE (WY)</t>
        </is>
      </c>
      <c r="T1900" t="n">
        <v>43.3092936</v>
      </c>
      <c r="U1900" t="inlineStr">
        <is>
          <t>POWDER RIVER</t>
        </is>
      </c>
      <c r="V1900" t="n">
        <v>-105.61092317</v>
      </c>
      <c r="W1900" t="inlineStr">
        <is>
          <t>POINT (450455.0951501526 4795343.442250932)</t>
        </is>
      </c>
      <c r="X1900" t="n">
        <v>2.081205987896726</v>
      </c>
      <c r="Y1900" t="inlineStr">
        <is>
          <t>NE</t>
        </is>
      </c>
      <c r="Z1900" t="n">
        <v>2017</v>
      </c>
      <c r="AA1900" t="n">
        <v>61</v>
      </c>
    </row>
    <row r="1901">
      <c r="A1901" s="1" t="n">
        <v>36863</v>
      </c>
      <c r="B1901" t="inlineStr">
        <is>
          <t>WY</t>
        </is>
      </c>
      <c r="C1901" s="2" t="n">
        <v>42985</v>
      </c>
      <c r="D1901" s="2" t="n">
        <v>43070</v>
      </c>
      <c r="E1901" t="inlineStr">
        <is>
          <t>2020-09-07</t>
        </is>
      </c>
      <c r="F1901" t="n">
        <v>36</v>
      </c>
      <c r="G1901" t="inlineStr">
        <is>
          <t xml:space="preserve">CONVERSE COUNTY BANK TRUSTEE ET AL </t>
        </is>
      </c>
      <c r="H1901" t="inlineStr">
        <is>
          <t>TITAN EXPL</t>
        </is>
      </c>
      <c r="I1901" t="inlineStr"/>
      <c r="J1901" t="inlineStr"/>
      <c r="K1901" t="n">
        <v>0</v>
      </c>
      <c r="L1901" t="n">
        <v>34</v>
      </c>
      <c r="M1901" t="n">
        <v>39</v>
      </c>
      <c r="N1901" t="inlineStr">
        <is>
          <t xml:space="preserve">N         </t>
        </is>
      </c>
      <c r="O1901" t="n">
        <v>73</v>
      </c>
      <c r="P1901" t="inlineStr">
        <is>
          <t xml:space="preserve">W         </t>
        </is>
      </c>
      <c r="Q1901" t="inlineStr">
        <is>
          <t>1627/0265</t>
        </is>
      </c>
      <c r="R1901" t="inlineStr">
        <is>
          <t>1065098</t>
        </is>
      </c>
      <c r="S1901" t="inlineStr">
        <is>
          <t>CONVERSE (WY)</t>
        </is>
      </c>
      <c r="T1901" t="n">
        <v>43.3092936</v>
      </c>
      <c r="U1901" t="inlineStr">
        <is>
          <t>POWDER RIVER</t>
        </is>
      </c>
      <c r="V1901" t="n">
        <v>-105.61092317</v>
      </c>
      <c r="W1901" t="inlineStr">
        <is>
          <t>POINT (450455.0951501526 4795343.442250932)</t>
        </is>
      </c>
      <c r="X1901" t="n">
        <v>2.081205987896726</v>
      </c>
      <c r="Y1901" t="inlineStr">
        <is>
          <t>NE</t>
        </is>
      </c>
      <c r="Z1901" t="n">
        <v>2017</v>
      </c>
      <c r="AA1901" t="n">
        <v>61</v>
      </c>
    </row>
    <row r="1902">
      <c r="A1902" s="1" t="n">
        <v>36864</v>
      </c>
      <c r="B1902" t="inlineStr">
        <is>
          <t>WY</t>
        </is>
      </c>
      <c r="C1902" s="2" t="n">
        <v>42985</v>
      </c>
      <c r="D1902" s="2" t="n">
        <v>43070</v>
      </c>
      <c r="E1902" t="inlineStr">
        <is>
          <t>2020-09-07</t>
        </is>
      </c>
      <c r="F1902" t="n">
        <v>36</v>
      </c>
      <c r="G1902" t="inlineStr">
        <is>
          <t xml:space="preserve">CONVERSE COUNTY BANK TRUSTEE ET AL </t>
        </is>
      </c>
      <c r="H1902" t="inlineStr">
        <is>
          <t>TITAN EXPL</t>
        </is>
      </c>
      <c r="I1902" t="inlineStr"/>
      <c r="J1902" t="inlineStr"/>
      <c r="K1902" t="n">
        <v>0</v>
      </c>
      <c r="L1902" t="n">
        <v>34</v>
      </c>
      <c r="M1902" t="n">
        <v>39</v>
      </c>
      <c r="N1902" t="inlineStr">
        <is>
          <t xml:space="preserve">N         </t>
        </is>
      </c>
      <c r="O1902" t="n">
        <v>73</v>
      </c>
      <c r="P1902" t="inlineStr">
        <is>
          <t xml:space="preserve">W         </t>
        </is>
      </c>
      <c r="Q1902" t="inlineStr">
        <is>
          <t>1627/0265</t>
        </is>
      </c>
      <c r="R1902" t="inlineStr">
        <is>
          <t>1065098</t>
        </is>
      </c>
      <c r="S1902" t="inlineStr">
        <is>
          <t>CONVERSE (WY)</t>
        </is>
      </c>
      <c r="T1902" t="n">
        <v>43.3092936</v>
      </c>
      <c r="U1902" t="inlineStr">
        <is>
          <t>POWDER RIVER</t>
        </is>
      </c>
      <c r="V1902" t="n">
        <v>-105.61092317</v>
      </c>
      <c r="W1902" t="inlineStr">
        <is>
          <t>POINT (450455.0951501526 4795343.442250932)</t>
        </is>
      </c>
      <c r="X1902" t="n">
        <v>2.081205987896726</v>
      </c>
      <c r="Y1902" t="inlineStr">
        <is>
          <t>NE</t>
        </is>
      </c>
      <c r="Z1902" t="n">
        <v>2017</v>
      </c>
      <c r="AA1902" t="n">
        <v>61</v>
      </c>
    </row>
    <row r="1903">
      <c r="A1903" s="1" t="n">
        <v>36865</v>
      </c>
      <c r="B1903" t="inlineStr">
        <is>
          <t>WY</t>
        </is>
      </c>
      <c r="C1903" s="2" t="n">
        <v>42986</v>
      </c>
      <c r="D1903" s="2" t="n">
        <v>43070</v>
      </c>
      <c r="E1903" t="inlineStr">
        <is>
          <t>2020-09-08</t>
        </is>
      </c>
      <c r="F1903" t="n">
        <v>36</v>
      </c>
      <c r="G1903" t="inlineStr">
        <is>
          <t xml:space="preserve">WILLIAM C LINDMIER JR REVOCABLE TRUST DATED OCTOBER 1 2007 ET AL </t>
        </is>
      </c>
      <c r="H1903" t="inlineStr">
        <is>
          <t>TITAN EXPL</t>
        </is>
      </c>
      <c r="I1903" t="inlineStr"/>
      <c r="J1903" t="inlineStr"/>
      <c r="K1903" t="n">
        <v>0</v>
      </c>
      <c r="L1903" t="n">
        <v>34</v>
      </c>
      <c r="M1903" t="n">
        <v>39</v>
      </c>
      <c r="N1903" t="inlineStr">
        <is>
          <t xml:space="preserve">N         </t>
        </is>
      </c>
      <c r="O1903" t="n">
        <v>73</v>
      </c>
      <c r="P1903" t="inlineStr">
        <is>
          <t xml:space="preserve">W         </t>
        </is>
      </c>
      <c r="Q1903" t="inlineStr">
        <is>
          <t>1627/0266</t>
        </is>
      </c>
      <c r="R1903" t="inlineStr">
        <is>
          <t>1065099</t>
        </is>
      </c>
      <c r="S1903" t="inlineStr">
        <is>
          <t>CONVERSE (WY)</t>
        </is>
      </c>
      <c r="T1903" t="n">
        <v>43.3092936</v>
      </c>
      <c r="U1903" t="inlineStr">
        <is>
          <t>POWDER RIVER</t>
        </is>
      </c>
      <c r="V1903" t="n">
        <v>-105.61092317</v>
      </c>
      <c r="W1903" t="inlineStr">
        <is>
          <t>POINT (450455.0951501526 4795343.442250932)</t>
        </is>
      </c>
      <c r="X1903" t="n">
        <v>2.081205987896726</v>
      </c>
      <c r="Y1903" t="inlineStr">
        <is>
          <t>NE</t>
        </is>
      </c>
      <c r="Z1903" t="n">
        <v>2017</v>
      </c>
      <c r="AA1903" t="n">
        <v>61</v>
      </c>
    </row>
    <row r="1904">
      <c r="A1904" s="1" t="n">
        <v>36866</v>
      </c>
      <c r="B1904" t="inlineStr">
        <is>
          <t>WY</t>
        </is>
      </c>
      <c r="C1904" s="2" t="n">
        <v>42986</v>
      </c>
      <c r="D1904" s="2" t="n">
        <v>43070</v>
      </c>
      <c r="E1904" t="inlineStr">
        <is>
          <t>2020-09-08</t>
        </is>
      </c>
      <c r="F1904" t="n">
        <v>36</v>
      </c>
      <c r="G1904" t="inlineStr">
        <is>
          <t xml:space="preserve">WILLIAM C LINDMIER JR REVOCABLE TRUST DATED OCTOBER 1 2007 ET AL </t>
        </is>
      </c>
      <c r="H1904" t="inlineStr">
        <is>
          <t>TITAN EXPL</t>
        </is>
      </c>
      <c r="I1904" t="inlineStr"/>
      <c r="J1904" t="inlineStr"/>
      <c r="K1904" t="n">
        <v>0</v>
      </c>
      <c r="L1904" t="n">
        <v>34</v>
      </c>
      <c r="M1904" t="n">
        <v>39</v>
      </c>
      <c r="N1904" t="inlineStr">
        <is>
          <t xml:space="preserve">N         </t>
        </is>
      </c>
      <c r="O1904" t="n">
        <v>73</v>
      </c>
      <c r="P1904" t="inlineStr">
        <is>
          <t xml:space="preserve">W         </t>
        </is>
      </c>
      <c r="Q1904" t="inlineStr">
        <is>
          <t>1627/0266</t>
        </is>
      </c>
      <c r="R1904" t="inlineStr">
        <is>
          <t>1065099</t>
        </is>
      </c>
      <c r="S1904" t="inlineStr">
        <is>
          <t>CONVERSE (WY)</t>
        </is>
      </c>
      <c r="T1904" t="n">
        <v>43.3092936</v>
      </c>
      <c r="U1904" t="inlineStr">
        <is>
          <t>POWDER RIVER</t>
        </is>
      </c>
      <c r="V1904" t="n">
        <v>-105.61092317</v>
      </c>
      <c r="W1904" t="inlineStr">
        <is>
          <t>POINT (450455.0951501526 4795343.442250932)</t>
        </is>
      </c>
      <c r="X1904" t="n">
        <v>2.081205987896726</v>
      </c>
      <c r="Y1904" t="inlineStr">
        <is>
          <t>NE</t>
        </is>
      </c>
      <c r="Z1904" t="n">
        <v>2017</v>
      </c>
      <c r="AA1904" t="n">
        <v>61</v>
      </c>
    </row>
    <row r="1905">
      <c r="A1905" s="1" t="n">
        <v>36867</v>
      </c>
      <c r="B1905" t="inlineStr">
        <is>
          <t>WY</t>
        </is>
      </c>
      <c r="C1905" s="2" t="n">
        <v>42986</v>
      </c>
      <c r="D1905" s="2" t="n">
        <v>43070</v>
      </c>
      <c r="E1905" t="inlineStr">
        <is>
          <t>2020-09-08</t>
        </is>
      </c>
      <c r="F1905" t="n">
        <v>36</v>
      </c>
      <c r="G1905" t="inlineStr">
        <is>
          <t xml:space="preserve">WILLIAM C LINDMIER JR REVOCABLE TRUST DATED OCTOBER 1 2007 ET AL </t>
        </is>
      </c>
      <c r="H1905" t="inlineStr">
        <is>
          <t>TITAN EXPL</t>
        </is>
      </c>
      <c r="I1905" t="inlineStr"/>
      <c r="J1905" t="inlineStr"/>
      <c r="K1905" t="n">
        <v>0</v>
      </c>
      <c r="L1905" t="n">
        <v>34</v>
      </c>
      <c r="M1905" t="n">
        <v>39</v>
      </c>
      <c r="N1905" t="inlineStr">
        <is>
          <t xml:space="preserve">N         </t>
        </is>
      </c>
      <c r="O1905" t="n">
        <v>73</v>
      </c>
      <c r="P1905" t="inlineStr">
        <is>
          <t xml:space="preserve">W         </t>
        </is>
      </c>
      <c r="Q1905" t="inlineStr">
        <is>
          <t>1627/0266</t>
        </is>
      </c>
      <c r="R1905" t="inlineStr">
        <is>
          <t>1065099</t>
        </is>
      </c>
      <c r="S1905" t="inlineStr">
        <is>
          <t>CONVERSE (WY)</t>
        </is>
      </c>
      <c r="T1905" t="n">
        <v>43.3092936</v>
      </c>
      <c r="U1905" t="inlineStr">
        <is>
          <t>POWDER RIVER</t>
        </is>
      </c>
      <c r="V1905" t="n">
        <v>-105.61092317</v>
      </c>
      <c r="W1905" t="inlineStr">
        <is>
          <t>POINT (450455.0951501526 4795343.442250932)</t>
        </is>
      </c>
      <c r="X1905" t="n">
        <v>2.081205987896726</v>
      </c>
      <c r="Y1905" t="inlineStr">
        <is>
          <t>NE</t>
        </is>
      </c>
      <c r="Z1905" t="n">
        <v>2017</v>
      </c>
      <c r="AA1905" t="n">
        <v>61</v>
      </c>
    </row>
    <row r="1906">
      <c r="A1906" s="1" t="n">
        <v>36868</v>
      </c>
      <c r="B1906" t="inlineStr">
        <is>
          <t>WY</t>
        </is>
      </c>
      <c r="C1906" s="2" t="n">
        <v>42986</v>
      </c>
      <c r="D1906" s="2" t="n">
        <v>43070</v>
      </c>
      <c r="E1906" t="inlineStr">
        <is>
          <t>2020-09-08</t>
        </is>
      </c>
      <c r="F1906" t="n">
        <v>36</v>
      </c>
      <c r="G1906" t="inlineStr">
        <is>
          <t xml:space="preserve">WILLIAM C LINDMIER JR REVOCABLE TRUST DATED OCTOBER 1 2007 ET AL </t>
        </is>
      </c>
      <c r="H1906" t="inlineStr">
        <is>
          <t>TITAN EXPL</t>
        </is>
      </c>
      <c r="I1906" t="inlineStr"/>
      <c r="J1906" t="inlineStr"/>
      <c r="K1906" t="n">
        <v>0</v>
      </c>
      <c r="L1906" t="n">
        <v>34</v>
      </c>
      <c r="M1906" t="n">
        <v>39</v>
      </c>
      <c r="N1906" t="inlineStr">
        <is>
          <t xml:space="preserve">N         </t>
        </is>
      </c>
      <c r="O1906" t="n">
        <v>73</v>
      </c>
      <c r="P1906" t="inlineStr">
        <is>
          <t xml:space="preserve">W         </t>
        </is>
      </c>
      <c r="Q1906" t="inlineStr">
        <is>
          <t>1627/0266</t>
        </is>
      </c>
      <c r="R1906" t="inlineStr">
        <is>
          <t>1065099</t>
        </is>
      </c>
      <c r="S1906" t="inlineStr">
        <is>
          <t>CONVERSE (WY)</t>
        </is>
      </c>
      <c r="T1906" t="n">
        <v>43.3092936</v>
      </c>
      <c r="U1906" t="inlineStr">
        <is>
          <t>POWDER RIVER</t>
        </is>
      </c>
      <c r="V1906" t="n">
        <v>-105.61092317</v>
      </c>
      <c r="W1906" t="inlineStr">
        <is>
          <t>POINT (450455.0951501526 4795343.442250932)</t>
        </is>
      </c>
      <c r="X1906" t="n">
        <v>2.081205987896726</v>
      </c>
      <c r="Y1906" t="inlineStr">
        <is>
          <t>NE</t>
        </is>
      </c>
      <c r="Z1906" t="n">
        <v>2017</v>
      </c>
      <c r="AA1906" t="n">
        <v>61</v>
      </c>
    </row>
    <row r="1907">
      <c r="A1907" s="1" t="n">
        <v>36869</v>
      </c>
      <c r="B1907" t="inlineStr">
        <is>
          <t>WY</t>
        </is>
      </c>
      <c r="C1907" s="2" t="n">
        <v>42986</v>
      </c>
      <c r="D1907" s="2" t="n">
        <v>43070</v>
      </c>
      <c r="E1907" t="inlineStr">
        <is>
          <t>2020-09-08</t>
        </is>
      </c>
      <c r="F1907" t="n">
        <v>36</v>
      </c>
      <c r="G1907" t="inlineStr">
        <is>
          <t xml:space="preserve">WILLIAM C LINDMIER JR REVOCABLE TRUST DATED OCTOBER 1 2007 ET AL </t>
        </is>
      </c>
      <c r="H1907" t="inlineStr">
        <is>
          <t>TITAN EXPL</t>
        </is>
      </c>
      <c r="I1907" t="inlineStr"/>
      <c r="J1907" t="inlineStr"/>
      <c r="K1907" t="n">
        <v>0</v>
      </c>
      <c r="L1907" t="n">
        <v>34</v>
      </c>
      <c r="M1907" t="n">
        <v>39</v>
      </c>
      <c r="N1907" t="inlineStr">
        <is>
          <t xml:space="preserve">N         </t>
        </is>
      </c>
      <c r="O1907" t="n">
        <v>73</v>
      </c>
      <c r="P1907" t="inlineStr">
        <is>
          <t xml:space="preserve">W         </t>
        </is>
      </c>
      <c r="Q1907" t="inlineStr">
        <is>
          <t>1627/0266</t>
        </is>
      </c>
      <c r="R1907" t="inlineStr">
        <is>
          <t>1065099</t>
        </is>
      </c>
      <c r="S1907" t="inlineStr">
        <is>
          <t>CONVERSE (WY)</t>
        </is>
      </c>
      <c r="T1907" t="n">
        <v>43.3092936</v>
      </c>
      <c r="U1907" t="inlineStr">
        <is>
          <t>POWDER RIVER</t>
        </is>
      </c>
      <c r="V1907" t="n">
        <v>-105.61092317</v>
      </c>
      <c r="W1907" t="inlineStr">
        <is>
          <t>POINT (450455.0951501526 4795343.442250932)</t>
        </is>
      </c>
      <c r="X1907" t="n">
        <v>2.081205987896726</v>
      </c>
      <c r="Y1907" t="inlineStr">
        <is>
          <t>NE</t>
        </is>
      </c>
      <c r="Z1907" t="n">
        <v>2017</v>
      </c>
      <c r="AA1907" t="n">
        <v>61</v>
      </c>
    </row>
    <row r="1908">
      <c r="A1908" s="1" t="n">
        <v>36870</v>
      </c>
      <c r="B1908" t="inlineStr">
        <is>
          <t>WY</t>
        </is>
      </c>
      <c r="C1908" s="2" t="n">
        <v>42986</v>
      </c>
      <c r="D1908" s="2" t="n">
        <v>43070</v>
      </c>
      <c r="E1908" t="inlineStr">
        <is>
          <t>2020-09-08</t>
        </is>
      </c>
      <c r="F1908" t="n">
        <v>36</v>
      </c>
      <c r="G1908" t="inlineStr">
        <is>
          <t xml:space="preserve">WILLIAM C LINDMIER JR REVOCABLE TRUST DATED OCTOBER 1 2007 ET AL </t>
        </is>
      </c>
      <c r="H1908" t="inlineStr">
        <is>
          <t>TITAN EXPL</t>
        </is>
      </c>
      <c r="I1908" t="inlineStr"/>
      <c r="J1908" t="inlineStr"/>
      <c r="K1908" t="n">
        <v>0</v>
      </c>
      <c r="L1908" t="n">
        <v>34</v>
      </c>
      <c r="M1908" t="n">
        <v>39</v>
      </c>
      <c r="N1908" t="inlineStr">
        <is>
          <t xml:space="preserve">N         </t>
        </is>
      </c>
      <c r="O1908" t="n">
        <v>73</v>
      </c>
      <c r="P1908" t="inlineStr">
        <is>
          <t xml:space="preserve">W         </t>
        </is>
      </c>
      <c r="Q1908" t="inlineStr">
        <is>
          <t>1627/0266</t>
        </is>
      </c>
      <c r="R1908" t="inlineStr">
        <is>
          <t>1065099</t>
        </is>
      </c>
      <c r="S1908" t="inlineStr">
        <is>
          <t>CONVERSE (WY)</t>
        </is>
      </c>
      <c r="T1908" t="n">
        <v>43.3092936</v>
      </c>
      <c r="U1908" t="inlineStr">
        <is>
          <t>POWDER RIVER</t>
        </is>
      </c>
      <c r="V1908" t="n">
        <v>-105.61092317</v>
      </c>
      <c r="W1908" t="inlineStr">
        <is>
          <t>POINT (450455.0951501526 4795343.442250932)</t>
        </is>
      </c>
      <c r="X1908" t="n">
        <v>2.081205987896726</v>
      </c>
      <c r="Y1908" t="inlineStr">
        <is>
          <t>NE</t>
        </is>
      </c>
      <c r="Z1908" t="n">
        <v>2017</v>
      </c>
      <c r="AA1908" t="n">
        <v>61</v>
      </c>
    </row>
    <row r="1909">
      <c r="A1909" s="1" t="n">
        <v>36871</v>
      </c>
      <c r="B1909" t="inlineStr">
        <is>
          <t>WY</t>
        </is>
      </c>
      <c r="C1909" s="2" t="n">
        <v>42986</v>
      </c>
      <c r="D1909" s="2" t="n">
        <v>43070</v>
      </c>
      <c r="E1909" t="inlineStr">
        <is>
          <t>2020-09-08</t>
        </is>
      </c>
      <c r="F1909" t="n">
        <v>36</v>
      </c>
      <c r="G1909" t="inlineStr">
        <is>
          <t xml:space="preserve">WILLIAM C LINDMIER JR REVOCABLE TRUST DATED OCTOBER 1 2007 ET AL </t>
        </is>
      </c>
      <c r="H1909" t="inlineStr">
        <is>
          <t>TITAN EXPL</t>
        </is>
      </c>
      <c r="I1909" t="inlineStr"/>
      <c r="J1909" t="inlineStr"/>
      <c r="K1909" t="n">
        <v>0</v>
      </c>
      <c r="L1909" t="n">
        <v>34</v>
      </c>
      <c r="M1909" t="n">
        <v>39</v>
      </c>
      <c r="N1909" t="inlineStr">
        <is>
          <t xml:space="preserve">N         </t>
        </is>
      </c>
      <c r="O1909" t="n">
        <v>73</v>
      </c>
      <c r="P1909" t="inlineStr">
        <is>
          <t xml:space="preserve">W         </t>
        </is>
      </c>
      <c r="Q1909" t="inlineStr">
        <is>
          <t>1627/0266</t>
        </is>
      </c>
      <c r="R1909" t="inlineStr">
        <is>
          <t>1065099</t>
        </is>
      </c>
      <c r="S1909" t="inlineStr">
        <is>
          <t>CONVERSE (WY)</t>
        </is>
      </c>
      <c r="T1909" t="n">
        <v>43.3092936</v>
      </c>
      <c r="U1909" t="inlineStr">
        <is>
          <t>POWDER RIVER</t>
        </is>
      </c>
      <c r="V1909" t="n">
        <v>-105.61092317</v>
      </c>
      <c r="W1909" t="inlineStr">
        <is>
          <t>POINT (450455.0951501526 4795343.442250932)</t>
        </is>
      </c>
      <c r="X1909" t="n">
        <v>2.081205987896726</v>
      </c>
      <c r="Y1909" t="inlineStr">
        <is>
          <t>NE</t>
        </is>
      </c>
      <c r="Z1909" t="n">
        <v>2017</v>
      </c>
      <c r="AA1909" t="n">
        <v>61</v>
      </c>
    </row>
    <row r="1910">
      <c r="A1910" s="1" t="n">
        <v>36872</v>
      </c>
      <c r="B1910" t="inlineStr">
        <is>
          <t>WY</t>
        </is>
      </c>
      <c r="C1910" s="2" t="n">
        <v>42986</v>
      </c>
      <c r="D1910" s="2" t="n">
        <v>43070</v>
      </c>
      <c r="E1910" t="inlineStr">
        <is>
          <t>2020-09-08</t>
        </is>
      </c>
      <c r="F1910" t="n">
        <v>36</v>
      </c>
      <c r="G1910" t="inlineStr">
        <is>
          <t xml:space="preserve">WILLIAM C LINDMIER JR REVOCABLE TRUST DATED OCTOBER 1 2007 ET AL </t>
        </is>
      </c>
      <c r="H1910" t="inlineStr">
        <is>
          <t>TITAN EXPL</t>
        </is>
      </c>
      <c r="I1910" t="inlineStr"/>
      <c r="J1910" t="inlineStr"/>
      <c r="K1910" t="n">
        <v>0</v>
      </c>
      <c r="L1910" t="n">
        <v>34</v>
      </c>
      <c r="M1910" t="n">
        <v>39</v>
      </c>
      <c r="N1910" t="inlineStr">
        <is>
          <t xml:space="preserve">N         </t>
        </is>
      </c>
      <c r="O1910" t="n">
        <v>73</v>
      </c>
      <c r="P1910" t="inlineStr">
        <is>
          <t xml:space="preserve">W         </t>
        </is>
      </c>
      <c r="Q1910" t="inlineStr">
        <is>
          <t>1627/0266</t>
        </is>
      </c>
      <c r="R1910" t="inlineStr">
        <is>
          <t>1065099</t>
        </is>
      </c>
      <c r="S1910" t="inlineStr">
        <is>
          <t>CONVERSE (WY)</t>
        </is>
      </c>
      <c r="T1910" t="n">
        <v>43.3092936</v>
      </c>
      <c r="U1910" t="inlineStr">
        <is>
          <t>POWDER RIVER</t>
        </is>
      </c>
      <c r="V1910" t="n">
        <v>-105.61092317</v>
      </c>
      <c r="W1910" t="inlineStr">
        <is>
          <t>POINT (450455.0951501526 4795343.442250932)</t>
        </is>
      </c>
      <c r="X1910" t="n">
        <v>2.081205987896726</v>
      </c>
      <c r="Y1910" t="inlineStr">
        <is>
          <t>NE</t>
        </is>
      </c>
      <c r="Z1910" t="n">
        <v>2017</v>
      </c>
      <c r="AA1910" t="n">
        <v>61</v>
      </c>
    </row>
    <row r="1911">
      <c r="A1911" s="1" t="n">
        <v>36873</v>
      </c>
      <c r="B1911" t="inlineStr">
        <is>
          <t>WY</t>
        </is>
      </c>
      <c r="C1911" s="2" t="n">
        <v>42997</v>
      </c>
      <c r="D1911" s="2" t="n">
        <v>43070</v>
      </c>
      <c r="E1911" t="inlineStr">
        <is>
          <t>2021-09-19</t>
        </is>
      </c>
      <c r="F1911" t="n">
        <v>48</v>
      </c>
      <c r="G1911" t="inlineStr">
        <is>
          <t xml:space="preserve">WILLIAM C LINDMIER JR REVOCABLE TRUST DATED OCTOBER 1 2007 ET AL </t>
        </is>
      </c>
      <c r="H1911" t="inlineStr">
        <is>
          <t>TITAN EXPL</t>
        </is>
      </c>
      <c r="I1911" t="inlineStr"/>
      <c r="J1911" t="inlineStr"/>
      <c r="K1911" t="n">
        <v>234.63000488</v>
      </c>
      <c r="L1911" t="n">
        <v>3</v>
      </c>
      <c r="M1911" t="n">
        <v>38</v>
      </c>
      <c r="N1911" t="inlineStr">
        <is>
          <t xml:space="preserve">N         </t>
        </is>
      </c>
      <c r="O1911" t="n">
        <v>73</v>
      </c>
      <c r="P1911" t="inlineStr">
        <is>
          <t xml:space="preserve">W         </t>
        </is>
      </c>
      <c r="Q1911" t="inlineStr">
        <is>
          <t>1627/0268</t>
        </is>
      </c>
      <c r="R1911" t="inlineStr">
        <is>
          <t>1065100</t>
        </is>
      </c>
      <c r="S1911" t="inlineStr">
        <is>
          <t>CONVERSE (WY)</t>
        </is>
      </c>
      <c r="T1911" t="n">
        <v>43.29487016</v>
      </c>
      <c r="U1911" t="inlineStr">
        <is>
          <t>POWDER RIVER</t>
        </is>
      </c>
      <c r="V1911" t="n">
        <v>-105.61080864</v>
      </c>
      <c r="W1911" t="inlineStr">
        <is>
          <t>POINT (450452.6713965459 4793741.585392624)</t>
        </is>
      </c>
      <c r="X1911" t="n">
        <v>1.723554077496206</v>
      </c>
      <c r="Y1911" t="inlineStr">
        <is>
          <t>E</t>
        </is>
      </c>
      <c r="Z1911" t="n">
        <v>2017</v>
      </c>
      <c r="AA1911" t="n">
        <v>61</v>
      </c>
    </row>
    <row r="1912">
      <c r="A1912" s="1" t="n">
        <v>36874</v>
      </c>
      <c r="B1912" t="inlineStr">
        <is>
          <t>WY</t>
        </is>
      </c>
      <c r="C1912" s="2" t="n">
        <v>42997</v>
      </c>
      <c r="D1912" s="2" t="n">
        <v>43070</v>
      </c>
      <c r="E1912" t="inlineStr">
        <is>
          <t>2021-09-19</t>
        </is>
      </c>
      <c r="F1912" t="n">
        <v>48</v>
      </c>
      <c r="G1912" t="inlineStr">
        <is>
          <t xml:space="preserve">WILLIAM C LINDMIER JR REVOCABLE TRUST DATED OCTOBER 1 2007 ET AL </t>
        </is>
      </c>
      <c r="H1912" t="inlineStr">
        <is>
          <t>TITAN EXPL</t>
        </is>
      </c>
      <c r="I1912" t="inlineStr"/>
      <c r="J1912" t="inlineStr"/>
      <c r="K1912" t="n">
        <v>234.63000488</v>
      </c>
      <c r="L1912" t="n">
        <v>4</v>
      </c>
      <c r="M1912" t="n">
        <v>38</v>
      </c>
      <c r="N1912" t="inlineStr">
        <is>
          <t xml:space="preserve">N         </t>
        </is>
      </c>
      <c r="O1912" t="n">
        <v>73</v>
      </c>
      <c r="P1912" t="inlineStr">
        <is>
          <t xml:space="preserve">W         </t>
        </is>
      </c>
      <c r="Q1912" t="inlineStr">
        <is>
          <t>1627/0268</t>
        </is>
      </c>
      <c r="R1912" t="inlineStr">
        <is>
          <t>1065100</t>
        </is>
      </c>
      <c r="S1912" t="inlineStr">
        <is>
          <t>CONVERSE (WY)</t>
        </is>
      </c>
      <c r="T1912" t="n">
        <v>43.29485875</v>
      </c>
      <c r="U1912" t="inlineStr">
        <is>
          <t>POWDER RIVER</t>
        </is>
      </c>
      <c r="V1912" t="n">
        <v>-105.63093579</v>
      </c>
      <c r="W1912" t="inlineStr">
        <is>
          <t>POINT (448819.9918178781 4793752.451114548)</t>
        </is>
      </c>
      <c r="X1912" t="n">
        <v>0.7246429811082081</v>
      </c>
      <c r="Y1912" t="inlineStr">
        <is>
          <t>NE</t>
        </is>
      </c>
      <c r="Z1912" t="n">
        <v>2017</v>
      </c>
      <c r="AA1912" t="n">
        <v>61</v>
      </c>
    </row>
    <row r="1913">
      <c r="A1913" s="1" t="n">
        <v>36875</v>
      </c>
      <c r="B1913" t="inlineStr">
        <is>
          <t>WY</t>
        </is>
      </c>
      <c r="C1913" s="2" t="n">
        <v>42997</v>
      </c>
      <c r="D1913" s="2" t="n">
        <v>43070</v>
      </c>
      <c r="E1913" t="inlineStr">
        <is>
          <t>2021-09-19</t>
        </is>
      </c>
      <c r="F1913" t="n">
        <v>48</v>
      </c>
      <c r="G1913" t="inlineStr">
        <is>
          <t xml:space="preserve">WILLIAM C LINDMIER JR REVOCABLE TRUST DATED OCTOBER 1 2007 ET AL </t>
        </is>
      </c>
      <c r="H1913" t="inlineStr">
        <is>
          <t>TITAN EXPL</t>
        </is>
      </c>
      <c r="I1913" t="inlineStr"/>
      <c r="J1913" t="inlineStr"/>
      <c r="K1913" t="n">
        <v>234.63000488</v>
      </c>
      <c r="L1913" t="n">
        <v>9</v>
      </c>
      <c r="M1913" t="n">
        <v>38</v>
      </c>
      <c r="N1913" t="inlineStr">
        <is>
          <t xml:space="preserve">N         </t>
        </is>
      </c>
      <c r="O1913" t="n">
        <v>73</v>
      </c>
      <c r="P1913" t="inlineStr">
        <is>
          <t xml:space="preserve">W         </t>
        </is>
      </c>
      <c r="Q1913" t="inlineStr">
        <is>
          <t>1627/0268</t>
        </is>
      </c>
      <c r="R1913" t="inlineStr">
        <is>
          <t>1065100</t>
        </is>
      </c>
      <c r="S1913" t="inlineStr">
        <is>
          <t>CONVERSE (WY)</t>
        </is>
      </c>
      <c r="T1913" t="n">
        <v>43.28045819</v>
      </c>
      <c r="U1913" t="inlineStr">
        <is>
          <t>POWDER RIVER</t>
        </is>
      </c>
      <c r="V1913" t="n">
        <v>-105.63100438</v>
      </c>
      <c r="W1913" t="inlineStr">
        <is>
          <t>POINT (448802.3511420086 4792153.248759488)</t>
        </is>
      </c>
      <c r="X1913" t="n">
        <v>1.05812648651532</v>
      </c>
      <c r="Y1913" t="inlineStr">
        <is>
          <t>SE</t>
        </is>
      </c>
      <c r="Z1913" t="n">
        <v>2017</v>
      </c>
      <c r="AA1913" t="n">
        <v>61</v>
      </c>
    </row>
    <row r="1914">
      <c r="A1914" s="1" t="n">
        <v>36876</v>
      </c>
      <c r="B1914" t="inlineStr">
        <is>
          <t>WY</t>
        </is>
      </c>
      <c r="C1914" s="2" t="n">
        <v>42997</v>
      </c>
      <c r="D1914" s="2" t="n">
        <v>43070</v>
      </c>
      <c r="E1914" t="inlineStr">
        <is>
          <t>2021-09-19</t>
        </is>
      </c>
      <c r="F1914" t="n">
        <v>48</v>
      </c>
      <c r="G1914" t="inlineStr">
        <is>
          <t xml:space="preserve">WILLIAM C LINDMIER JR REVOCABLE TRUST DATED OCTOBER 1 2007 ET AL </t>
        </is>
      </c>
      <c r="H1914" t="inlineStr">
        <is>
          <t>TITAN EXPL</t>
        </is>
      </c>
      <c r="I1914" t="inlineStr"/>
      <c r="J1914" t="inlineStr"/>
      <c r="K1914" t="n">
        <v>234.63000488</v>
      </c>
      <c r="L1914" t="n">
        <v>4</v>
      </c>
      <c r="M1914" t="n">
        <v>38</v>
      </c>
      <c r="N1914" t="inlineStr">
        <is>
          <t xml:space="preserve">N         </t>
        </is>
      </c>
      <c r="O1914" t="n">
        <v>73</v>
      </c>
      <c r="P1914" t="inlineStr">
        <is>
          <t xml:space="preserve">W         </t>
        </is>
      </c>
      <c r="Q1914" t="inlineStr">
        <is>
          <t>1627/0268</t>
        </is>
      </c>
      <c r="R1914" t="inlineStr">
        <is>
          <t>1065100</t>
        </is>
      </c>
      <c r="S1914" t="inlineStr">
        <is>
          <t>CONVERSE (WY)</t>
        </is>
      </c>
      <c r="T1914" t="n">
        <v>43.29485875</v>
      </c>
      <c r="U1914" t="inlineStr">
        <is>
          <t>POWDER RIVER</t>
        </is>
      </c>
      <c r="V1914" t="n">
        <v>-105.63093579</v>
      </c>
      <c r="W1914" t="inlineStr">
        <is>
          <t>POINT (448819.9918178781 4793752.451114548)</t>
        </is>
      </c>
      <c r="X1914" t="n">
        <v>0.7246429811082081</v>
      </c>
      <c r="Y1914" t="inlineStr">
        <is>
          <t>NE</t>
        </is>
      </c>
      <c r="Z1914" t="n">
        <v>2017</v>
      </c>
      <c r="AA1914" t="n">
        <v>61</v>
      </c>
    </row>
    <row r="1915">
      <c r="A1915" s="1" t="n">
        <v>36877</v>
      </c>
      <c r="B1915" t="inlineStr">
        <is>
          <t>WY</t>
        </is>
      </c>
      <c r="C1915" s="2" t="n">
        <v>42997</v>
      </c>
      <c r="D1915" s="2" t="n">
        <v>43070</v>
      </c>
      <c r="E1915" t="inlineStr">
        <is>
          <t>2021-09-19</t>
        </is>
      </c>
      <c r="F1915" t="n">
        <v>48</v>
      </c>
      <c r="G1915" t="inlineStr">
        <is>
          <t xml:space="preserve">WILLIAM C LINDMIER JR REVOCABLE TRUST DATED OCTOBER 1 2007 ET AL </t>
        </is>
      </c>
      <c r="H1915" t="inlineStr">
        <is>
          <t>TITAN EXPL</t>
        </is>
      </c>
      <c r="I1915" t="inlineStr"/>
      <c r="J1915" t="inlineStr"/>
      <c r="K1915" t="n">
        <v>234.63000488</v>
      </c>
      <c r="L1915" t="n">
        <v>3</v>
      </c>
      <c r="M1915" t="n">
        <v>38</v>
      </c>
      <c r="N1915" t="inlineStr">
        <is>
          <t xml:space="preserve">N         </t>
        </is>
      </c>
      <c r="O1915" t="n">
        <v>73</v>
      </c>
      <c r="P1915" t="inlineStr">
        <is>
          <t xml:space="preserve">W         </t>
        </is>
      </c>
      <c r="Q1915" t="inlineStr">
        <is>
          <t>1627/0268</t>
        </is>
      </c>
      <c r="R1915" t="inlineStr">
        <is>
          <t>1065100</t>
        </is>
      </c>
      <c r="S1915" t="inlineStr">
        <is>
          <t>CONVERSE (WY)</t>
        </is>
      </c>
      <c r="T1915" t="n">
        <v>43.29487016</v>
      </c>
      <c r="U1915" t="inlineStr">
        <is>
          <t>POWDER RIVER</t>
        </is>
      </c>
      <c r="V1915" t="n">
        <v>-105.61080864</v>
      </c>
      <c r="W1915" t="inlineStr">
        <is>
          <t>POINT (450452.6713965459 4793741.585392624)</t>
        </is>
      </c>
      <c r="X1915" t="n">
        <v>1.723554077496206</v>
      </c>
      <c r="Y1915" t="inlineStr">
        <is>
          <t>E</t>
        </is>
      </c>
      <c r="Z1915" t="n">
        <v>2017</v>
      </c>
      <c r="AA1915" t="n">
        <v>61</v>
      </c>
    </row>
    <row r="1916">
      <c r="A1916" s="1" t="n">
        <v>36878</v>
      </c>
      <c r="B1916" t="inlineStr">
        <is>
          <t>WY</t>
        </is>
      </c>
      <c r="C1916" s="2" t="n">
        <v>42997</v>
      </c>
      <c r="D1916" s="2" t="n">
        <v>43070</v>
      </c>
      <c r="E1916" t="inlineStr">
        <is>
          <t>2021-09-19</t>
        </is>
      </c>
      <c r="F1916" t="n">
        <v>48</v>
      </c>
      <c r="G1916" t="inlineStr">
        <is>
          <t xml:space="preserve">WILLIAM C LINDMIER JR REVOCABLE TRUST DATED OCTOBER 1 2007 ET AL </t>
        </is>
      </c>
      <c r="H1916" t="inlineStr">
        <is>
          <t>TITAN EXPL</t>
        </is>
      </c>
      <c r="I1916" t="inlineStr"/>
      <c r="J1916" t="inlineStr"/>
      <c r="K1916" t="n">
        <v>234.63000488</v>
      </c>
      <c r="L1916" t="n">
        <v>4</v>
      </c>
      <c r="M1916" t="n">
        <v>38</v>
      </c>
      <c r="N1916" t="inlineStr">
        <is>
          <t xml:space="preserve">N         </t>
        </is>
      </c>
      <c r="O1916" t="n">
        <v>73</v>
      </c>
      <c r="P1916" t="inlineStr">
        <is>
          <t xml:space="preserve">W         </t>
        </is>
      </c>
      <c r="Q1916" t="inlineStr">
        <is>
          <t>1627/0268</t>
        </is>
      </c>
      <c r="R1916" t="inlineStr">
        <is>
          <t>1065100</t>
        </is>
      </c>
      <c r="S1916" t="inlineStr">
        <is>
          <t>CONVERSE (WY)</t>
        </is>
      </c>
      <c r="T1916" t="n">
        <v>43.29485875</v>
      </c>
      <c r="U1916" t="inlineStr">
        <is>
          <t>POWDER RIVER</t>
        </is>
      </c>
      <c r="V1916" t="n">
        <v>-105.63093579</v>
      </c>
      <c r="W1916" t="inlineStr">
        <is>
          <t>POINT (448819.9918178781 4793752.451114548)</t>
        </is>
      </c>
      <c r="X1916" t="n">
        <v>0.7246429811082081</v>
      </c>
      <c r="Y1916" t="inlineStr">
        <is>
          <t>NE</t>
        </is>
      </c>
      <c r="Z1916" t="n">
        <v>2017</v>
      </c>
      <c r="AA1916" t="n">
        <v>61</v>
      </c>
    </row>
    <row r="1917">
      <c r="A1917" s="1" t="n">
        <v>36879</v>
      </c>
      <c r="B1917" t="inlineStr">
        <is>
          <t>WY</t>
        </is>
      </c>
      <c r="C1917" s="2" t="n">
        <v>42997</v>
      </c>
      <c r="D1917" s="2" t="n">
        <v>43070</v>
      </c>
      <c r="E1917" t="inlineStr">
        <is>
          <t>2021-09-19</t>
        </is>
      </c>
      <c r="F1917" t="n">
        <v>48</v>
      </c>
      <c r="G1917" t="inlineStr">
        <is>
          <t xml:space="preserve">WILLIAM C LINDMIER JR REVOCABLE TRUST DATED OCTOBER 1 2007 ET AL </t>
        </is>
      </c>
      <c r="H1917" t="inlineStr">
        <is>
          <t>TITAN EXPL</t>
        </is>
      </c>
      <c r="I1917" t="inlineStr"/>
      <c r="J1917" t="inlineStr"/>
      <c r="K1917" t="n">
        <v>234.63000488</v>
      </c>
      <c r="L1917" t="n">
        <v>3</v>
      </c>
      <c r="M1917" t="n">
        <v>38</v>
      </c>
      <c r="N1917" t="inlineStr">
        <is>
          <t xml:space="preserve">N         </t>
        </is>
      </c>
      <c r="O1917" t="n">
        <v>73</v>
      </c>
      <c r="P1917" t="inlineStr">
        <is>
          <t xml:space="preserve">W         </t>
        </is>
      </c>
      <c r="Q1917" t="inlineStr">
        <is>
          <t>1627/0268</t>
        </is>
      </c>
      <c r="R1917" t="inlineStr">
        <is>
          <t>1065100</t>
        </is>
      </c>
      <c r="S1917" t="inlineStr">
        <is>
          <t>CONVERSE (WY)</t>
        </is>
      </c>
      <c r="T1917" t="n">
        <v>43.29487016</v>
      </c>
      <c r="U1917" t="inlineStr">
        <is>
          <t>POWDER RIVER</t>
        </is>
      </c>
      <c r="V1917" t="n">
        <v>-105.61080864</v>
      </c>
      <c r="W1917" t="inlineStr">
        <is>
          <t>POINT (450452.6713965459 4793741.585392624)</t>
        </is>
      </c>
      <c r="X1917" t="n">
        <v>1.723554077496206</v>
      </c>
      <c r="Y1917" t="inlineStr">
        <is>
          <t>E</t>
        </is>
      </c>
      <c r="Z1917" t="n">
        <v>2017</v>
      </c>
      <c r="AA1917" t="n">
        <v>61</v>
      </c>
    </row>
    <row r="1918">
      <c r="A1918" s="1" t="n">
        <v>36880</v>
      </c>
      <c r="B1918" t="inlineStr">
        <is>
          <t>WY</t>
        </is>
      </c>
      <c r="C1918" s="2" t="n">
        <v>42997</v>
      </c>
      <c r="D1918" s="2" t="n">
        <v>43070</v>
      </c>
      <c r="E1918" t="inlineStr">
        <is>
          <t>2021-09-19</t>
        </is>
      </c>
      <c r="F1918" t="n">
        <v>48</v>
      </c>
      <c r="G1918" t="inlineStr">
        <is>
          <t xml:space="preserve">WILLIAM C LINDMIER JR REVOCABLE TRUST DATED OCTOBER 1 2007 ET AL </t>
        </is>
      </c>
      <c r="H1918" t="inlineStr">
        <is>
          <t>TITAN EXPL</t>
        </is>
      </c>
      <c r="I1918" t="inlineStr"/>
      <c r="J1918" t="inlineStr"/>
      <c r="K1918" t="n">
        <v>234.63000488</v>
      </c>
      <c r="L1918" t="n">
        <v>3</v>
      </c>
      <c r="M1918" t="n">
        <v>38</v>
      </c>
      <c r="N1918" t="inlineStr">
        <is>
          <t xml:space="preserve">N         </t>
        </is>
      </c>
      <c r="O1918" t="n">
        <v>73</v>
      </c>
      <c r="P1918" t="inlineStr">
        <is>
          <t xml:space="preserve">W         </t>
        </is>
      </c>
      <c r="Q1918" t="inlineStr">
        <is>
          <t>1627/0268</t>
        </is>
      </c>
      <c r="R1918" t="inlineStr">
        <is>
          <t>1065100</t>
        </is>
      </c>
      <c r="S1918" t="inlineStr">
        <is>
          <t>CONVERSE (WY)</t>
        </is>
      </c>
      <c r="T1918" t="n">
        <v>43.29487016</v>
      </c>
      <c r="U1918" t="inlineStr">
        <is>
          <t>POWDER RIVER</t>
        </is>
      </c>
      <c r="V1918" t="n">
        <v>-105.61080864</v>
      </c>
      <c r="W1918" t="inlineStr">
        <is>
          <t>POINT (450452.6713965459 4793741.585392624)</t>
        </is>
      </c>
      <c r="X1918" t="n">
        <v>1.723554077496206</v>
      </c>
      <c r="Y1918" t="inlineStr">
        <is>
          <t>E</t>
        </is>
      </c>
      <c r="Z1918" t="n">
        <v>2017</v>
      </c>
      <c r="AA1918" t="n">
        <v>61</v>
      </c>
    </row>
    <row r="1919">
      <c r="A1919" s="1" t="n">
        <v>36881</v>
      </c>
      <c r="B1919" t="inlineStr">
        <is>
          <t>WY</t>
        </is>
      </c>
      <c r="C1919" s="2" t="n">
        <v>42997</v>
      </c>
      <c r="D1919" s="2" t="n">
        <v>43070</v>
      </c>
      <c r="E1919" t="inlineStr">
        <is>
          <t>2021-09-19</t>
        </is>
      </c>
      <c r="F1919" t="n">
        <v>48</v>
      </c>
      <c r="G1919" t="inlineStr">
        <is>
          <t xml:space="preserve">WILLIAM C LINDMIER JR REVOCABLE TRUST DATED OCTOBER 1 2007 ET AL </t>
        </is>
      </c>
      <c r="H1919" t="inlineStr">
        <is>
          <t>TITAN EXPL</t>
        </is>
      </c>
      <c r="I1919" t="inlineStr"/>
      <c r="J1919" t="inlineStr"/>
      <c r="K1919" t="n">
        <v>234.63000488</v>
      </c>
      <c r="L1919" t="n">
        <v>4</v>
      </c>
      <c r="M1919" t="n">
        <v>38</v>
      </c>
      <c r="N1919" t="inlineStr">
        <is>
          <t xml:space="preserve">N         </t>
        </is>
      </c>
      <c r="O1919" t="n">
        <v>73</v>
      </c>
      <c r="P1919" t="inlineStr">
        <is>
          <t xml:space="preserve">W         </t>
        </is>
      </c>
      <c r="Q1919" t="inlineStr">
        <is>
          <t>1627/0268</t>
        </is>
      </c>
      <c r="R1919" t="inlineStr">
        <is>
          <t>1065100</t>
        </is>
      </c>
      <c r="S1919" t="inlineStr">
        <is>
          <t>CONVERSE (WY)</t>
        </is>
      </c>
      <c r="T1919" t="n">
        <v>43.29485875</v>
      </c>
      <c r="U1919" t="inlineStr">
        <is>
          <t>POWDER RIVER</t>
        </is>
      </c>
      <c r="V1919" t="n">
        <v>-105.63093579</v>
      </c>
      <c r="W1919" t="inlineStr">
        <is>
          <t>POINT (448819.9918178781 4793752.451114548)</t>
        </is>
      </c>
      <c r="X1919" t="n">
        <v>0.7246429811082081</v>
      </c>
      <c r="Y1919" t="inlineStr">
        <is>
          <t>NE</t>
        </is>
      </c>
      <c r="Z1919" t="n">
        <v>2017</v>
      </c>
      <c r="AA1919" t="n">
        <v>61</v>
      </c>
    </row>
    <row r="1920">
      <c r="A1920" s="1" t="n">
        <v>36882</v>
      </c>
      <c r="B1920" t="inlineStr">
        <is>
          <t>WY</t>
        </is>
      </c>
      <c r="C1920" s="2" t="n">
        <v>42997</v>
      </c>
      <c r="D1920" s="2" t="n">
        <v>43070</v>
      </c>
      <c r="E1920" t="inlineStr">
        <is>
          <t>2021-09-19</t>
        </is>
      </c>
      <c r="F1920" t="n">
        <v>48</v>
      </c>
      <c r="G1920" t="inlineStr">
        <is>
          <t xml:space="preserve">WILLIAM C LINDMIER JR REVOCABLE TRUST DATED OCTOBER 1 2007 ET AL </t>
        </is>
      </c>
      <c r="H1920" t="inlineStr">
        <is>
          <t>TITAN EXPL</t>
        </is>
      </c>
      <c r="I1920" t="inlineStr"/>
      <c r="J1920" t="inlineStr"/>
      <c r="K1920" t="n">
        <v>234.63000488</v>
      </c>
      <c r="L1920" t="n">
        <v>4</v>
      </c>
      <c r="M1920" t="n">
        <v>38</v>
      </c>
      <c r="N1920" t="inlineStr">
        <is>
          <t xml:space="preserve">N         </t>
        </is>
      </c>
      <c r="O1920" t="n">
        <v>73</v>
      </c>
      <c r="P1920" t="inlineStr">
        <is>
          <t xml:space="preserve">W         </t>
        </is>
      </c>
      <c r="Q1920" t="inlineStr">
        <is>
          <t>1627/0268</t>
        </is>
      </c>
      <c r="R1920" t="inlineStr">
        <is>
          <t>1065100</t>
        </is>
      </c>
      <c r="S1920" t="inlineStr">
        <is>
          <t>CONVERSE (WY)</t>
        </is>
      </c>
      <c r="T1920" t="n">
        <v>43.29485875</v>
      </c>
      <c r="U1920" t="inlineStr">
        <is>
          <t>POWDER RIVER</t>
        </is>
      </c>
      <c r="V1920" t="n">
        <v>-105.63093579</v>
      </c>
      <c r="W1920" t="inlineStr">
        <is>
          <t>POINT (448819.9918178781 4793752.451114548)</t>
        </is>
      </c>
      <c r="X1920" t="n">
        <v>0.7246429811082081</v>
      </c>
      <c r="Y1920" t="inlineStr">
        <is>
          <t>NE</t>
        </is>
      </c>
      <c r="Z1920" t="n">
        <v>2017</v>
      </c>
      <c r="AA1920" t="n">
        <v>61</v>
      </c>
    </row>
    <row r="1921">
      <c r="A1921" s="1" t="n">
        <v>36883</v>
      </c>
      <c r="B1921" t="inlineStr">
        <is>
          <t>WY</t>
        </is>
      </c>
      <c r="C1921" s="2" t="n">
        <v>42997</v>
      </c>
      <c r="D1921" s="2" t="n">
        <v>43070</v>
      </c>
      <c r="E1921" t="inlineStr">
        <is>
          <t>2021-09-19</t>
        </is>
      </c>
      <c r="F1921" t="n">
        <v>48</v>
      </c>
      <c r="G1921" t="inlineStr">
        <is>
          <t xml:space="preserve">WILLIAM C LINDMIER JR REVOCABLE TRUST DATED OCTOBER 1 2007 ET AL </t>
        </is>
      </c>
      <c r="H1921" t="inlineStr">
        <is>
          <t>TITAN EXPL</t>
        </is>
      </c>
      <c r="I1921" t="inlineStr"/>
      <c r="J1921" t="inlineStr"/>
      <c r="K1921" t="n">
        <v>234.63000488</v>
      </c>
      <c r="L1921" t="n">
        <v>9</v>
      </c>
      <c r="M1921" t="n">
        <v>38</v>
      </c>
      <c r="N1921" t="inlineStr">
        <is>
          <t xml:space="preserve">N         </t>
        </is>
      </c>
      <c r="O1921" t="n">
        <v>73</v>
      </c>
      <c r="P1921" t="inlineStr">
        <is>
          <t xml:space="preserve">W         </t>
        </is>
      </c>
      <c r="Q1921" t="inlineStr">
        <is>
          <t>1627/0268</t>
        </is>
      </c>
      <c r="R1921" t="inlineStr">
        <is>
          <t>1065100</t>
        </is>
      </c>
      <c r="S1921" t="inlineStr">
        <is>
          <t>CONVERSE (WY)</t>
        </is>
      </c>
      <c r="T1921" t="n">
        <v>43.28045819</v>
      </c>
      <c r="U1921" t="inlineStr">
        <is>
          <t>POWDER RIVER</t>
        </is>
      </c>
      <c r="V1921" t="n">
        <v>-105.63100438</v>
      </c>
      <c r="W1921" t="inlineStr">
        <is>
          <t>POINT (448802.3511420086 4792153.248759488)</t>
        </is>
      </c>
      <c r="X1921" t="n">
        <v>1.05812648651532</v>
      </c>
      <c r="Y1921" t="inlineStr">
        <is>
          <t>SE</t>
        </is>
      </c>
      <c r="Z1921" t="n">
        <v>2017</v>
      </c>
      <c r="AA1921" t="n">
        <v>61</v>
      </c>
    </row>
    <row r="1922">
      <c r="A1922" s="1" t="n">
        <v>36884</v>
      </c>
      <c r="B1922" t="inlineStr">
        <is>
          <t>WY</t>
        </is>
      </c>
      <c r="C1922" s="2" t="n">
        <v>42997</v>
      </c>
      <c r="D1922" s="2" t="n">
        <v>43070</v>
      </c>
      <c r="E1922" t="inlineStr">
        <is>
          <t>2021-09-19</t>
        </is>
      </c>
      <c r="F1922" t="n">
        <v>48</v>
      </c>
      <c r="G1922" t="inlineStr">
        <is>
          <t xml:space="preserve">WILLIAM C LINDMIER JR REVOCABLE TRUST DATED OCTOBER 1 2007 ET AL </t>
        </is>
      </c>
      <c r="H1922" t="inlineStr">
        <is>
          <t>TITAN EXPL</t>
        </is>
      </c>
      <c r="I1922" t="inlineStr"/>
      <c r="J1922" t="inlineStr"/>
      <c r="K1922" t="n">
        <v>234.63000488</v>
      </c>
      <c r="L1922" t="n">
        <v>4</v>
      </c>
      <c r="M1922" t="n">
        <v>38</v>
      </c>
      <c r="N1922" t="inlineStr">
        <is>
          <t xml:space="preserve">N         </t>
        </is>
      </c>
      <c r="O1922" t="n">
        <v>73</v>
      </c>
      <c r="P1922" t="inlineStr">
        <is>
          <t xml:space="preserve">W         </t>
        </is>
      </c>
      <c r="Q1922" t="inlineStr">
        <is>
          <t>1627/0268</t>
        </is>
      </c>
      <c r="R1922" t="inlineStr">
        <is>
          <t>1065100</t>
        </is>
      </c>
      <c r="S1922" t="inlineStr">
        <is>
          <t>CONVERSE (WY)</t>
        </is>
      </c>
      <c r="T1922" t="n">
        <v>43.29485875</v>
      </c>
      <c r="U1922" t="inlineStr">
        <is>
          <t>POWDER RIVER</t>
        </is>
      </c>
      <c r="V1922" t="n">
        <v>-105.63093579</v>
      </c>
      <c r="W1922" t="inlineStr">
        <is>
          <t>POINT (448819.9918178781 4793752.451114548)</t>
        </is>
      </c>
      <c r="X1922" t="n">
        <v>0.7246429811082081</v>
      </c>
      <c r="Y1922" t="inlineStr">
        <is>
          <t>NE</t>
        </is>
      </c>
      <c r="Z1922" t="n">
        <v>2017</v>
      </c>
      <c r="AA1922" t="n">
        <v>61</v>
      </c>
    </row>
    <row r="1923">
      <c r="A1923" s="1" t="n">
        <v>36885</v>
      </c>
      <c r="B1923" t="inlineStr">
        <is>
          <t>WY</t>
        </is>
      </c>
      <c r="C1923" s="2" t="n">
        <v>42997</v>
      </c>
      <c r="D1923" s="2" t="n">
        <v>43070</v>
      </c>
      <c r="E1923" t="inlineStr">
        <is>
          <t>2021-09-19</t>
        </is>
      </c>
      <c r="F1923" t="n">
        <v>48</v>
      </c>
      <c r="G1923" t="inlineStr">
        <is>
          <t xml:space="preserve">WILLIAM C LINDMIER JR REVOCABLE TRUST DATED OCTOBER 1 2007 ET AL </t>
        </is>
      </c>
      <c r="H1923" t="inlineStr">
        <is>
          <t>TITAN EXPL</t>
        </is>
      </c>
      <c r="I1923" t="inlineStr"/>
      <c r="J1923" t="inlineStr"/>
      <c r="K1923" t="n">
        <v>234.63000488</v>
      </c>
      <c r="L1923" t="n">
        <v>4</v>
      </c>
      <c r="M1923" t="n">
        <v>38</v>
      </c>
      <c r="N1923" t="inlineStr">
        <is>
          <t xml:space="preserve">N         </t>
        </is>
      </c>
      <c r="O1923" t="n">
        <v>73</v>
      </c>
      <c r="P1923" t="inlineStr">
        <is>
          <t xml:space="preserve">W         </t>
        </is>
      </c>
      <c r="Q1923" t="inlineStr">
        <is>
          <t>1627/0268</t>
        </is>
      </c>
      <c r="R1923" t="inlineStr">
        <is>
          <t>1065100</t>
        </is>
      </c>
      <c r="S1923" t="inlineStr">
        <is>
          <t>CONVERSE (WY)</t>
        </is>
      </c>
      <c r="T1923" t="n">
        <v>43.29485875</v>
      </c>
      <c r="U1923" t="inlineStr">
        <is>
          <t>POWDER RIVER</t>
        </is>
      </c>
      <c r="V1923" t="n">
        <v>-105.63093579</v>
      </c>
      <c r="W1923" t="inlineStr">
        <is>
          <t>POINT (448819.9918178781 4793752.451114548)</t>
        </is>
      </c>
      <c r="X1923" t="n">
        <v>0.7246429811082081</v>
      </c>
      <c r="Y1923" t="inlineStr">
        <is>
          <t>NE</t>
        </is>
      </c>
      <c r="Z1923" t="n">
        <v>2017</v>
      </c>
      <c r="AA1923" t="n">
        <v>61</v>
      </c>
    </row>
    <row r="1924">
      <c r="A1924" s="1" t="n">
        <v>36886</v>
      </c>
      <c r="B1924" t="inlineStr">
        <is>
          <t>WY</t>
        </is>
      </c>
      <c r="C1924" s="2" t="n">
        <v>42997</v>
      </c>
      <c r="D1924" s="2" t="n">
        <v>43070</v>
      </c>
      <c r="E1924" t="inlineStr">
        <is>
          <t>2021-09-19</t>
        </is>
      </c>
      <c r="F1924" t="n">
        <v>48</v>
      </c>
      <c r="G1924" t="inlineStr">
        <is>
          <t xml:space="preserve">WILLIAM C LINDMIER JR REVOCABLE TRUST DATED OCTOBER 1 2007 ET AL </t>
        </is>
      </c>
      <c r="H1924" t="inlineStr">
        <is>
          <t>TITAN EXPL</t>
        </is>
      </c>
      <c r="I1924" t="inlineStr"/>
      <c r="J1924" t="inlineStr"/>
      <c r="K1924" t="n">
        <v>234.63000488</v>
      </c>
      <c r="L1924" t="n">
        <v>3</v>
      </c>
      <c r="M1924" t="n">
        <v>38</v>
      </c>
      <c r="N1924" t="inlineStr">
        <is>
          <t xml:space="preserve">N         </t>
        </is>
      </c>
      <c r="O1924" t="n">
        <v>73</v>
      </c>
      <c r="P1924" t="inlineStr">
        <is>
          <t xml:space="preserve">W         </t>
        </is>
      </c>
      <c r="Q1924" t="inlineStr">
        <is>
          <t>1627/0268</t>
        </is>
      </c>
      <c r="R1924" t="inlineStr">
        <is>
          <t>1065100</t>
        </is>
      </c>
      <c r="S1924" t="inlineStr">
        <is>
          <t>CONVERSE (WY)</t>
        </is>
      </c>
      <c r="T1924" t="n">
        <v>43.29487016</v>
      </c>
      <c r="U1924" t="inlineStr">
        <is>
          <t>POWDER RIVER</t>
        </is>
      </c>
      <c r="V1924" t="n">
        <v>-105.61080864</v>
      </c>
      <c r="W1924" t="inlineStr">
        <is>
          <t>POINT (450452.6713965459 4793741.585392624)</t>
        </is>
      </c>
      <c r="X1924" t="n">
        <v>1.723554077496206</v>
      </c>
      <c r="Y1924" t="inlineStr">
        <is>
          <t>E</t>
        </is>
      </c>
      <c r="Z1924" t="n">
        <v>2017</v>
      </c>
      <c r="AA1924" t="n">
        <v>61</v>
      </c>
    </row>
    <row r="1925">
      <c r="A1925" s="1" t="n">
        <v>36887</v>
      </c>
      <c r="B1925" t="inlineStr">
        <is>
          <t>WY</t>
        </is>
      </c>
      <c r="C1925" s="2" t="n">
        <v>42997</v>
      </c>
      <c r="D1925" s="2" t="n">
        <v>43070</v>
      </c>
      <c r="E1925" t="inlineStr">
        <is>
          <t>2021-09-19</t>
        </is>
      </c>
      <c r="F1925" t="n">
        <v>48</v>
      </c>
      <c r="G1925" t="inlineStr">
        <is>
          <t xml:space="preserve">WILLIAM C LINDMIER JR REVOCABLE TRUST DATED OCTOBER 1 2007 ET AL </t>
        </is>
      </c>
      <c r="H1925" t="inlineStr">
        <is>
          <t>TITAN EXPL</t>
        </is>
      </c>
      <c r="I1925" t="inlineStr"/>
      <c r="J1925" t="inlineStr"/>
      <c r="K1925" t="n">
        <v>234.63000488</v>
      </c>
      <c r="L1925" t="n">
        <v>4</v>
      </c>
      <c r="M1925" t="n">
        <v>38</v>
      </c>
      <c r="N1925" t="inlineStr">
        <is>
          <t xml:space="preserve">N         </t>
        </is>
      </c>
      <c r="O1925" t="n">
        <v>73</v>
      </c>
      <c r="P1925" t="inlineStr">
        <is>
          <t xml:space="preserve">W         </t>
        </is>
      </c>
      <c r="Q1925" t="inlineStr">
        <is>
          <t>1627/0268</t>
        </is>
      </c>
      <c r="R1925" t="inlineStr">
        <is>
          <t>1065100</t>
        </is>
      </c>
      <c r="S1925" t="inlineStr">
        <is>
          <t>CONVERSE (WY)</t>
        </is>
      </c>
      <c r="T1925" t="n">
        <v>43.29485875</v>
      </c>
      <c r="U1925" t="inlineStr">
        <is>
          <t>POWDER RIVER</t>
        </is>
      </c>
      <c r="V1925" t="n">
        <v>-105.63093579</v>
      </c>
      <c r="W1925" t="inlineStr">
        <is>
          <t>POINT (448819.9918178781 4793752.451114548)</t>
        </is>
      </c>
      <c r="X1925" t="n">
        <v>0.7246429811082081</v>
      </c>
      <c r="Y1925" t="inlineStr">
        <is>
          <t>NE</t>
        </is>
      </c>
      <c r="Z1925" t="n">
        <v>2017</v>
      </c>
      <c r="AA1925" t="n">
        <v>61</v>
      </c>
    </row>
    <row r="1926">
      <c r="A1926" s="1" t="n">
        <v>36888</v>
      </c>
      <c r="B1926" t="inlineStr">
        <is>
          <t>WY</t>
        </is>
      </c>
      <c r="C1926" s="2" t="n">
        <v>42997</v>
      </c>
      <c r="D1926" s="2" t="n">
        <v>43070</v>
      </c>
      <c r="E1926" t="inlineStr">
        <is>
          <t>2021-09-19</t>
        </is>
      </c>
      <c r="F1926" t="n">
        <v>48</v>
      </c>
      <c r="G1926" t="inlineStr">
        <is>
          <t xml:space="preserve">WILLIAM C LINDMIER JR REVOCABLE TRUST DATED OCTOBER 1 2007 ET AL </t>
        </is>
      </c>
      <c r="H1926" t="inlineStr">
        <is>
          <t>TITAN EXPL</t>
        </is>
      </c>
      <c r="I1926" t="inlineStr"/>
      <c r="J1926" t="inlineStr"/>
      <c r="K1926" t="n">
        <v>234.63000488</v>
      </c>
      <c r="L1926" t="n">
        <v>3</v>
      </c>
      <c r="M1926" t="n">
        <v>38</v>
      </c>
      <c r="N1926" t="inlineStr">
        <is>
          <t xml:space="preserve">N         </t>
        </is>
      </c>
      <c r="O1926" t="n">
        <v>73</v>
      </c>
      <c r="P1926" t="inlineStr">
        <is>
          <t xml:space="preserve">W         </t>
        </is>
      </c>
      <c r="Q1926" t="inlineStr">
        <is>
          <t>1627/0268</t>
        </is>
      </c>
      <c r="R1926" t="inlineStr">
        <is>
          <t>1065100</t>
        </is>
      </c>
      <c r="S1926" t="inlineStr">
        <is>
          <t>CONVERSE (WY)</t>
        </is>
      </c>
      <c r="T1926" t="n">
        <v>43.29487016</v>
      </c>
      <c r="U1926" t="inlineStr">
        <is>
          <t>POWDER RIVER</t>
        </is>
      </c>
      <c r="V1926" t="n">
        <v>-105.61080864</v>
      </c>
      <c r="W1926" t="inlineStr">
        <is>
          <t>POINT (450452.6713965459 4793741.585392624)</t>
        </is>
      </c>
      <c r="X1926" t="n">
        <v>1.723554077496206</v>
      </c>
      <c r="Y1926" t="inlineStr">
        <is>
          <t>E</t>
        </is>
      </c>
      <c r="Z1926" t="n">
        <v>2017</v>
      </c>
      <c r="AA1926" t="n">
        <v>61</v>
      </c>
    </row>
    <row r="1927">
      <c r="A1927" s="1" t="n">
        <v>36924</v>
      </c>
      <c r="B1927" t="inlineStr">
        <is>
          <t>WY</t>
        </is>
      </c>
      <c r="C1927" s="2" t="n">
        <v>43035</v>
      </c>
      <c r="D1927" s="2" t="n">
        <v>43067</v>
      </c>
      <c r="E1927" t="inlineStr">
        <is>
          <t>2020-10-27</t>
        </is>
      </c>
      <c r="F1927" t="n">
        <v>36</v>
      </c>
      <c r="G1927" t="inlineStr">
        <is>
          <t xml:space="preserve">POWDER RIVER MINERAL PARTNERS LLC </t>
        </is>
      </c>
      <c r="H1927" t="inlineStr">
        <is>
          <t>TITAN EXPL</t>
        </is>
      </c>
      <c r="I1927" t="inlineStr"/>
      <c r="J1927" t="inlineStr"/>
      <c r="K1927" t="n">
        <v>234.63000488</v>
      </c>
      <c r="L1927" t="n">
        <v>3</v>
      </c>
      <c r="M1927" t="n">
        <v>38</v>
      </c>
      <c r="N1927" t="inlineStr">
        <is>
          <t xml:space="preserve">N         </t>
        </is>
      </c>
      <c r="O1927" t="n">
        <v>73</v>
      </c>
      <c r="P1927" t="inlineStr">
        <is>
          <t xml:space="preserve">W         </t>
        </is>
      </c>
      <c r="Q1927" t="inlineStr">
        <is>
          <t>1627/0077</t>
        </is>
      </c>
      <c r="R1927" t="inlineStr">
        <is>
          <t>1064995</t>
        </is>
      </c>
      <c r="S1927" t="inlineStr">
        <is>
          <t>CONVERSE (WY)</t>
        </is>
      </c>
      <c r="T1927" t="n">
        <v>43.29487016</v>
      </c>
      <c r="U1927" t="inlineStr">
        <is>
          <t>POWDER RIVER</t>
        </is>
      </c>
      <c r="V1927" t="n">
        <v>-105.61080864</v>
      </c>
      <c r="W1927" t="inlineStr">
        <is>
          <t>POINT (450452.6713965459 4793741.585392624)</t>
        </is>
      </c>
      <c r="X1927" t="n">
        <v>1.723554077496206</v>
      </c>
      <c r="Y1927" t="inlineStr">
        <is>
          <t>E</t>
        </is>
      </c>
      <c r="Z1927" t="n">
        <v>2017</v>
      </c>
      <c r="AA1927" t="n">
        <v>61</v>
      </c>
    </row>
    <row r="1928">
      <c r="A1928" s="1" t="n">
        <v>36925</v>
      </c>
      <c r="B1928" t="inlineStr">
        <is>
          <t>WY</t>
        </is>
      </c>
      <c r="C1928" s="2" t="n">
        <v>43035</v>
      </c>
      <c r="D1928" s="2" t="n">
        <v>43067</v>
      </c>
      <c r="E1928" t="inlineStr">
        <is>
          <t>2020-10-27</t>
        </is>
      </c>
      <c r="F1928" t="n">
        <v>36</v>
      </c>
      <c r="G1928" t="inlineStr">
        <is>
          <t xml:space="preserve">POWDER RIVER MINERAL PARTNERS LLC </t>
        </is>
      </c>
      <c r="H1928" t="inlineStr">
        <is>
          <t>TITAN EXPL</t>
        </is>
      </c>
      <c r="I1928" t="inlineStr"/>
      <c r="J1928" t="inlineStr"/>
      <c r="K1928" t="n">
        <v>234.63000488</v>
      </c>
      <c r="L1928" t="n">
        <v>4</v>
      </c>
      <c r="M1928" t="n">
        <v>38</v>
      </c>
      <c r="N1928" t="inlineStr">
        <is>
          <t xml:space="preserve">N         </t>
        </is>
      </c>
      <c r="O1928" t="n">
        <v>73</v>
      </c>
      <c r="P1928" t="inlineStr">
        <is>
          <t xml:space="preserve">W         </t>
        </is>
      </c>
      <c r="Q1928" t="inlineStr">
        <is>
          <t>1627/0077</t>
        </is>
      </c>
      <c r="R1928" t="inlineStr">
        <is>
          <t>1064995</t>
        </is>
      </c>
      <c r="S1928" t="inlineStr">
        <is>
          <t>CONVERSE (WY)</t>
        </is>
      </c>
      <c r="T1928" t="n">
        <v>43.29485875</v>
      </c>
      <c r="U1928" t="inlineStr">
        <is>
          <t>POWDER RIVER</t>
        </is>
      </c>
      <c r="V1928" t="n">
        <v>-105.63093579</v>
      </c>
      <c r="W1928" t="inlineStr">
        <is>
          <t>POINT (448819.9918178781 4793752.451114548)</t>
        </is>
      </c>
      <c r="X1928" t="n">
        <v>0.7246429811082081</v>
      </c>
      <c r="Y1928" t="inlineStr">
        <is>
          <t>NE</t>
        </is>
      </c>
      <c r="Z1928" t="n">
        <v>2017</v>
      </c>
      <c r="AA1928" t="n">
        <v>61</v>
      </c>
    </row>
    <row r="1929">
      <c r="A1929" s="1" t="n">
        <v>36926</v>
      </c>
      <c r="B1929" t="inlineStr">
        <is>
          <t>WY</t>
        </is>
      </c>
      <c r="C1929" s="2" t="n">
        <v>43035</v>
      </c>
      <c r="D1929" s="2" t="n">
        <v>43067</v>
      </c>
      <c r="E1929" t="inlineStr">
        <is>
          <t>2020-10-27</t>
        </is>
      </c>
      <c r="F1929" t="n">
        <v>36</v>
      </c>
      <c r="G1929" t="inlineStr">
        <is>
          <t xml:space="preserve">POWDER RIVER MINERAL PARTNERS LLC </t>
        </is>
      </c>
      <c r="H1929" t="inlineStr">
        <is>
          <t>TITAN EXPL</t>
        </is>
      </c>
      <c r="I1929" t="inlineStr"/>
      <c r="J1929" t="inlineStr"/>
      <c r="K1929" t="n">
        <v>234.63000488</v>
      </c>
      <c r="L1929" t="n">
        <v>9</v>
      </c>
      <c r="M1929" t="n">
        <v>38</v>
      </c>
      <c r="N1929" t="inlineStr">
        <is>
          <t xml:space="preserve">N         </t>
        </is>
      </c>
      <c r="O1929" t="n">
        <v>73</v>
      </c>
      <c r="P1929" t="inlineStr">
        <is>
          <t xml:space="preserve">W         </t>
        </is>
      </c>
      <c r="Q1929" t="inlineStr">
        <is>
          <t>1627/0077</t>
        </is>
      </c>
      <c r="R1929" t="inlineStr">
        <is>
          <t>1064995</t>
        </is>
      </c>
      <c r="S1929" t="inlineStr">
        <is>
          <t>CONVERSE (WY)</t>
        </is>
      </c>
      <c r="T1929" t="n">
        <v>43.28045819</v>
      </c>
      <c r="U1929" t="inlineStr">
        <is>
          <t>POWDER RIVER</t>
        </is>
      </c>
      <c r="V1929" t="n">
        <v>-105.63100438</v>
      </c>
      <c r="W1929" t="inlineStr">
        <is>
          <t>POINT (448802.3511420086 4792153.248759488)</t>
        </is>
      </c>
      <c r="X1929" t="n">
        <v>1.05812648651532</v>
      </c>
      <c r="Y1929" t="inlineStr">
        <is>
          <t>SE</t>
        </is>
      </c>
      <c r="Z1929" t="n">
        <v>2017</v>
      </c>
      <c r="AA1929" t="n">
        <v>61</v>
      </c>
    </row>
    <row r="1930">
      <c r="A1930" s="1" t="n">
        <v>36927</v>
      </c>
      <c r="B1930" t="inlineStr">
        <is>
          <t>WY</t>
        </is>
      </c>
      <c r="C1930" s="2" t="n">
        <v>43035</v>
      </c>
      <c r="D1930" s="2" t="n">
        <v>43067</v>
      </c>
      <c r="E1930" t="inlineStr">
        <is>
          <t>2020-10-27</t>
        </is>
      </c>
      <c r="F1930" t="n">
        <v>36</v>
      </c>
      <c r="G1930" t="inlineStr">
        <is>
          <t xml:space="preserve">POWDER RIVER MINERAL PARTNERS LLC </t>
        </is>
      </c>
      <c r="H1930" t="inlineStr">
        <is>
          <t>TITAN EXPL</t>
        </is>
      </c>
      <c r="I1930" t="inlineStr"/>
      <c r="J1930" t="inlineStr"/>
      <c r="K1930" t="n">
        <v>234.63000488</v>
      </c>
      <c r="L1930" t="n">
        <v>4</v>
      </c>
      <c r="M1930" t="n">
        <v>38</v>
      </c>
      <c r="N1930" t="inlineStr">
        <is>
          <t xml:space="preserve">N         </t>
        </is>
      </c>
      <c r="O1930" t="n">
        <v>73</v>
      </c>
      <c r="P1930" t="inlineStr">
        <is>
          <t xml:space="preserve">W         </t>
        </is>
      </c>
      <c r="Q1930" t="inlineStr">
        <is>
          <t>1627/0077</t>
        </is>
      </c>
      <c r="R1930" t="inlineStr">
        <is>
          <t>1064995</t>
        </is>
      </c>
      <c r="S1930" t="inlineStr">
        <is>
          <t>CONVERSE (WY)</t>
        </is>
      </c>
      <c r="T1930" t="n">
        <v>43.29485875</v>
      </c>
      <c r="U1930" t="inlineStr">
        <is>
          <t>POWDER RIVER</t>
        </is>
      </c>
      <c r="V1930" t="n">
        <v>-105.63093579</v>
      </c>
      <c r="W1930" t="inlineStr">
        <is>
          <t>POINT (448819.9918178781 4793752.451114548)</t>
        </is>
      </c>
      <c r="X1930" t="n">
        <v>0.7246429811082081</v>
      </c>
      <c r="Y1930" t="inlineStr">
        <is>
          <t>NE</t>
        </is>
      </c>
      <c r="Z1930" t="n">
        <v>2017</v>
      </c>
      <c r="AA1930" t="n">
        <v>61</v>
      </c>
    </row>
    <row r="1931">
      <c r="A1931" s="1" t="n">
        <v>36928</v>
      </c>
      <c r="B1931" t="inlineStr">
        <is>
          <t>WY</t>
        </is>
      </c>
      <c r="C1931" s="2" t="n">
        <v>43035</v>
      </c>
      <c r="D1931" s="2" t="n">
        <v>43067</v>
      </c>
      <c r="E1931" t="inlineStr">
        <is>
          <t>2020-10-27</t>
        </is>
      </c>
      <c r="F1931" t="n">
        <v>36</v>
      </c>
      <c r="G1931" t="inlineStr">
        <is>
          <t xml:space="preserve">POWDER RIVER MINERAL PARTNERS LLC </t>
        </is>
      </c>
      <c r="H1931" t="inlineStr">
        <is>
          <t>TITAN EXPL</t>
        </is>
      </c>
      <c r="I1931" t="inlineStr"/>
      <c r="J1931" t="inlineStr"/>
      <c r="K1931" t="n">
        <v>234.63000488</v>
      </c>
      <c r="L1931" t="n">
        <v>4</v>
      </c>
      <c r="M1931" t="n">
        <v>38</v>
      </c>
      <c r="N1931" t="inlineStr">
        <is>
          <t xml:space="preserve">N         </t>
        </is>
      </c>
      <c r="O1931" t="n">
        <v>73</v>
      </c>
      <c r="P1931" t="inlineStr">
        <is>
          <t xml:space="preserve">W         </t>
        </is>
      </c>
      <c r="Q1931" t="inlineStr">
        <is>
          <t>1627/0077</t>
        </is>
      </c>
      <c r="R1931" t="inlineStr">
        <is>
          <t>1064995</t>
        </is>
      </c>
      <c r="S1931" t="inlineStr">
        <is>
          <t>CONVERSE (WY)</t>
        </is>
      </c>
      <c r="T1931" t="n">
        <v>43.29485875</v>
      </c>
      <c r="U1931" t="inlineStr">
        <is>
          <t>POWDER RIVER</t>
        </is>
      </c>
      <c r="V1931" t="n">
        <v>-105.63093579</v>
      </c>
      <c r="W1931" t="inlineStr">
        <is>
          <t>POINT (448819.9918178781 4793752.451114548)</t>
        </is>
      </c>
      <c r="X1931" t="n">
        <v>0.7246429811082081</v>
      </c>
      <c r="Y1931" t="inlineStr">
        <is>
          <t>NE</t>
        </is>
      </c>
      <c r="Z1931" t="n">
        <v>2017</v>
      </c>
      <c r="AA1931" t="n">
        <v>61</v>
      </c>
    </row>
    <row r="1932">
      <c r="A1932" s="1" t="n">
        <v>36929</v>
      </c>
      <c r="B1932" t="inlineStr">
        <is>
          <t>WY</t>
        </is>
      </c>
      <c r="C1932" s="2" t="n">
        <v>43035</v>
      </c>
      <c r="D1932" s="2" t="n">
        <v>43067</v>
      </c>
      <c r="E1932" t="inlineStr">
        <is>
          <t>2020-10-27</t>
        </is>
      </c>
      <c r="F1932" t="n">
        <v>36</v>
      </c>
      <c r="G1932" t="inlineStr">
        <is>
          <t xml:space="preserve">POWDER RIVER MINERAL PARTNERS LLC </t>
        </is>
      </c>
      <c r="H1932" t="inlineStr">
        <is>
          <t>TITAN EXPL</t>
        </is>
      </c>
      <c r="I1932" t="inlineStr"/>
      <c r="J1932" t="inlineStr"/>
      <c r="K1932" t="n">
        <v>234.63000488</v>
      </c>
      <c r="L1932" t="n">
        <v>3</v>
      </c>
      <c r="M1932" t="n">
        <v>38</v>
      </c>
      <c r="N1932" t="inlineStr">
        <is>
          <t xml:space="preserve">N         </t>
        </is>
      </c>
      <c r="O1932" t="n">
        <v>73</v>
      </c>
      <c r="P1932" t="inlineStr">
        <is>
          <t xml:space="preserve">W         </t>
        </is>
      </c>
      <c r="Q1932" t="inlineStr">
        <is>
          <t>1627/0077</t>
        </is>
      </c>
      <c r="R1932" t="inlineStr">
        <is>
          <t>1064995</t>
        </is>
      </c>
      <c r="S1932" t="inlineStr">
        <is>
          <t>CONVERSE (WY)</t>
        </is>
      </c>
      <c r="T1932" t="n">
        <v>43.29487016</v>
      </c>
      <c r="U1932" t="inlineStr">
        <is>
          <t>POWDER RIVER</t>
        </is>
      </c>
      <c r="V1932" t="n">
        <v>-105.61080864</v>
      </c>
      <c r="W1932" t="inlineStr">
        <is>
          <t>POINT (450452.6713965459 4793741.585392624)</t>
        </is>
      </c>
      <c r="X1932" t="n">
        <v>1.723554077496206</v>
      </c>
      <c r="Y1932" t="inlineStr">
        <is>
          <t>E</t>
        </is>
      </c>
      <c r="Z1932" t="n">
        <v>2017</v>
      </c>
      <c r="AA1932" t="n">
        <v>61</v>
      </c>
    </row>
    <row r="1933">
      <c r="A1933" s="1" t="n">
        <v>36930</v>
      </c>
      <c r="B1933" t="inlineStr">
        <is>
          <t>WY</t>
        </is>
      </c>
      <c r="C1933" s="2" t="n">
        <v>43035</v>
      </c>
      <c r="D1933" s="2" t="n">
        <v>43067</v>
      </c>
      <c r="E1933" t="inlineStr">
        <is>
          <t>2020-10-27</t>
        </is>
      </c>
      <c r="F1933" t="n">
        <v>36</v>
      </c>
      <c r="G1933" t="inlineStr">
        <is>
          <t xml:space="preserve">POWDER RIVER MINERAL PARTNERS LLC </t>
        </is>
      </c>
      <c r="H1933" t="inlineStr">
        <is>
          <t>TITAN EXPL</t>
        </is>
      </c>
      <c r="I1933" t="inlineStr"/>
      <c r="J1933" t="inlineStr"/>
      <c r="K1933" t="n">
        <v>234.63000488</v>
      </c>
      <c r="L1933" t="n">
        <v>4</v>
      </c>
      <c r="M1933" t="n">
        <v>38</v>
      </c>
      <c r="N1933" t="inlineStr">
        <is>
          <t xml:space="preserve">N         </t>
        </is>
      </c>
      <c r="O1933" t="n">
        <v>73</v>
      </c>
      <c r="P1933" t="inlineStr">
        <is>
          <t xml:space="preserve">W         </t>
        </is>
      </c>
      <c r="Q1933" t="inlineStr">
        <is>
          <t>1627/0077</t>
        </is>
      </c>
      <c r="R1933" t="inlineStr">
        <is>
          <t>1064995</t>
        </is>
      </c>
      <c r="S1933" t="inlineStr">
        <is>
          <t>CONVERSE (WY)</t>
        </is>
      </c>
      <c r="T1933" t="n">
        <v>43.29485875</v>
      </c>
      <c r="U1933" t="inlineStr">
        <is>
          <t>POWDER RIVER</t>
        </is>
      </c>
      <c r="V1933" t="n">
        <v>-105.63093579</v>
      </c>
      <c r="W1933" t="inlineStr">
        <is>
          <t>POINT (448819.9918178781 4793752.451114548)</t>
        </is>
      </c>
      <c r="X1933" t="n">
        <v>0.7246429811082081</v>
      </c>
      <c r="Y1933" t="inlineStr">
        <is>
          <t>NE</t>
        </is>
      </c>
      <c r="Z1933" t="n">
        <v>2017</v>
      </c>
      <c r="AA1933" t="n">
        <v>61</v>
      </c>
    </row>
    <row r="1934">
      <c r="A1934" s="1" t="n">
        <v>36931</v>
      </c>
      <c r="B1934" t="inlineStr">
        <is>
          <t>WY</t>
        </is>
      </c>
      <c r="C1934" s="2" t="n">
        <v>43035</v>
      </c>
      <c r="D1934" s="2" t="n">
        <v>43067</v>
      </c>
      <c r="E1934" t="inlineStr">
        <is>
          <t>2020-10-27</t>
        </is>
      </c>
      <c r="F1934" t="n">
        <v>36</v>
      </c>
      <c r="G1934" t="inlineStr">
        <is>
          <t xml:space="preserve">POWDER RIVER MINERAL PARTNERS LLC </t>
        </is>
      </c>
      <c r="H1934" t="inlineStr">
        <is>
          <t>TITAN EXPL</t>
        </is>
      </c>
      <c r="I1934" t="inlineStr"/>
      <c r="J1934" t="inlineStr"/>
      <c r="K1934" t="n">
        <v>234.63000488</v>
      </c>
      <c r="L1934" t="n">
        <v>4</v>
      </c>
      <c r="M1934" t="n">
        <v>38</v>
      </c>
      <c r="N1934" t="inlineStr">
        <is>
          <t xml:space="preserve">N         </t>
        </is>
      </c>
      <c r="O1934" t="n">
        <v>73</v>
      </c>
      <c r="P1934" t="inlineStr">
        <is>
          <t xml:space="preserve">W         </t>
        </is>
      </c>
      <c r="Q1934" t="inlineStr">
        <is>
          <t>1627/0077</t>
        </is>
      </c>
      <c r="R1934" t="inlineStr">
        <is>
          <t>1064995</t>
        </is>
      </c>
      <c r="S1934" t="inlineStr">
        <is>
          <t>CONVERSE (WY)</t>
        </is>
      </c>
      <c r="T1934" t="n">
        <v>43.29485875</v>
      </c>
      <c r="U1934" t="inlineStr">
        <is>
          <t>POWDER RIVER</t>
        </is>
      </c>
      <c r="V1934" t="n">
        <v>-105.63093579</v>
      </c>
      <c r="W1934" t="inlineStr">
        <is>
          <t>POINT (448819.9918178781 4793752.451114548)</t>
        </is>
      </c>
      <c r="X1934" t="n">
        <v>0.7246429811082081</v>
      </c>
      <c r="Y1934" t="inlineStr">
        <is>
          <t>NE</t>
        </is>
      </c>
      <c r="Z1934" t="n">
        <v>2017</v>
      </c>
      <c r="AA1934" t="n">
        <v>61</v>
      </c>
    </row>
    <row r="1935">
      <c r="A1935" s="1" t="n">
        <v>36932</v>
      </c>
      <c r="B1935" t="inlineStr">
        <is>
          <t>WY</t>
        </is>
      </c>
      <c r="C1935" s="2" t="n">
        <v>43035</v>
      </c>
      <c r="D1935" s="2" t="n">
        <v>43067</v>
      </c>
      <c r="E1935" t="inlineStr">
        <is>
          <t>2020-10-27</t>
        </is>
      </c>
      <c r="F1935" t="n">
        <v>36</v>
      </c>
      <c r="G1935" t="inlineStr">
        <is>
          <t xml:space="preserve">POWDER RIVER MINERAL PARTNERS LLC </t>
        </is>
      </c>
      <c r="H1935" t="inlineStr">
        <is>
          <t>TITAN EXPL</t>
        </is>
      </c>
      <c r="I1935" t="inlineStr"/>
      <c r="J1935" t="inlineStr"/>
      <c r="K1935" t="n">
        <v>234.63000488</v>
      </c>
      <c r="L1935" t="n">
        <v>9</v>
      </c>
      <c r="M1935" t="n">
        <v>38</v>
      </c>
      <c r="N1935" t="inlineStr">
        <is>
          <t xml:space="preserve">N         </t>
        </is>
      </c>
      <c r="O1935" t="n">
        <v>73</v>
      </c>
      <c r="P1935" t="inlineStr">
        <is>
          <t xml:space="preserve">W         </t>
        </is>
      </c>
      <c r="Q1935" t="inlineStr">
        <is>
          <t>1627/0077</t>
        </is>
      </c>
      <c r="R1935" t="inlineStr">
        <is>
          <t>1064995</t>
        </is>
      </c>
      <c r="S1935" t="inlineStr">
        <is>
          <t>CONVERSE (WY)</t>
        </is>
      </c>
      <c r="T1935" t="n">
        <v>43.28045819</v>
      </c>
      <c r="U1935" t="inlineStr">
        <is>
          <t>POWDER RIVER</t>
        </is>
      </c>
      <c r="V1935" t="n">
        <v>-105.63100438</v>
      </c>
      <c r="W1935" t="inlineStr">
        <is>
          <t>POINT (448802.3511420086 4792153.248759488)</t>
        </is>
      </c>
      <c r="X1935" t="n">
        <v>1.05812648651532</v>
      </c>
      <c r="Y1935" t="inlineStr">
        <is>
          <t>SE</t>
        </is>
      </c>
      <c r="Z1935" t="n">
        <v>2017</v>
      </c>
      <c r="AA1935" t="n">
        <v>61</v>
      </c>
    </row>
    <row r="1936">
      <c r="A1936" s="1" t="n">
        <v>36933</v>
      </c>
      <c r="B1936" t="inlineStr">
        <is>
          <t>WY</t>
        </is>
      </c>
      <c r="C1936" s="2" t="n">
        <v>43035</v>
      </c>
      <c r="D1936" s="2" t="n">
        <v>43067</v>
      </c>
      <c r="E1936" t="inlineStr">
        <is>
          <t>2020-10-27</t>
        </is>
      </c>
      <c r="F1936" t="n">
        <v>36</v>
      </c>
      <c r="G1936" t="inlineStr">
        <is>
          <t xml:space="preserve">POWDER RIVER MINERAL PARTNERS LLC </t>
        </is>
      </c>
      <c r="H1936" t="inlineStr">
        <is>
          <t>TITAN EXPL</t>
        </is>
      </c>
      <c r="I1936" t="inlineStr"/>
      <c r="J1936" t="inlineStr"/>
      <c r="K1936" t="n">
        <v>234.63000488</v>
      </c>
      <c r="L1936" t="n">
        <v>3</v>
      </c>
      <c r="M1936" t="n">
        <v>38</v>
      </c>
      <c r="N1936" t="inlineStr">
        <is>
          <t xml:space="preserve">N         </t>
        </is>
      </c>
      <c r="O1936" t="n">
        <v>73</v>
      </c>
      <c r="P1936" t="inlineStr">
        <is>
          <t xml:space="preserve">W         </t>
        </is>
      </c>
      <c r="Q1936" t="inlineStr">
        <is>
          <t>1627/0077</t>
        </is>
      </c>
      <c r="R1936" t="inlineStr">
        <is>
          <t>1064995</t>
        </is>
      </c>
      <c r="S1936" t="inlineStr">
        <is>
          <t>CONVERSE (WY)</t>
        </is>
      </c>
      <c r="T1936" t="n">
        <v>43.29487016</v>
      </c>
      <c r="U1936" t="inlineStr">
        <is>
          <t>POWDER RIVER</t>
        </is>
      </c>
      <c r="V1936" t="n">
        <v>-105.61080864</v>
      </c>
      <c r="W1936" t="inlineStr">
        <is>
          <t>POINT (450452.6713965459 4793741.585392624)</t>
        </is>
      </c>
      <c r="X1936" t="n">
        <v>1.723554077496206</v>
      </c>
      <c r="Y1936" t="inlineStr">
        <is>
          <t>E</t>
        </is>
      </c>
      <c r="Z1936" t="n">
        <v>2017</v>
      </c>
      <c r="AA1936" t="n">
        <v>61</v>
      </c>
    </row>
    <row r="1937">
      <c r="A1937" s="1" t="n">
        <v>36934</v>
      </c>
      <c r="B1937" t="inlineStr">
        <is>
          <t>WY</t>
        </is>
      </c>
      <c r="C1937" s="2" t="n">
        <v>43035</v>
      </c>
      <c r="D1937" s="2" t="n">
        <v>43067</v>
      </c>
      <c r="E1937" t="inlineStr">
        <is>
          <t>2020-10-27</t>
        </is>
      </c>
      <c r="F1937" t="n">
        <v>36</v>
      </c>
      <c r="G1937" t="inlineStr">
        <is>
          <t xml:space="preserve">POWDER RIVER MINERAL PARTNERS LLC </t>
        </is>
      </c>
      <c r="H1937" t="inlineStr">
        <is>
          <t>TITAN EXPL</t>
        </is>
      </c>
      <c r="I1937" t="inlineStr"/>
      <c r="J1937" t="inlineStr"/>
      <c r="K1937" t="n">
        <v>234.63000488</v>
      </c>
      <c r="L1937" t="n">
        <v>4</v>
      </c>
      <c r="M1937" t="n">
        <v>38</v>
      </c>
      <c r="N1937" t="inlineStr">
        <is>
          <t xml:space="preserve">N         </t>
        </is>
      </c>
      <c r="O1937" t="n">
        <v>73</v>
      </c>
      <c r="P1937" t="inlineStr">
        <is>
          <t xml:space="preserve">W         </t>
        </is>
      </c>
      <c r="Q1937" t="inlineStr">
        <is>
          <t>1627/0077</t>
        </is>
      </c>
      <c r="R1937" t="inlineStr">
        <is>
          <t>1064995</t>
        </is>
      </c>
      <c r="S1937" t="inlineStr">
        <is>
          <t>CONVERSE (WY)</t>
        </is>
      </c>
      <c r="T1937" t="n">
        <v>43.29485875</v>
      </c>
      <c r="U1937" t="inlineStr">
        <is>
          <t>POWDER RIVER</t>
        </is>
      </c>
      <c r="V1937" t="n">
        <v>-105.63093579</v>
      </c>
      <c r="W1937" t="inlineStr">
        <is>
          <t>POINT (448819.9918178781 4793752.451114548)</t>
        </is>
      </c>
      <c r="X1937" t="n">
        <v>0.7246429811082081</v>
      </c>
      <c r="Y1937" t="inlineStr">
        <is>
          <t>NE</t>
        </is>
      </c>
      <c r="Z1937" t="n">
        <v>2017</v>
      </c>
      <c r="AA1937" t="n">
        <v>61</v>
      </c>
    </row>
    <row r="1938">
      <c r="A1938" s="1" t="n">
        <v>37286</v>
      </c>
      <c r="B1938" t="inlineStr">
        <is>
          <t>WY</t>
        </is>
      </c>
      <c r="C1938" s="2" t="n">
        <v>43005</v>
      </c>
      <c r="D1938" s="2" t="n">
        <v>43060</v>
      </c>
      <c r="E1938" t="inlineStr">
        <is>
          <t>2021-09-27</t>
        </is>
      </c>
      <c r="F1938" t="n">
        <v>48</v>
      </c>
      <c r="G1938" t="inlineStr">
        <is>
          <t xml:space="preserve">KANEMOTO ELIZABETH LINDMIER </t>
        </is>
      </c>
      <c r="H1938" t="inlineStr">
        <is>
          <t>MARTIN OIL</t>
        </is>
      </c>
      <c r="I1938" t="inlineStr"/>
      <c r="J1938" t="inlineStr"/>
      <c r="K1938" t="n">
        <v>0</v>
      </c>
      <c r="L1938" t="n">
        <v>34</v>
      </c>
      <c r="M1938" t="n">
        <v>39</v>
      </c>
      <c r="N1938" t="inlineStr">
        <is>
          <t xml:space="preserve">N         </t>
        </is>
      </c>
      <c r="O1938" t="n">
        <v>73</v>
      </c>
      <c r="P1938" t="inlineStr">
        <is>
          <t xml:space="preserve">W         </t>
        </is>
      </c>
      <c r="Q1938" t="inlineStr">
        <is>
          <t>1626/0801</t>
        </is>
      </c>
      <c r="R1938" t="inlineStr">
        <is>
          <t>1064867</t>
        </is>
      </c>
      <c r="S1938" t="inlineStr">
        <is>
          <t>CONVERSE (WY)</t>
        </is>
      </c>
      <c r="T1938" t="n">
        <v>43.3092936</v>
      </c>
      <c r="U1938" t="inlineStr">
        <is>
          <t>POWDER RIVER</t>
        </is>
      </c>
      <c r="V1938" t="n">
        <v>-105.61092317</v>
      </c>
      <c r="W1938" t="inlineStr">
        <is>
          <t>POINT (450455.0951501526 4795343.442250932)</t>
        </is>
      </c>
      <c r="X1938" t="n">
        <v>2.081205987896726</v>
      </c>
      <c r="Y1938" t="inlineStr">
        <is>
          <t>NE</t>
        </is>
      </c>
      <c r="Z1938" t="n">
        <v>2017</v>
      </c>
      <c r="AA1938" t="n">
        <v>61</v>
      </c>
    </row>
    <row r="1939">
      <c r="A1939" s="1" t="n">
        <v>37287</v>
      </c>
      <c r="B1939" t="inlineStr">
        <is>
          <t>WY</t>
        </is>
      </c>
      <c r="C1939" s="2" t="n">
        <v>43005</v>
      </c>
      <c r="D1939" s="2" t="n">
        <v>43060</v>
      </c>
      <c r="E1939" t="inlineStr">
        <is>
          <t>2021-09-27</t>
        </is>
      </c>
      <c r="F1939" t="n">
        <v>48</v>
      </c>
      <c r="G1939" t="inlineStr">
        <is>
          <t xml:space="preserve">KANEMOTO ELIZABETH LINDMIER </t>
        </is>
      </c>
      <c r="H1939" t="inlineStr">
        <is>
          <t>MARTIN OIL</t>
        </is>
      </c>
      <c r="I1939" t="inlineStr"/>
      <c r="J1939" t="inlineStr"/>
      <c r="K1939" t="n">
        <v>0</v>
      </c>
      <c r="L1939" t="n">
        <v>4</v>
      </c>
      <c r="M1939" t="n">
        <v>38</v>
      </c>
      <c r="N1939" t="inlineStr">
        <is>
          <t xml:space="preserve">N         </t>
        </is>
      </c>
      <c r="O1939" t="n">
        <v>73</v>
      </c>
      <c r="P1939" t="inlineStr">
        <is>
          <t xml:space="preserve">W         </t>
        </is>
      </c>
      <c r="Q1939" t="inlineStr">
        <is>
          <t>1626/0801</t>
        </is>
      </c>
      <c r="R1939" t="inlineStr">
        <is>
          <t>1064867</t>
        </is>
      </c>
      <c r="S1939" t="inlineStr">
        <is>
          <t>CONVERSE (WY)</t>
        </is>
      </c>
      <c r="T1939" t="n">
        <v>43.29485875</v>
      </c>
      <c r="U1939" t="inlineStr">
        <is>
          <t>POWDER RIVER</t>
        </is>
      </c>
      <c r="V1939" t="n">
        <v>-105.63093579</v>
      </c>
      <c r="W1939" t="inlineStr">
        <is>
          <t>POINT (448819.9918178781 4793752.451114548)</t>
        </is>
      </c>
      <c r="X1939" t="n">
        <v>0.7246429811082081</v>
      </c>
      <c r="Y1939" t="inlineStr">
        <is>
          <t>NE</t>
        </is>
      </c>
      <c r="Z1939" t="n">
        <v>2017</v>
      </c>
      <c r="AA1939" t="n">
        <v>61</v>
      </c>
    </row>
    <row r="1940">
      <c r="A1940" s="1" t="n">
        <v>37288</v>
      </c>
      <c r="B1940" t="inlineStr">
        <is>
          <t>WY</t>
        </is>
      </c>
      <c r="C1940" s="2" t="n">
        <v>43005</v>
      </c>
      <c r="D1940" s="2" t="n">
        <v>43060</v>
      </c>
      <c r="E1940" t="inlineStr">
        <is>
          <t>2021-09-27</t>
        </is>
      </c>
      <c r="F1940" t="n">
        <v>48</v>
      </c>
      <c r="G1940" t="inlineStr">
        <is>
          <t xml:space="preserve">KANEMOTO ELIZABETH LINDMIER </t>
        </is>
      </c>
      <c r="H1940" t="inlineStr">
        <is>
          <t>MARTIN OIL</t>
        </is>
      </c>
      <c r="I1940" t="inlineStr"/>
      <c r="J1940" t="inlineStr"/>
      <c r="K1940" t="n">
        <v>0</v>
      </c>
      <c r="L1940" t="n">
        <v>34</v>
      </c>
      <c r="M1940" t="n">
        <v>39</v>
      </c>
      <c r="N1940" t="inlineStr">
        <is>
          <t xml:space="preserve">N         </t>
        </is>
      </c>
      <c r="O1940" t="n">
        <v>73</v>
      </c>
      <c r="P1940" t="inlineStr">
        <is>
          <t xml:space="preserve">W         </t>
        </is>
      </c>
      <c r="Q1940" t="inlineStr">
        <is>
          <t>1626/0801</t>
        </is>
      </c>
      <c r="R1940" t="inlineStr">
        <is>
          <t>1064867</t>
        </is>
      </c>
      <c r="S1940" t="inlineStr">
        <is>
          <t>CONVERSE (WY)</t>
        </is>
      </c>
      <c r="T1940" t="n">
        <v>43.3092936</v>
      </c>
      <c r="U1940" t="inlineStr">
        <is>
          <t>POWDER RIVER</t>
        </is>
      </c>
      <c r="V1940" t="n">
        <v>-105.61092317</v>
      </c>
      <c r="W1940" t="inlineStr">
        <is>
          <t>POINT (450455.0951501526 4795343.442250932)</t>
        </is>
      </c>
      <c r="X1940" t="n">
        <v>2.081205987896726</v>
      </c>
      <c r="Y1940" t="inlineStr">
        <is>
          <t>NE</t>
        </is>
      </c>
      <c r="Z1940" t="n">
        <v>2017</v>
      </c>
      <c r="AA1940" t="n">
        <v>61</v>
      </c>
    </row>
    <row r="1941">
      <c r="A1941" s="1" t="n">
        <v>37289</v>
      </c>
      <c r="B1941" t="inlineStr">
        <is>
          <t>WY</t>
        </is>
      </c>
      <c r="C1941" s="2" t="n">
        <v>43005</v>
      </c>
      <c r="D1941" s="2" t="n">
        <v>43060</v>
      </c>
      <c r="E1941" t="inlineStr">
        <is>
          <t>2021-09-27</t>
        </is>
      </c>
      <c r="F1941" t="n">
        <v>48</v>
      </c>
      <c r="G1941" t="inlineStr">
        <is>
          <t xml:space="preserve">KANEMOTO ELIZABETH LINDMIER </t>
        </is>
      </c>
      <c r="H1941" t="inlineStr">
        <is>
          <t>MARTIN OIL</t>
        </is>
      </c>
      <c r="I1941" t="inlineStr"/>
      <c r="J1941" t="inlineStr"/>
      <c r="K1941" t="n">
        <v>0</v>
      </c>
      <c r="L1941" t="n">
        <v>4</v>
      </c>
      <c r="M1941" t="n">
        <v>38</v>
      </c>
      <c r="N1941" t="inlineStr">
        <is>
          <t xml:space="preserve">N         </t>
        </is>
      </c>
      <c r="O1941" t="n">
        <v>73</v>
      </c>
      <c r="P1941" t="inlineStr">
        <is>
          <t xml:space="preserve">W         </t>
        </is>
      </c>
      <c r="Q1941" t="inlineStr">
        <is>
          <t>1626/0801</t>
        </is>
      </c>
      <c r="R1941" t="inlineStr">
        <is>
          <t>1064867</t>
        </is>
      </c>
      <c r="S1941" t="inlineStr">
        <is>
          <t>CONVERSE (WY)</t>
        </is>
      </c>
      <c r="T1941" t="n">
        <v>43.29485875</v>
      </c>
      <c r="U1941" t="inlineStr">
        <is>
          <t>POWDER RIVER</t>
        </is>
      </c>
      <c r="V1941" t="n">
        <v>-105.63093579</v>
      </c>
      <c r="W1941" t="inlineStr">
        <is>
          <t>POINT (448819.9918178781 4793752.451114548)</t>
        </is>
      </c>
      <c r="X1941" t="n">
        <v>0.7246429811082081</v>
      </c>
      <c r="Y1941" t="inlineStr">
        <is>
          <t>NE</t>
        </is>
      </c>
      <c r="Z1941" t="n">
        <v>2017</v>
      </c>
      <c r="AA1941" t="n">
        <v>61</v>
      </c>
    </row>
    <row r="1942">
      <c r="A1942" s="1" t="n">
        <v>37290</v>
      </c>
      <c r="B1942" t="inlineStr">
        <is>
          <t>WY</t>
        </is>
      </c>
      <c r="C1942" s="2" t="n">
        <v>43005</v>
      </c>
      <c r="D1942" s="2" t="n">
        <v>43060</v>
      </c>
      <c r="E1942" t="inlineStr">
        <is>
          <t>2021-09-27</t>
        </is>
      </c>
      <c r="F1942" t="n">
        <v>48</v>
      </c>
      <c r="G1942" t="inlineStr">
        <is>
          <t xml:space="preserve">KANEMOTO ELIZABETH LINDMIER </t>
        </is>
      </c>
      <c r="H1942" t="inlineStr">
        <is>
          <t>MARTIN OIL</t>
        </is>
      </c>
      <c r="I1942" t="inlineStr"/>
      <c r="J1942" t="inlineStr"/>
      <c r="K1942" t="n">
        <v>0</v>
      </c>
      <c r="L1942" t="n">
        <v>34</v>
      </c>
      <c r="M1942" t="n">
        <v>39</v>
      </c>
      <c r="N1942" t="inlineStr">
        <is>
          <t xml:space="preserve">N         </t>
        </is>
      </c>
      <c r="O1942" t="n">
        <v>73</v>
      </c>
      <c r="P1942" t="inlineStr">
        <is>
          <t xml:space="preserve">W         </t>
        </is>
      </c>
      <c r="Q1942" t="inlineStr">
        <is>
          <t>1626/0801</t>
        </is>
      </c>
      <c r="R1942" t="inlineStr">
        <is>
          <t>1064867</t>
        </is>
      </c>
      <c r="S1942" t="inlineStr">
        <is>
          <t>CONVERSE (WY)</t>
        </is>
      </c>
      <c r="T1942" t="n">
        <v>43.3092936</v>
      </c>
      <c r="U1942" t="inlineStr">
        <is>
          <t>POWDER RIVER</t>
        </is>
      </c>
      <c r="V1942" t="n">
        <v>-105.61092317</v>
      </c>
      <c r="W1942" t="inlineStr">
        <is>
          <t>POINT (450455.0951501526 4795343.442250932)</t>
        </is>
      </c>
      <c r="X1942" t="n">
        <v>2.081205987896726</v>
      </c>
      <c r="Y1942" t="inlineStr">
        <is>
          <t>NE</t>
        </is>
      </c>
      <c r="Z1942" t="n">
        <v>2017</v>
      </c>
      <c r="AA1942" t="n">
        <v>61</v>
      </c>
    </row>
    <row r="1943">
      <c r="A1943" s="1" t="n">
        <v>37291</v>
      </c>
      <c r="B1943" t="inlineStr">
        <is>
          <t>WY</t>
        </is>
      </c>
      <c r="C1943" s="2" t="n">
        <v>43005</v>
      </c>
      <c r="D1943" s="2" t="n">
        <v>43060</v>
      </c>
      <c r="E1943" t="inlineStr">
        <is>
          <t>2021-09-27</t>
        </is>
      </c>
      <c r="F1943" t="n">
        <v>48</v>
      </c>
      <c r="G1943" t="inlineStr">
        <is>
          <t xml:space="preserve">KANEMOTO ELIZABETH LINDMIER </t>
        </is>
      </c>
      <c r="H1943" t="inlineStr">
        <is>
          <t>MARTIN OIL</t>
        </is>
      </c>
      <c r="I1943" t="inlineStr"/>
      <c r="J1943" t="inlineStr"/>
      <c r="K1943" t="n">
        <v>0</v>
      </c>
      <c r="L1943" t="n">
        <v>3</v>
      </c>
      <c r="M1943" t="n">
        <v>38</v>
      </c>
      <c r="N1943" t="inlineStr">
        <is>
          <t xml:space="preserve">N         </t>
        </is>
      </c>
      <c r="O1943" t="n">
        <v>73</v>
      </c>
      <c r="P1943" t="inlineStr">
        <is>
          <t xml:space="preserve">W         </t>
        </is>
      </c>
      <c r="Q1943" t="inlineStr">
        <is>
          <t>1626/0801</t>
        </is>
      </c>
      <c r="R1943" t="inlineStr">
        <is>
          <t>1064867</t>
        </is>
      </c>
      <c r="S1943" t="inlineStr">
        <is>
          <t>CONVERSE (WY)</t>
        </is>
      </c>
      <c r="T1943" t="n">
        <v>43.29487016</v>
      </c>
      <c r="U1943" t="inlineStr">
        <is>
          <t>POWDER RIVER</t>
        </is>
      </c>
      <c r="V1943" t="n">
        <v>-105.61080864</v>
      </c>
      <c r="W1943" t="inlineStr">
        <is>
          <t>POINT (450452.6713965459 4793741.585392624)</t>
        </is>
      </c>
      <c r="X1943" t="n">
        <v>1.723554077496206</v>
      </c>
      <c r="Y1943" t="inlineStr">
        <is>
          <t>E</t>
        </is>
      </c>
      <c r="Z1943" t="n">
        <v>2017</v>
      </c>
      <c r="AA1943" t="n">
        <v>61</v>
      </c>
    </row>
    <row r="1944">
      <c r="A1944" s="1" t="n">
        <v>37292</v>
      </c>
      <c r="B1944" t="inlineStr">
        <is>
          <t>WY</t>
        </is>
      </c>
      <c r="C1944" s="2" t="n">
        <v>43005</v>
      </c>
      <c r="D1944" s="2" t="n">
        <v>43060</v>
      </c>
      <c r="E1944" t="inlineStr">
        <is>
          <t>2021-09-27</t>
        </is>
      </c>
      <c r="F1944" t="n">
        <v>48</v>
      </c>
      <c r="G1944" t="inlineStr">
        <is>
          <t xml:space="preserve">KANEMOTO ELIZABETH LINDMIER </t>
        </is>
      </c>
      <c r="H1944" t="inlineStr">
        <is>
          <t>MARTIN OIL</t>
        </is>
      </c>
      <c r="I1944" t="inlineStr"/>
      <c r="J1944" t="inlineStr"/>
      <c r="K1944" t="n">
        <v>0</v>
      </c>
      <c r="L1944" t="n">
        <v>3</v>
      </c>
      <c r="M1944" t="n">
        <v>38</v>
      </c>
      <c r="N1944" t="inlineStr">
        <is>
          <t xml:space="preserve">N         </t>
        </is>
      </c>
      <c r="O1944" t="n">
        <v>73</v>
      </c>
      <c r="P1944" t="inlineStr">
        <is>
          <t xml:space="preserve">W         </t>
        </is>
      </c>
      <c r="Q1944" t="inlineStr">
        <is>
          <t>1626/0801</t>
        </is>
      </c>
      <c r="R1944" t="inlineStr">
        <is>
          <t>1064867</t>
        </is>
      </c>
      <c r="S1944" t="inlineStr">
        <is>
          <t>CONVERSE (WY)</t>
        </is>
      </c>
      <c r="T1944" t="n">
        <v>43.29487016</v>
      </c>
      <c r="U1944" t="inlineStr">
        <is>
          <t>POWDER RIVER</t>
        </is>
      </c>
      <c r="V1944" t="n">
        <v>-105.61080864</v>
      </c>
      <c r="W1944" t="inlineStr">
        <is>
          <t>POINT (450452.6713965459 4793741.585392624)</t>
        </is>
      </c>
      <c r="X1944" t="n">
        <v>1.723554077496206</v>
      </c>
      <c r="Y1944" t="inlineStr">
        <is>
          <t>E</t>
        </is>
      </c>
      <c r="Z1944" t="n">
        <v>2017</v>
      </c>
      <c r="AA1944" t="n">
        <v>61</v>
      </c>
    </row>
    <row r="1945">
      <c r="A1945" s="1" t="n">
        <v>37293</v>
      </c>
      <c r="B1945" t="inlineStr">
        <is>
          <t>WY</t>
        </is>
      </c>
      <c r="C1945" s="2" t="n">
        <v>43005</v>
      </c>
      <c r="D1945" s="2" t="n">
        <v>43060</v>
      </c>
      <c r="E1945" t="inlineStr">
        <is>
          <t>2021-09-27</t>
        </is>
      </c>
      <c r="F1945" t="n">
        <v>48</v>
      </c>
      <c r="G1945" t="inlineStr">
        <is>
          <t xml:space="preserve">KANEMOTO ELIZABETH LINDMIER </t>
        </is>
      </c>
      <c r="H1945" t="inlineStr">
        <is>
          <t>MARTIN OIL</t>
        </is>
      </c>
      <c r="I1945" t="inlineStr"/>
      <c r="J1945" t="inlineStr"/>
      <c r="K1945" t="n">
        <v>0</v>
      </c>
      <c r="L1945" t="n">
        <v>3</v>
      </c>
      <c r="M1945" t="n">
        <v>38</v>
      </c>
      <c r="N1945" t="inlineStr">
        <is>
          <t xml:space="preserve">N         </t>
        </is>
      </c>
      <c r="O1945" t="n">
        <v>73</v>
      </c>
      <c r="P1945" t="inlineStr">
        <is>
          <t xml:space="preserve">W         </t>
        </is>
      </c>
      <c r="Q1945" t="inlineStr">
        <is>
          <t>1626/0801</t>
        </is>
      </c>
      <c r="R1945" t="inlineStr">
        <is>
          <t>1064867</t>
        </is>
      </c>
      <c r="S1945" t="inlineStr">
        <is>
          <t>CONVERSE (WY)</t>
        </is>
      </c>
      <c r="T1945" t="n">
        <v>43.29487016</v>
      </c>
      <c r="U1945" t="inlineStr">
        <is>
          <t>POWDER RIVER</t>
        </is>
      </c>
      <c r="V1945" t="n">
        <v>-105.61080864</v>
      </c>
      <c r="W1945" t="inlineStr">
        <is>
          <t>POINT (450452.6713965459 4793741.585392624)</t>
        </is>
      </c>
      <c r="X1945" t="n">
        <v>1.723554077496206</v>
      </c>
      <c r="Y1945" t="inlineStr">
        <is>
          <t>E</t>
        </is>
      </c>
      <c r="Z1945" t="n">
        <v>2017</v>
      </c>
      <c r="AA1945" t="n">
        <v>61</v>
      </c>
    </row>
    <row r="1946">
      <c r="A1946" s="1" t="n">
        <v>37294</v>
      </c>
      <c r="B1946" t="inlineStr">
        <is>
          <t>WY</t>
        </is>
      </c>
      <c r="C1946" s="2" t="n">
        <v>43005</v>
      </c>
      <c r="D1946" s="2" t="n">
        <v>43060</v>
      </c>
      <c r="E1946" t="inlineStr">
        <is>
          <t>2021-09-27</t>
        </is>
      </c>
      <c r="F1946" t="n">
        <v>48</v>
      </c>
      <c r="G1946" t="inlineStr">
        <is>
          <t xml:space="preserve">KANEMOTO ELIZABETH LINDMIER </t>
        </is>
      </c>
      <c r="H1946" t="inlineStr">
        <is>
          <t>MARTIN OIL</t>
        </is>
      </c>
      <c r="I1946" t="inlineStr"/>
      <c r="J1946" t="inlineStr"/>
      <c r="K1946" t="n">
        <v>0</v>
      </c>
      <c r="L1946" t="n">
        <v>34</v>
      </c>
      <c r="M1946" t="n">
        <v>39</v>
      </c>
      <c r="N1946" t="inlineStr">
        <is>
          <t xml:space="preserve">N         </t>
        </is>
      </c>
      <c r="O1946" t="n">
        <v>73</v>
      </c>
      <c r="P1946" t="inlineStr">
        <is>
          <t xml:space="preserve">W         </t>
        </is>
      </c>
      <c r="Q1946" t="inlineStr">
        <is>
          <t>1626/0801</t>
        </is>
      </c>
      <c r="R1946" t="inlineStr">
        <is>
          <t>1064867</t>
        </is>
      </c>
      <c r="S1946" t="inlineStr">
        <is>
          <t>CONVERSE (WY)</t>
        </is>
      </c>
      <c r="T1946" t="n">
        <v>43.3092936</v>
      </c>
      <c r="U1946" t="inlineStr">
        <is>
          <t>POWDER RIVER</t>
        </is>
      </c>
      <c r="V1946" t="n">
        <v>-105.61092317</v>
      </c>
      <c r="W1946" t="inlineStr">
        <is>
          <t>POINT (450455.0951501526 4795343.442250932)</t>
        </is>
      </c>
      <c r="X1946" t="n">
        <v>2.081205987896726</v>
      </c>
      <c r="Y1946" t="inlineStr">
        <is>
          <t>NE</t>
        </is>
      </c>
      <c r="Z1946" t="n">
        <v>2017</v>
      </c>
      <c r="AA1946" t="n">
        <v>61</v>
      </c>
    </row>
    <row r="1947">
      <c r="A1947" s="1" t="n">
        <v>37295</v>
      </c>
      <c r="B1947" t="inlineStr">
        <is>
          <t>WY</t>
        </is>
      </c>
      <c r="C1947" s="2" t="n">
        <v>43005</v>
      </c>
      <c r="D1947" s="2" t="n">
        <v>43060</v>
      </c>
      <c r="E1947" t="inlineStr">
        <is>
          <t>2021-09-27</t>
        </is>
      </c>
      <c r="F1947" t="n">
        <v>48</v>
      </c>
      <c r="G1947" t="inlineStr">
        <is>
          <t xml:space="preserve">SNAFU LLC </t>
        </is>
      </c>
      <c r="H1947" t="inlineStr">
        <is>
          <t>MARTIN OIL</t>
        </is>
      </c>
      <c r="I1947" t="inlineStr"/>
      <c r="J1947" t="inlineStr"/>
      <c r="K1947" t="n">
        <v>0</v>
      </c>
      <c r="L1947" t="n">
        <v>34</v>
      </c>
      <c r="M1947" t="n">
        <v>39</v>
      </c>
      <c r="N1947" t="inlineStr">
        <is>
          <t xml:space="preserve">N         </t>
        </is>
      </c>
      <c r="O1947" t="n">
        <v>73</v>
      </c>
      <c r="P1947" t="inlineStr">
        <is>
          <t xml:space="preserve">W         </t>
        </is>
      </c>
      <c r="Q1947" t="inlineStr">
        <is>
          <t>1626/0803</t>
        </is>
      </c>
      <c r="R1947" t="inlineStr">
        <is>
          <t>1064868</t>
        </is>
      </c>
      <c r="S1947" t="inlineStr">
        <is>
          <t>CONVERSE (WY)</t>
        </is>
      </c>
      <c r="T1947" t="n">
        <v>43.3092936</v>
      </c>
      <c r="U1947" t="inlineStr">
        <is>
          <t>POWDER RIVER</t>
        </is>
      </c>
      <c r="V1947" t="n">
        <v>-105.61092317</v>
      </c>
      <c r="W1947" t="inlineStr">
        <is>
          <t>POINT (450455.0951501526 4795343.442250932)</t>
        </is>
      </c>
      <c r="X1947" t="n">
        <v>2.081205987896726</v>
      </c>
      <c r="Y1947" t="inlineStr">
        <is>
          <t>NE</t>
        </is>
      </c>
      <c r="Z1947" t="n">
        <v>2017</v>
      </c>
      <c r="AA1947" t="n">
        <v>61</v>
      </c>
    </row>
    <row r="1948">
      <c r="A1948" s="1" t="n">
        <v>37296</v>
      </c>
      <c r="B1948" t="inlineStr">
        <is>
          <t>WY</t>
        </is>
      </c>
      <c r="C1948" s="2" t="n">
        <v>43005</v>
      </c>
      <c r="D1948" s="2" t="n">
        <v>43060</v>
      </c>
      <c r="E1948" t="inlineStr">
        <is>
          <t>2021-09-27</t>
        </is>
      </c>
      <c r="F1948" t="n">
        <v>48</v>
      </c>
      <c r="G1948" t="inlineStr">
        <is>
          <t xml:space="preserve">SNAFU LLC </t>
        </is>
      </c>
      <c r="H1948" t="inlineStr">
        <is>
          <t>MARTIN OIL</t>
        </is>
      </c>
      <c r="I1948" t="inlineStr"/>
      <c r="J1948" t="inlineStr"/>
      <c r="K1948" t="n">
        <v>0</v>
      </c>
      <c r="L1948" t="n">
        <v>4</v>
      </c>
      <c r="M1948" t="n">
        <v>38</v>
      </c>
      <c r="N1948" t="inlineStr">
        <is>
          <t xml:space="preserve">N         </t>
        </is>
      </c>
      <c r="O1948" t="n">
        <v>73</v>
      </c>
      <c r="P1948" t="inlineStr">
        <is>
          <t xml:space="preserve">W         </t>
        </is>
      </c>
      <c r="Q1948" t="inlineStr">
        <is>
          <t>1626/0803</t>
        </is>
      </c>
      <c r="R1948" t="inlineStr">
        <is>
          <t>1064868</t>
        </is>
      </c>
      <c r="S1948" t="inlineStr">
        <is>
          <t>CONVERSE (WY)</t>
        </is>
      </c>
      <c r="T1948" t="n">
        <v>43.29485875</v>
      </c>
      <c r="U1948" t="inlineStr">
        <is>
          <t>POWDER RIVER</t>
        </is>
      </c>
      <c r="V1948" t="n">
        <v>-105.63093579</v>
      </c>
      <c r="W1948" t="inlineStr">
        <is>
          <t>POINT (448819.9918178781 4793752.451114548)</t>
        </is>
      </c>
      <c r="X1948" t="n">
        <v>0.7246429811082081</v>
      </c>
      <c r="Y1948" t="inlineStr">
        <is>
          <t>NE</t>
        </is>
      </c>
      <c r="Z1948" t="n">
        <v>2017</v>
      </c>
      <c r="AA1948" t="n">
        <v>61</v>
      </c>
    </row>
    <row r="1949">
      <c r="A1949" s="1" t="n">
        <v>37297</v>
      </c>
      <c r="B1949" t="inlineStr">
        <is>
          <t>WY</t>
        </is>
      </c>
      <c r="C1949" s="2" t="n">
        <v>43005</v>
      </c>
      <c r="D1949" s="2" t="n">
        <v>43060</v>
      </c>
      <c r="E1949" t="inlineStr">
        <is>
          <t>2021-09-27</t>
        </is>
      </c>
      <c r="F1949" t="n">
        <v>48</v>
      </c>
      <c r="G1949" t="inlineStr">
        <is>
          <t xml:space="preserve">SNAFU LLC </t>
        </is>
      </c>
      <c r="H1949" t="inlineStr">
        <is>
          <t>MARTIN OIL</t>
        </is>
      </c>
      <c r="I1949" t="inlineStr"/>
      <c r="J1949" t="inlineStr"/>
      <c r="K1949" t="n">
        <v>0</v>
      </c>
      <c r="L1949" t="n">
        <v>34</v>
      </c>
      <c r="M1949" t="n">
        <v>39</v>
      </c>
      <c r="N1949" t="inlineStr">
        <is>
          <t xml:space="preserve">N         </t>
        </is>
      </c>
      <c r="O1949" t="n">
        <v>73</v>
      </c>
      <c r="P1949" t="inlineStr">
        <is>
          <t xml:space="preserve">W         </t>
        </is>
      </c>
      <c r="Q1949" t="inlineStr">
        <is>
          <t>1626/0803</t>
        </is>
      </c>
      <c r="R1949" t="inlineStr">
        <is>
          <t>1064868</t>
        </is>
      </c>
      <c r="S1949" t="inlineStr">
        <is>
          <t>CONVERSE (WY)</t>
        </is>
      </c>
      <c r="T1949" t="n">
        <v>43.3092936</v>
      </c>
      <c r="U1949" t="inlineStr">
        <is>
          <t>POWDER RIVER</t>
        </is>
      </c>
      <c r="V1949" t="n">
        <v>-105.61092317</v>
      </c>
      <c r="W1949" t="inlineStr">
        <is>
          <t>POINT (450455.0951501526 4795343.442250932)</t>
        </is>
      </c>
      <c r="X1949" t="n">
        <v>2.081205987896726</v>
      </c>
      <c r="Y1949" t="inlineStr">
        <is>
          <t>NE</t>
        </is>
      </c>
      <c r="Z1949" t="n">
        <v>2017</v>
      </c>
      <c r="AA1949" t="n">
        <v>61</v>
      </c>
    </row>
    <row r="1950">
      <c r="A1950" s="1" t="n">
        <v>37298</v>
      </c>
      <c r="B1950" t="inlineStr">
        <is>
          <t>WY</t>
        </is>
      </c>
      <c r="C1950" s="2" t="n">
        <v>43005</v>
      </c>
      <c r="D1950" s="2" t="n">
        <v>43060</v>
      </c>
      <c r="E1950" t="inlineStr">
        <is>
          <t>2021-09-27</t>
        </is>
      </c>
      <c r="F1950" t="n">
        <v>48</v>
      </c>
      <c r="G1950" t="inlineStr">
        <is>
          <t xml:space="preserve">SNAFU LLC </t>
        </is>
      </c>
      <c r="H1950" t="inlineStr">
        <is>
          <t>MARTIN OIL</t>
        </is>
      </c>
      <c r="I1950" t="inlineStr"/>
      <c r="J1950" t="inlineStr"/>
      <c r="K1950" t="n">
        <v>0</v>
      </c>
      <c r="L1950" t="n">
        <v>34</v>
      </c>
      <c r="M1950" t="n">
        <v>39</v>
      </c>
      <c r="N1950" t="inlineStr">
        <is>
          <t xml:space="preserve">N         </t>
        </is>
      </c>
      <c r="O1950" t="n">
        <v>73</v>
      </c>
      <c r="P1950" t="inlineStr">
        <is>
          <t xml:space="preserve">W         </t>
        </is>
      </c>
      <c r="Q1950" t="inlineStr">
        <is>
          <t>1626/0803</t>
        </is>
      </c>
      <c r="R1950" t="inlineStr">
        <is>
          <t>1064868</t>
        </is>
      </c>
      <c r="S1950" t="inlineStr">
        <is>
          <t>CONVERSE (WY)</t>
        </is>
      </c>
      <c r="T1950" t="n">
        <v>43.3092936</v>
      </c>
      <c r="U1950" t="inlineStr">
        <is>
          <t>POWDER RIVER</t>
        </is>
      </c>
      <c r="V1950" t="n">
        <v>-105.61092317</v>
      </c>
      <c r="W1950" t="inlineStr">
        <is>
          <t>POINT (450455.0951501526 4795343.442250932)</t>
        </is>
      </c>
      <c r="X1950" t="n">
        <v>2.081205987896726</v>
      </c>
      <c r="Y1950" t="inlineStr">
        <is>
          <t>NE</t>
        </is>
      </c>
      <c r="Z1950" t="n">
        <v>2017</v>
      </c>
      <c r="AA1950" t="n">
        <v>61</v>
      </c>
    </row>
    <row r="1951">
      <c r="A1951" s="1" t="n">
        <v>37299</v>
      </c>
      <c r="B1951" t="inlineStr">
        <is>
          <t>WY</t>
        </is>
      </c>
      <c r="C1951" s="2" t="n">
        <v>43005</v>
      </c>
      <c r="D1951" s="2" t="n">
        <v>43060</v>
      </c>
      <c r="E1951" t="inlineStr">
        <is>
          <t>2021-09-27</t>
        </is>
      </c>
      <c r="F1951" t="n">
        <v>48</v>
      </c>
      <c r="G1951" t="inlineStr">
        <is>
          <t xml:space="preserve">SNAFU LLC </t>
        </is>
      </c>
      <c r="H1951" t="inlineStr">
        <is>
          <t>MARTIN OIL</t>
        </is>
      </c>
      <c r="I1951" t="inlineStr"/>
      <c r="J1951" t="inlineStr"/>
      <c r="K1951" t="n">
        <v>0</v>
      </c>
      <c r="L1951" t="n">
        <v>4</v>
      </c>
      <c r="M1951" t="n">
        <v>38</v>
      </c>
      <c r="N1951" t="inlineStr">
        <is>
          <t xml:space="preserve">N         </t>
        </is>
      </c>
      <c r="O1951" t="n">
        <v>73</v>
      </c>
      <c r="P1951" t="inlineStr">
        <is>
          <t xml:space="preserve">W         </t>
        </is>
      </c>
      <c r="Q1951" t="inlineStr">
        <is>
          <t>1626/0803</t>
        </is>
      </c>
      <c r="R1951" t="inlineStr">
        <is>
          <t>1064868</t>
        </is>
      </c>
      <c r="S1951" t="inlineStr">
        <is>
          <t>CONVERSE (WY)</t>
        </is>
      </c>
      <c r="T1951" t="n">
        <v>43.29485875</v>
      </c>
      <c r="U1951" t="inlineStr">
        <is>
          <t>POWDER RIVER</t>
        </is>
      </c>
      <c r="V1951" t="n">
        <v>-105.63093579</v>
      </c>
      <c r="W1951" t="inlineStr">
        <is>
          <t>POINT (448819.9918178781 4793752.451114548)</t>
        </is>
      </c>
      <c r="X1951" t="n">
        <v>0.7246429811082081</v>
      </c>
      <c r="Y1951" t="inlineStr">
        <is>
          <t>NE</t>
        </is>
      </c>
      <c r="Z1951" t="n">
        <v>2017</v>
      </c>
      <c r="AA1951" t="n">
        <v>61</v>
      </c>
    </row>
    <row r="1952">
      <c r="A1952" s="1" t="n">
        <v>37300</v>
      </c>
      <c r="B1952" t="inlineStr">
        <is>
          <t>WY</t>
        </is>
      </c>
      <c r="C1952" s="2" t="n">
        <v>43005</v>
      </c>
      <c r="D1952" s="2" t="n">
        <v>43060</v>
      </c>
      <c r="E1952" t="inlineStr">
        <is>
          <t>2021-09-27</t>
        </is>
      </c>
      <c r="F1952" t="n">
        <v>48</v>
      </c>
      <c r="G1952" t="inlineStr">
        <is>
          <t xml:space="preserve">SNAFU LLC </t>
        </is>
      </c>
      <c r="H1952" t="inlineStr">
        <is>
          <t>MARTIN OIL</t>
        </is>
      </c>
      <c r="I1952" t="inlineStr"/>
      <c r="J1952" t="inlineStr"/>
      <c r="K1952" t="n">
        <v>0</v>
      </c>
      <c r="L1952" t="n">
        <v>3</v>
      </c>
      <c r="M1952" t="n">
        <v>38</v>
      </c>
      <c r="N1952" t="inlineStr">
        <is>
          <t xml:space="preserve">N         </t>
        </is>
      </c>
      <c r="O1952" t="n">
        <v>73</v>
      </c>
      <c r="P1952" t="inlineStr">
        <is>
          <t xml:space="preserve">W         </t>
        </is>
      </c>
      <c r="Q1952" t="inlineStr">
        <is>
          <t>1626/0803</t>
        </is>
      </c>
      <c r="R1952" t="inlineStr">
        <is>
          <t>1064868</t>
        </is>
      </c>
      <c r="S1952" t="inlineStr">
        <is>
          <t>CONVERSE (WY)</t>
        </is>
      </c>
      <c r="T1952" t="n">
        <v>43.29487016</v>
      </c>
      <c r="U1952" t="inlineStr">
        <is>
          <t>POWDER RIVER</t>
        </is>
      </c>
      <c r="V1952" t="n">
        <v>-105.61080864</v>
      </c>
      <c r="W1952" t="inlineStr">
        <is>
          <t>POINT (450452.6713965459 4793741.585392624)</t>
        </is>
      </c>
      <c r="X1952" t="n">
        <v>1.723554077496206</v>
      </c>
      <c r="Y1952" t="inlineStr">
        <is>
          <t>E</t>
        </is>
      </c>
      <c r="Z1952" t="n">
        <v>2017</v>
      </c>
      <c r="AA1952" t="n">
        <v>61</v>
      </c>
    </row>
    <row r="1953">
      <c r="A1953" s="1" t="n">
        <v>37301</v>
      </c>
      <c r="B1953" t="inlineStr">
        <is>
          <t>WY</t>
        </is>
      </c>
      <c r="C1953" s="2" t="n">
        <v>43005</v>
      </c>
      <c r="D1953" s="2" t="n">
        <v>43060</v>
      </c>
      <c r="E1953" t="inlineStr">
        <is>
          <t>2021-09-27</t>
        </is>
      </c>
      <c r="F1953" t="n">
        <v>48</v>
      </c>
      <c r="G1953" t="inlineStr">
        <is>
          <t xml:space="preserve">SNAFU LLC </t>
        </is>
      </c>
      <c r="H1953" t="inlineStr">
        <is>
          <t>MARTIN OIL</t>
        </is>
      </c>
      <c r="I1953" t="inlineStr"/>
      <c r="J1953" t="inlineStr"/>
      <c r="K1953" t="n">
        <v>0</v>
      </c>
      <c r="L1953" t="n">
        <v>3</v>
      </c>
      <c r="M1953" t="n">
        <v>38</v>
      </c>
      <c r="N1953" t="inlineStr">
        <is>
          <t xml:space="preserve">N         </t>
        </is>
      </c>
      <c r="O1953" t="n">
        <v>73</v>
      </c>
      <c r="P1953" t="inlineStr">
        <is>
          <t xml:space="preserve">W         </t>
        </is>
      </c>
      <c r="Q1953" t="inlineStr">
        <is>
          <t>1626/0803</t>
        </is>
      </c>
      <c r="R1953" t="inlineStr">
        <is>
          <t>1064868</t>
        </is>
      </c>
      <c r="S1953" t="inlineStr">
        <is>
          <t>CONVERSE (WY)</t>
        </is>
      </c>
      <c r="T1953" t="n">
        <v>43.29487016</v>
      </c>
      <c r="U1953" t="inlineStr">
        <is>
          <t>POWDER RIVER</t>
        </is>
      </c>
      <c r="V1953" t="n">
        <v>-105.61080864</v>
      </c>
      <c r="W1953" t="inlineStr">
        <is>
          <t>POINT (450452.6713965459 4793741.585392624)</t>
        </is>
      </c>
      <c r="X1953" t="n">
        <v>1.723554077496206</v>
      </c>
      <c r="Y1953" t="inlineStr">
        <is>
          <t>E</t>
        </is>
      </c>
      <c r="Z1953" t="n">
        <v>2017</v>
      </c>
      <c r="AA1953" t="n">
        <v>61</v>
      </c>
    </row>
    <row r="1954">
      <c r="A1954" s="1" t="n">
        <v>37302</v>
      </c>
      <c r="B1954" t="inlineStr">
        <is>
          <t>WY</t>
        </is>
      </c>
      <c r="C1954" s="2" t="n">
        <v>43005</v>
      </c>
      <c r="D1954" s="2" t="n">
        <v>43060</v>
      </c>
      <c r="E1954" t="inlineStr">
        <is>
          <t>2021-09-27</t>
        </is>
      </c>
      <c r="F1954" t="n">
        <v>48</v>
      </c>
      <c r="G1954" t="inlineStr">
        <is>
          <t xml:space="preserve">SNAFU LLC </t>
        </is>
      </c>
      <c r="H1954" t="inlineStr">
        <is>
          <t>MARTIN OIL</t>
        </is>
      </c>
      <c r="I1954" t="inlineStr"/>
      <c r="J1954" t="inlineStr"/>
      <c r="K1954" t="n">
        <v>0</v>
      </c>
      <c r="L1954" t="n">
        <v>3</v>
      </c>
      <c r="M1954" t="n">
        <v>38</v>
      </c>
      <c r="N1954" t="inlineStr">
        <is>
          <t xml:space="preserve">N         </t>
        </is>
      </c>
      <c r="O1954" t="n">
        <v>73</v>
      </c>
      <c r="P1954" t="inlineStr">
        <is>
          <t xml:space="preserve">W         </t>
        </is>
      </c>
      <c r="Q1954" t="inlineStr">
        <is>
          <t>1626/0803</t>
        </is>
      </c>
      <c r="R1954" t="inlineStr">
        <is>
          <t>1064868</t>
        </is>
      </c>
      <c r="S1954" t="inlineStr">
        <is>
          <t>CONVERSE (WY)</t>
        </is>
      </c>
      <c r="T1954" t="n">
        <v>43.29487016</v>
      </c>
      <c r="U1954" t="inlineStr">
        <is>
          <t>POWDER RIVER</t>
        </is>
      </c>
      <c r="V1954" t="n">
        <v>-105.61080864</v>
      </c>
      <c r="W1954" t="inlineStr">
        <is>
          <t>POINT (450452.6713965459 4793741.585392624)</t>
        </is>
      </c>
      <c r="X1954" t="n">
        <v>1.723554077496206</v>
      </c>
      <c r="Y1954" t="inlineStr">
        <is>
          <t>E</t>
        </is>
      </c>
      <c r="Z1954" t="n">
        <v>2017</v>
      </c>
      <c r="AA1954" t="n">
        <v>61</v>
      </c>
    </row>
    <row r="1955">
      <c r="A1955" s="1" t="n">
        <v>37303</v>
      </c>
      <c r="B1955" t="inlineStr">
        <is>
          <t>WY</t>
        </is>
      </c>
      <c r="C1955" s="2" t="n">
        <v>43005</v>
      </c>
      <c r="D1955" s="2" t="n">
        <v>43060</v>
      </c>
      <c r="E1955" t="inlineStr">
        <is>
          <t>2021-09-27</t>
        </is>
      </c>
      <c r="F1955" t="n">
        <v>48</v>
      </c>
      <c r="G1955" t="inlineStr">
        <is>
          <t xml:space="preserve">SNAFU LLC </t>
        </is>
      </c>
      <c r="H1955" t="inlineStr">
        <is>
          <t>MARTIN OIL</t>
        </is>
      </c>
      <c r="I1955" t="inlineStr"/>
      <c r="J1955" t="inlineStr"/>
      <c r="K1955" t="n">
        <v>0</v>
      </c>
      <c r="L1955" t="n">
        <v>34</v>
      </c>
      <c r="M1955" t="n">
        <v>39</v>
      </c>
      <c r="N1955" t="inlineStr">
        <is>
          <t xml:space="preserve">N         </t>
        </is>
      </c>
      <c r="O1955" t="n">
        <v>73</v>
      </c>
      <c r="P1955" t="inlineStr">
        <is>
          <t xml:space="preserve">W         </t>
        </is>
      </c>
      <c r="Q1955" t="inlineStr">
        <is>
          <t>1626/0803</t>
        </is>
      </c>
      <c r="R1955" t="inlineStr">
        <is>
          <t>1064868</t>
        </is>
      </c>
      <c r="S1955" t="inlineStr">
        <is>
          <t>CONVERSE (WY)</t>
        </is>
      </c>
      <c r="T1955" t="n">
        <v>43.3092936</v>
      </c>
      <c r="U1955" t="inlineStr">
        <is>
          <t>POWDER RIVER</t>
        </is>
      </c>
      <c r="V1955" t="n">
        <v>-105.61092317</v>
      </c>
      <c r="W1955" t="inlineStr">
        <is>
          <t>POINT (450455.0951501526 4795343.442250932)</t>
        </is>
      </c>
      <c r="X1955" t="n">
        <v>2.081205987896726</v>
      </c>
      <c r="Y1955" t="inlineStr">
        <is>
          <t>NE</t>
        </is>
      </c>
      <c r="Z1955" t="n">
        <v>2017</v>
      </c>
      <c r="AA1955" t="n">
        <v>61</v>
      </c>
    </row>
    <row r="1956">
      <c r="A1956" s="1" t="n">
        <v>37304</v>
      </c>
      <c r="B1956" t="inlineStr">
        <is>
          <t>WY</t>
        </is>
      </c>
      <c r="C1956" s="2" t="n">
        <v>43005</v>
      </c>
      <c r="D1956" s="2" t="n">
        <v>43060</v>
      </c>
      <c r="E1956" t="inlineStr">
        <is>
          <t>2021-09-27</t>
        </is>
      </c>
      <c r="F1956" t="n">
        <v>48</v>
      </c>
      <c r="G1956" t="inlineStr">
        <is>
          <t xml:space="preserve">LINDMIER WILLIAM W </t>
        </is>
      </c>
      <c r="H1956" t="inlineStr">
        <is>
          <t>MARTIN OIL</t>
        </is>
      </c>
      <c r="I1956" t="inlineStr"/>
      <c r="J1956" t="inlineStr"/>
      <c r="K1956" t="n">
        <v>0</v>
      </c>
      <c r="L1956" t="n">
        <v>34</v>
      </c>
      <c r="M1956" t="n">
        <v>39</v>
      </c>
      <c r="N1956" t="inlineStr">
        <is>
          <t xml:space="preserve">N         </t>
        </is>
      </c>
      <c r="O1956" t="n">
        <v>73</v>
      </c>
      <c r="P1956" t="inlineStr">
        <is>
          <t xml:space="preserve">W         </t>
        </is>
      </c>
      <c r="Q1956" t="inlineStr">
        <is>
          <t>1626/0805</t>
        </is>
      </c>
      <c r="R1956" t="inlineStr">
        <is>
          <t>1064869</t>
        </is>
      </c>
      <c r="S1956" t="inlineStr">
        <is>
          <t>CONVERSE (WY)</t>
        </is>
      </c>
      <c r="T1956" t="n">
        <v>43.3092936</v>
      </c>
      <c r="U1956" t="inlineStr">
        <is>
          <t>POWDER RIVER</t>
        </is>
      </c>
      <c r="V1956" t="n">
        <v>-105.61092317</v>
      </c>
      <c r="W1956" t="inlineStr">
        <is>
          <t>POINT (450455.0951501526 4795343.442250932)</t>
        </is>
      </c>
      <c r="X1956" t="n">
        <v>2.081205987896726</v>
      </c>
      <c r="Y1956" t="inlineStr">
        <is>
          <t>NE</t>
        </is>
      </c>
      <c r="Z1956" t="n">
        <v>2017</v>
      </c>
      <c r="AA1956" t="n">
        <v>61</v>
      </c>
    </row>
    <row r="1957">
      <c r="A1957" s="1" t="n">
        <v>37305</v>
      </c>
      <c r="B1957" t="inlineStr">
        <is>
          <t>WY</t>
        </is>
      </c>
      <c r="C1957" s="2" t="n">
        <v>43005</v>
      </c>
      <c r="D1957" s="2" t="n">
        <v>43060</v>
      </c>
      <c r="E1957" t="inlineStr">
        <is>
          <t>2021-09-27</t>
        </is>
      </c>
      <c r="F1957" t="n">
        <v>48</v>
      </c>
      <c r="G1957" t="inlineStr">
        <is>
          <t xml:space="preserve">LINDMIER WILLIAM W </t>
        </is>
      </c>
      <c r="H1957" t="inlineStr">
        <is>
          <t>MARTIN OIL</t>
        </is>
      </c>
      <c r="I1957" t="inlineStr"/>
      <c r="J1957" t="inlineStr"/>
      <c r="K1957" t="n">
        <v>0</v>
      </c>
      <c r="L1957" t="n">
        <v>4</v>
      </c>
      <c r="M1957" t="n">
        <v>38</v>
      </c>
      <c r="N1957" t="inlineStr">
        <is>
          <t xml:space="preserve">N         </t>
        </is>
      </c>
      <c r="O1957" t="n">
        <v>73</v>
      </c>
      <c r="P1957" t="inlineStr">
        <is>
          <t xml:space="preserve">W         </t>
        </is>
      </c>
      <c r="Q1957" t="inlineStr">
        <is>
          <t>1626/0805</t>
        </is>
      </c>
      <c r="R1957" t="inlineStr">
        <is>
          <t>1064869</t>
        </is>
      </c>
      <c r="S1957" t="inlineStr">
        <is>
          <t>CONVERSE (WY)</t>
        </is>
      </c>
      <c r="T1957" t="n">
        <v>43.29485875</v>
      </c>
      <c r="U1957" t="inlineStr">
        <is>
          <t>POWDER RIVER</t>
        </is>
      </c>
      <c r="V1957" t="n">
        <v>-105.63093579</v>
      </c>
      <c r="W1957" t="inlineStr">
        <is>
          <t>POINT (448819.9918178781 4793752.451114548)</t>
        </is>
      </c>
      <c r="X1957" t="n">
        <v>0.7246429811082081</v>
      </c>
      <c r="Y1957" t="inlineStr">
        <is>
          <t>NE</t>
        </is>
      </c>
      <c r="Z1957" t="n">
        <v>2017</v>
      </c>
      <c r="AA1957" t="n">
        <v>61</v>
      </c>
    </row>
    <row r="1958">
      <c r="A1958" s="1" t="n">
        <v>37306</v>
      </c>
      <c r="B1958" t="inlineStr">
        <is>
          <t>WY</t>
        </is>
      </c>
      <c r="C1958" s="2" t="n">
        <v>43005</v>
      </c>
      <c r="D1958" s="2" t="n">
        <v>43060</v>
      </c>
      <c r="E1958" t="inlineStr">
        <is>
          <t>2021-09-27</t>
        </is>
      </c>
      <c r="F1958" t="n">
        <v>48</v>
      </c>
      <c r="G1958" t="inlineStr">
        <is>
          <t xml:space="preserve">LINDMIER WILLIAM W </t>
        </is>
      </c>
      <c r="H1958" t="inlineStr">
        <is>
          <t>MARTIN OIL</t>
        </is>
      </c>
      <c r="I1958" t="inlineStr"/>
      <c r="J1958" t="inlineStr"/>
      <c r="K1958" t="n">
        <v>0</v>
      </c>
      <c r="L1958" t="n">
        <v>4</v>
      </c>
      <c r="M1958" t="n">
        <v>38</v>
      </c>
      <c r="N1958" t="inlineStr">
        <is>
          <t xml:space="preserve">N         </t>
        </is>
      </c>
      <c r="O1958" t="n">
        <v>73</v>
      </c>
      <c r="P1958" t="inlineStr">
        <is>
          <t xml:space="preserve">W         </t>
        </is>
      </c>
      <c r="Q1958" t="inlineStr">
        <is>
          <t>1626/0805</t>
        </is>
      </c>
      <c r="R1958" t="inlineStr">
        <is>
          <t>1064869</t>
        </is>
      </c>
      <c r="S1958" t="inlineStr">
        <is>
          <t>CONVERSE (WY)</t>
        </is>
      </c>
      <c r="T1958" t="n">
        <v>43.29485875</v>
      </c>
      <c r="U1958" t="inlineStr">
        <is>
          <t>POWDER RIVER</t>
        </is>
      </c>
      <c r="V1958" t="n">
        <v>-105.63093579</v>
      </c>
      <c r="W1958" t="inlineStr">
        <is>
          <t>POINT (448819.9918178781 4793752.451114548)</t>
        </is>
      </c>
      <c r="X1958" t="n">
        <v>0.7246429811082081</v>
      </c>
      <c r="Y1958" t="inlineStr">
        <is>
          <t>NE</t>
        </is>
      </c>
      <c r="Z1958" t="n">
        <v>2017</v>
      </c>
      <c r="AA1958" t="n">
        <v>61</v>
      </c>
    </row>
    <row r="1959">
      <c r="A1959" s="1" t="n">
        <v>37307</v>
      </c>
      <c r="B1959" t="inlineStr">
        <is>
          <t>WY</t>
        </is>
      </c>
      <c r="C1959" s="2" t="n">
        <v>43005</v>
      </c>
      <c r="D1959" s="2" t="n">
        <v>43060</v>
      </c>
      <c r="E1959" t="inlineStr">
        <is>
          <t>2021-09-27</t>
        </is>
      </c>
      <c r="F1959" t="n">
        <v>48</v>
      </c>
      <c r="G1959" t="inlineStr">
        <is>
          <t xml:space="preserve">LINDMIER WILLIAM W </t>
        </is>
      </c>
      <c r="H1959" t="inlineStr">
        <is>
          <t>MARTIN OIL</t>
        </is>
      </c>
      <c r="I1959" t="inlineStr"/>
      <c r="J1959" t="inlineStr"/>
      <c r="K1959" t="n">
        <v>0</v>
      </c>
      <c r="L1959" t="n">
        <v>34</v>
      </c>
      <c r="M1959" t="n">
        <v>39</v>
      </c>
      <c r="N1959" t="inlineStr">
        <is>
          <t xml:space="preserve">N         </t>
        </is>
      </c>
      <c r="O1959" t="n">
        <v>73</v>
      </c>
      <c r="P1959" t="inlineStr">
        <is>
          <t xml:space="preserve">W         </t>
        </is>
      </c>
      <c r="Q1959" t="inlineStr">
        <is>
          <t>1626/0805</t>
        </is>
      </c>
      <c r="R1959" t="inlineStr">
        <is>
          <t>1064869</t>
        </is>
      </c>
      <c r="S1959" t="inlineStr">
        <is>
          <t>CONVERSE (WY)</t>
        </is>
      </c>
      <c r="T1959" t="n">
        <v>43.3092936</v>
      </c>
      <c r="U1959" t="inlineStr">
        <is>
          <t>POWDER RIVER</t>
        </is>
      </c>
      <c r="V1959" t="n">
        <v>-105.61092317</v>
      </c>
      <c r="W1959" t="inlineStr">
        <is>
          <t>POINT (450455.0951501526 4795343.442250932)</t>
        </is>
      </c>
      <c r="X1959" t="n">
        <v>2.081205987896726</v>
      </c>
      <c r="Y1959" t="inlineStr">
        <is>
          <t>NE</t>
        </is>
      </c>
      <c r="Z1959" t="n">
        <v>2017</v>
      </c>
      <c r="AA1959" t="n">
        <v>61</v>
      </c>
    </row>
    <row r="1960">
      <c r="A1960" s="1" t="n">
        <v>37308</v>
      </c>
      <c r="B1960" t="inlineStr">
        <is>
          <t>WY</t>
        </is>
      </c>
      <c r="C1960" s="2" t="n">
        <v>43005</v>
      </c>
      <c r="D1960" s="2" t="n">
        <v>43060</v>
      </c>
      <c r="E1960" t="inlineStr">
        <is>
          <t>2021-09-27</t>
        </is>
      </c>
      <c r="F1960" t="n">
        <v>48</v>
      </c>
      <c r="G1960" t="inlineStr">
        <is>
          <t xml:space="preserve">LINDMIER WILLIAM W </t>
        </is>
      </c>
      <c r="H1960" t="inlineStr">
        <is>
          <t>MARTIN OIL</t>
        </is>
      </c>
      <c r="I1960" t="inlineStr"/>
      <c r="J1960" t="inlineStr"/>
      <c r="K1960" t="n">
        <v>0</v>
      </c>
      <c r="L1960" t="n">
        <v>34</v>
      </c>
      <c r="M1960" t="n">
        <v>39</v>
      </c>
      <c r="N1960" t="inlineStr">
        <is>
          <t xml:space="preserve">N         </t>
        </is>
      </c>
      <c r="O1960" t="n">
        <v>73</v>
      </c>
      <c r="P1960" t="inlineStr">
        <is>
          <t xml:space="preserve">W         </t>
        </is>
      </c>
      <c r="Q1960" t="inlineStr">
        <is>
          <t>1626/0805</t>
        </is>
      </c>
      <c r="R1960" t="inlineStr">
        <is>
          <t>1064869</t>
        </is>
      </c>
      <c r="S1960" t="inlineStr">
        <is>
          <t>CONVERSE (WY)</t>
        </is>
      </c>
      <c r="T1960" t="n">
        <v>43.3092936</v>
      </c>
      <c r="U1960" t="inlineStr">
        <is>
          <t>POWDER RIVER</t>
        </is>
      </c>
      <c r="V1960" t="n">
        <v>-105.61092317</v>
      </c>
      <c r="W1960" t="inlineStr">
        <is>
          <t>POINT (450455.0951501526 4795343.442250932)</t>
        </is>
      </c>
      <c r="X1960" t="n">
        <v>2.081205987896726</v>
      </c>
      <c r="Y1960" t="inlineStr">
        <is>
          <t>NE</t>
        </is>
      </c>
      <c r="Z1960" t="n">
        <v>2017</v>
      </c>
      <c r="AA1960" t="n">
        <v>61</v>
      </c>
    </row>
    <row r="1961">
      <c r="A1961" s="1" t="n">
        <v>37309</v>
      </c>
      <c r="B1961" t="inlineStr">
        <is>
          <t>WY</t>
        </is>
      </c>
      <c r="C1961" s="2" t="n">
        <v>43005</v>
      </c>
      <c r="D1961" s="2" t="n">
        <v>43060</v>
      </c>
      <c r="E1961" t="inlineStr">
        <is>
          <t>2021-09-27</t>
        </is>
      </c>
      <c r="F1961" t="n">
        <v>48</v>
      </c>
      <c r="G1961" t="inlineStr">
        <is>
          <t xml:space="preserve">LINDMIER WILLIAM W </t>
        </is>
      </c>
      <c r="H1961" t="inlineStr">
        <is>
          <t>MARTIN OIL</t>
        </is>
      </c>
      <c r="I1961" t="inlineStr"/>
      <c r="J1961" t="inlineStr"/>
      <c r="K1961" t="n">
        <v>0</v>
      </c>
      <c r="L1961" t="n">
        <v>3</v>
      </c>
      <c r="M1961" t="n">
        <v>38</v>
      </c>
      <c r="N1961" t="inlineStr">
        <is>
          <t xml:space="preserve">N         </t>
        </is>
      </c>
      <c r="O1961" t="n">
        <v>73</v>
      </c>
      <c r="P1961" t="inlineStr">
        <is>
          <t xml:space="preserve">W         </t>
        </is>
      </c>
      <c r="Q1961" t="inlineStr">
        <is>
          <t>1626/0805</t>
        </is>
      </c>
      <c r="R1961" t="inlineStr">
        <is>
          <t>1064869</t>
        </is>
      </c>
      <c r="S1961" t="inlineStr">
        <is>
          <t>CONVERSE (WY)</t>
        </is>
      </c>
      <c r="T1961" t="n">
        <v>43.29487016</v>
      </c>
      <c r="U1961" t="inlineStr">
        <is>
          <t>POWDER RIVER</t>
        </is>
      </c>
      <c r="V1961" t="n">
        <v>-105.61080864</v>
      </c>
      <c r="W1961" t="inlineStr">
        <is>
          <t>POINT (450452.6713965459 4793741.585392624)</t>
        </is>
      </c>
      <c r="X1961" t="n">
        <v>1.723554077496206</v>
      </c>
      <c r="Y1961" t="inlineStr">
        <is>
          <t>E</t>
        </is>
      </c>
      <c r="Z1961" t="n">
        <v>2017</v>
      </c>
      <c r="AA1961" t="n">
        <v>61</v>
      </c>
    </row>
    <row r="1962">
      <c r="A1962" s="1" t="n">
        <v>37310</v>
      </c>
      <c r="B1962" t="inlineStr">
        <is>
          <t>WY</t>
        </is>
      </c>
      <c r="C1962" s="2" t="n">
        <v>43005</v>
      </c>
      <c r="D1962" s="2" t="n">
        <v>43060</v>
      </c>
      <c r="E1962" t="inlineStr">
        <is>
          <t>2021-09-27</t>
        </is>
      </c>
      <c r="F1962" t="n">
        <v>48</v>
      </c>
      <c r="G1962" t="inlineStr">
        <is>
          <t xml:space="preserve">LINDMIER WILLIAM W </t>
        </is>
      </c>
      <c r="H1962" t="inlineStr">
        <is>
          <t>MARTIN OIL</t>
        </is>
      </c>
      <c r="I1962" t="inlineStr"/>
      <c r="J1962" t="inlineStr"/>
      <c r="K1962" t="n">
        <v>0</v>
      </c>
      <c r="L1962" t="n">
        <v>3</v>
      </c>
      <c r="M1962" t="n">
        <v>38</v>
      </c>
      <c r="N1962" t="inlineStr">
        <is>
          <t xml:space="preserve">N         </t>
        </is>
      </c>
      <c r="O1962" t="n">
        <v>73</v>
      </c>
      <c r="P1962" t="inlineStr">
        <is>
          <t xml:space="preserve">W         </t>
        </is>
      </c>
      <c r="Q1962" t="inlineStr">
        <is>
          <t>1626/0805</t>
        </is>
      </c>
      <c r="R1962" t="inlineStr">
        <is>
          <t>1064869</t>
        </is>
      </c>
      <c r="S1962" t="inlineStr">
        <is>
          <t>CONVERSE (WY)</t>
        </is>
      </c>
      <c r="T1962" t="n">
        <v>43.29487016</v>
      </c>
      <c r="U1962" t="inlineStr">
        <is>
          <t>POWDER RIVER</t>
        </is>
      </c>
      <c r="V1962" t="n">
        <v>-105.61080864</v>
      </c>
      <c r="W1962" t="inlineStr">
        <is>
          <t>POINT (450452.6713965459 4793741.585392624)</t>
        </is>
      </c>
      <c r="X1962" t="n">
        <v>1.723554077496206</v>
      </c>
      <c r="Y1962" t="inlineStr">
        <is>
          <t>E</t>
        </is>
      </c>
      <c r="Z1962" t="n">
        <v>2017</v>
      </c>
      <c r="AA1962" t="n">
        <v>61</v>
      </c>
    </row>
    <row r="1963">
      <c r="A1963" s="1" t="n">
        <v>37311</v>
      </c>
      <c r="B1963" t="inlineStr">
        <is>
          <t>WY</t>
        </is>
      </c>
      <c r="C1963" s="2" t="n">
        <v>43005</v>
      </c>
      <c r="D1963" s="2" t="n">
        <v>43060</v>
      </c>
      <c r="E1963" t="inlineStr">
        <is>
          <t>2021-09-27</t>
        </is>
      </c>
      <c r="F1963" t="n">
        <v>48</v>
      </c>
      <c r="G1963" t="inlineStr">
        <is>
          <t xml:space="preserve">LINDMIER WILLIAM W </t>
        </is>
      </c>
      <c r="H1963" t="inlineStr">
        <is>
          <t>MARTIN OIL</t>
        </is>
      </c>
      <c r="I1963" t="inlineStr"/>
      <c r="J1963" t="inlineStr"/>
      <c r="K1963" t="n">
        <v>0</v>
      </c>
      <c r="L1963" t="n">
        <v>3</v>
      </c>
      <c r="M1963" t="n">
        <v>38</v>
      </c>
      <c r="N1963" t="inlineStr">
        <is>
          <t xml:space="preserve">N         </t>
        </is>
      </c>
      <c r="O1963" t="n">
        <v>73</v>
      </c>
      <c r="P1963" t="inlineStr">
        <is>
          <t xml:space="preserve">W         </t>
        </is>
      </c>
      <c r="Q1963" t="inlineStr">
        <is>
          <t>1626/0805</t>
        </is>
      </c>
      <c r="R1963" t="inlineStr">
        <is>
          <t>1064869</t>
        </is>
      </c>
      <c r="S1963" t="inlineStr">
        <is>
          <t>CONVERSE (WY)</t>
        </is>
      </c>
      <c r="T1963" t="n">
        <v>43.29487016</v>
      </c>
      <c r="U1963" t="inlineStr">
        <is>
          <t>POWDER RIVER</t>
        </is>
      </c>
      <c r="V1963" t="n">
        <v>-105.61080864</v>
      </c>
      <c r="W1963" t="inlineStr">
        <is>
          <t>POINT (450452.6713965459 4793741.585392624)</t>
        </is>
      </c>
      <c r="X1963" t="n">
        <v>1.723554077496206</v>
      </c>
      <c r="Y1963" t="inlineStr">
        <is>
          <t>E</t>
        </is>
      </c>
      <c r="Z1963" t="n">
        <v>2017</v>
      </c>
      <c r="AA1963" t="n">
        <v>61</v>
      </c>
    </row>
    <row r="1964">
      <c r="A1964" s="1" t="n">
        <v>37312</v>
      </c>
      <c r="B1964" t="inlineStr">
        <is>
          <t>WY</t>
        </is>
      </c>
      <c r="C1964" s="2" t="n">
        <v>43005</v>
      </c>
      <c r="D1964" s="2" t="n">
        <v>43060</v>
      </c>
      <c r="E1964" t="inlineStr">
        <is>
          <t>2021-09-27</t>
        </is>
      </c>
      <c r="F1964" t="n">
        <v>48</v>
      </c>
      <c r="G1964" t="inlineStr">
        <is>
          <t xml:space="preserve">LINDMIER WILLIAM W </t>
        </is>
      </c>
      <c r="H1964" t="inlineStr">
        <is>
          <t>MARTIN OIL</t>
        </is>
      </c>
      <c r="I1964" t="inlineStr"/>
      <c r="J1964" t="inlineStr"/>
      <c r="K1964" t="n">
        <v>0</v>
      </c>
      <c r="L1964" t="n">
        <v>34</v>
      </c>
      <c r="M1964" t="n">
        <v>39</v>
      </c>
      <c r="N1964" t="inlineStr">
        <is>
          <t xml:space="preserve">N         </t>
        </is>
      </c>
      <c r="O1964" t="n">
        <v>73</v>
      </c>
      <c r="P1964" t="inlineStr">
        <is>
          <t xml:space="preserve">W         </t>
        </is>
      </c>
      <c r="Q1964" t="inlineStr">
        <is>
          <t>1626/0805</t>
        </is>
      </c>
      <c r="R1964" t="inlineStr">
        <is>
          <t>1064869</t>
        </is>
      </c>
      <c r="S1964" t="inlineStr">
        <is>
          <t>CONVERSE (WY)</t>
        </is>
      </c>
      <c r="T1964" t="n">
        <v>43.3092936</v>
      </c>
      <c r="U1964" t="inlineStr">
        <is>
          <t>POWDER RIVER</t>
        </is>
      </c>
      <c r="V1964" t="n">
        <v>-105.61092317</v>
      </c>
      <c r="W1964" t="inlineStr">
        <is>
          <t>POINT (450455.0951501526 4795343.442250932)</t>
        </is>
      </c>
      <c r="X1964" t="n">
        <v>2.081205987896726</v>
      </c>
      <c r="Y1964" t="inlineStr">
        <is>
          <t>NE</t>
        </is>
      </c>
      <c r="Z1964" t="n">
        <v>2017</v>
      </c>
      <c r="AA1964" t="n">
        <v>61</v>
      </c>
    </row>
    <row r="1965">
      <c r="A1965" s="1" t="n">
        <v>37313</v>
      </c>
      <c r="B1965" t="inlineStr">
        <is>
          <t>WY</t>
        </is>
      </c>
      <c r="C1965" s="2" t="n">
        <v>43005</v>
      </c>
      <c r="D1965" s="2" t="n">
        <v>43060</v>
      </c>
      <c r="E1965" t="inlineStr">
        <is>
          <t>2021-09-27</t>
        </is>
      </c>
      <c r="F1965" t="n">
        <v>48</v>
      </c>
      <c r="G1965" t="inlineStr">
        <is>
          <t xml:space="preserve">LINDMIER ROBERT W </t>
        </is>
      </c>
      <c r="H1965" t="inlineStr">
        <is>
          <t>MARTIN OIL</t>
        </is>
      </c>
      <c r="I1965" t="inlineStr"/>
      <c r="J1965" t="inlineStr"/>
      <c r="K1965" t="n">
        <v>0</v>
      </c>
      <c r="L1965" t="n">
        <v>34</v>
      </c>
      <c r="M1965" t="n">
        <v>39</v>
      </c>
      <c r="N1965" t="inlineStr">
        <is>
          <t xml:space="preserve">N         </t>
        </is>
      </c>
      <c r="O1965" t="n">
        <v>73</v>
      </c>
      <c r="P1965" t="inlineStr">
        <is>
          <t xml:space="preserve">W         </t>
        </is>
      </c>
      <c r="Q1965" t="inlineStr">
        <is>
          <t>1626/0807</t>
        </is>
      </c>
      <c r="R1965" t="inlineStr">
        <is>
          <t>1064870</t>
        </is>
      </c>
      <c r="S1965" t="inlineStr">
        <is>
          <t>CONVERSE (WY)</t>
        </is>
      </c>
      <c r="T1965" t="n">
        <v>43.3092936</v>
      </c>
      <c r="U1965" t="inlineStr">
        <is>
          <t>POWDER RIVER</t>
        </is>
      </c>
      <c r="V1965" t="n">
        <v>-105.61092317</v>
      </c>
      <c r="W1965" t="inlineStr">
        <is>
          <t>POINT (450455.0951501526 4795343.442250932)</t>
        </is>
      </c>
      <c r="X1965" t="n">
        <v>2.081205987896726</v>
      </c>
      <c r="Y1965" t="inlineStr">
        <is>
          <t>NE</t>
        </is>
      </c>
      <c r="Z1965" t="n">
        <v>2017</v>
      </c>
      <c r="AA1965" t="n">
        <v>61</v>
      </c>
    </row>
    <row r="1966">
      <c r="A1966" s="1" t="n">
        <v>37314</v>
      </c>
      <c r="B1966" t="inlineStr">
        <is>
          <t>WY</t>
        </is>
      </c>
      <c r="C1966" s="2" t="n">
        <v>43005</v>
      </c>
      <c r="D1966" s="2" t="n">
        <v>43060</v>
      </c>
      <c r="E1966" t="inlineStr">
        <is>
          <t>2021-09-27</t>
        </is>
      </c>
      <c r="F1966" t="n">
        <v>48</v>
      </c>
      <c r="G1966" t="inlineStr">
        <is>
          <t xml:space="preserve">LINDMIER ROBERT W </t>
        </is>
      </c>
      <c r="H1966" t="inlineStr">
        <is>
          <t>MARTIN OIL</t>
        </is>
      </c>
      <c r="I1966" t="inlineStr"/>
      <c r="J1966" t="inlineStr"/>
      <c r="K1966" t="n">
        <v>0</v>
      </c>
      <c r="L1966" t="n">
        <v>34</v>
      </c>
      <c r="M1966" t="n">
        <v>39</v>
      </c>
      <c r="N1966" t="inlineStr">
        <is>
          <t xml:space="preserve">N         </t>
        </is>
      </c>
      <c r="O1966" t="n">
        <v>73</v>
      </c>
      <c r="P1966" t="inlineStr">
        <is>
          <t xml:space="preserve">W         </t>
        </is>
      </c>
      <c r="Q1966" t="inlineStr">
        <is>
          <t>1626/0807</t>
        </is>
      </c>
      <c r="R1966" t="inlineStr">
        <is>
          <t>1064870</t>
        </is>
      </c>
      <c r="S1966" t="inlineStr">
        <is>
          <t>CONVERSE (WY)</t>
        </is>
      </c>
      <c r="T1966" t="n">
        <v>43.3092936</v>
      </c>
      <c r="U1966" t="inlineStr">
        <is>
          <t>POWDER RIVER</t>
        </is>
      </c>
      <c r="V1966" t="n">
        <v>-105.61092317</v>
      </c>
      <c r="W1966" t="inlineStr">
        <is>
          <t>POINT (450455.0951501526 4795343.442250932)</t>
        </is>
      </c>
      <c r="X1966" t="n">
        <v>2.081205987896726</v>
      </c>
      <c r="Y1966" t="inlineStr">
        <is>
          <t>NE</t>
        </is>
      </c>
      <c r="Z1966" t="n">
        <v>2017</v>
      </c>
      <c r="AA1966" t="n">
        <v>61</v>
      </c>
    </row>
    <row r="1967">
      <c r="A1967" s="1" t="n">
        <v>37315</v>
      </c>
      <c r="B1967" t="inlineStr">
        <is>
          <t>WY</t>
        </is>
      </c>
      <c r="C1967" s="2" t="n">
        <v>43005</v>
      </c>
      <c r="D1967" s="2" t="n">
        <v>43060</v>
      </c>
      <c r="E1967" t="inlineStr">
        <is>
          <t>2021-09-27</t>
        </is>
      </c>
      <c r="F1967" t="n">
        <v>48</v>
      </c>
      <c r="G1967" t="inlineStr">
        <is>
          <t xml:space="preserve">LINDMIER ROBERT W </t>
        </is>
      </c>
      <c r="H1967" t="inlineStr">
        <is>
          <t>MARTIN OIL</t>
        </is>
      </c>
      <c r="I1967" t="inlineStr"/>
      <c r="J1967" t="inlineStr"/>
      <c r="K1967" t="n">
        <v>0</v>
      </c>
      <c r="L1967" t="n">
        <v>4</v>
      </c>
      <c r="M1967" t="n">
        <v>38</v>
      </c>
      <c r="N1967" t="inlineStr">
        <is>
          <t xml:space="preserve">N         </t>
        </is>
      </c>
      <c r="O1967" t="n">
        <v>73</v>
      </c>
      <c r="P1967" t="inlineStr">
        <is>
          <t xml:space="preserve">W         </t>
        </is>
      </c>
      <c r="Q1967" t="inlineStr">
        <is>
          <t>1626/0807</t>
        </is>
      </c>
      <c r="R1967" t="inlineStr">
        <is>
          <t>1064870</t>
        </is>
      </c>
      <c r="S1967" t="inlineStr">
        <is>
          <t>CONVERSE (WY)</t>
        </is>
      </c>
      <c r="T1967" t="n">
        <v>43.29485875</v>
      </c>
      <c r="U1967" t="inlineStr">
        <is>
          <t>POWDER RIVER</t>
        </is>
      </c>
      <c r="V1967" t="n">
        <v>-105.63093579</v>
      </c>
      <c r="W1967" t="inlineStr">
        <is>
          <t>POINT (448819.9918178781 4793752.451114548)</t>
        </is>
      </c>
      <c r="X1967" t="n">
        <v>0.7246429811082081</v>
      </c>
      <c r="Y1967" t="inlineStr">
        <is>
          <t>NE</t>
        </is>
      </c>
      <c r="Z1967" t="n">
        <v>2017</v>
      </c>
      <c r="AA1967" t="n">
        <v>61</v>
      </c>
    </row>
    <row r="1968">
      <c r="A1968" s="1" t="n">
        <v>37316</v>
      </c>
      <c r="B1968" t="inlineStr">
        <is>
          <t>WY</t>
        </is>
      </c>
      <c r="C1968" s="2" t="n">
        <v>43005</v>
      </c>
      <c r="D1968" s="2" t="n">
        <v>43060</v>
      </c>
      <c r="E1968" t="inlineStr">
        <is>
          <t>2021-09-27</t>
        </is>
      </c>
      <c r="F1968" t="n">
        <v>48</v>
      </c>
      <c r="G1968" t="inlineStr">
        <is>
          <t xml:space="preserve">LINDMIER ROBERT W </t>
        </is>
      </c>
      <c r="H1968" t="inlineStr">
        <is>
          <t>MARTIN OIL</t>
        </is>
      </c>
      <c r="I1968" t="inlineStr"/>
      <c r="J1968" t="inlineStr"/>
      <c r="K1968" t="n">
        <v>0</v>
      </c>
      <c r="L1968" t="n">
        <v>34</v>
      </c>
      <c r="M1968" t="n">
        <v>39</v>
      </c>
      <c r="N1968" t="inlineStr">
        <is>
          <t xml:space="preserve">N         </t>
        </is>
      </c>
      <c r="O1968" t="n">
        <v>73</v>
      </c>
      <c r="P1968" t="inlineStr">
        <is>
          <t xml:space="preserve">W         </t>
        </is>
      </c>
      <c r="Q1968" t="inlineStr">
        <is>
          <t>1626/0807</t>
        </is>
      </c>
      <c r="R1968" t="inlineStr">
        <is>
          <t>1064870</t>
        </is>
      </c>
      <c r="S1968" t="inlineStr">
        <is>
          <t>CONVERSE (WY)</t>
        </is>
      </c>
      <c r="T1968" t="n">
        <v>43.3092936</v>
      </c>
      <c r="U1968" t="inlineStr">
        <is>
          <t>POWDER RIVER</t>
        </is>
      </c>
      <c r="V1968" t="n">
        <v>-105.61092317</v>
      </c>
      <c r="W1968" t="inlineStr">
        <is>
          <t>POINT (450455.0951501526 4795343.442250932)</t>
        </is>
      </c>
      <c r="X1968" t="n">
        <v>2.081205987896726</v>
      </c>
      <c r="Y1968" t="inlineStr">
        <is>
          <t>NE</t>
        </is>
      </c>
      <c r="Z1968" t="n">
        <v>2017</v>
      </c>
      <c r="AA1968" t="n">
        <v>61</v>
      </c>
    </row>
    <row r="1969">
      <c r="A1969" s="1" t="n">
        <v>37317</v>
      </c>
      <c r="B1969" t="inlineStr">
        <is>
          <t>WY</t>
        </is>
      </c>
      <c r="C1969" s="2" t="n">
        <v>43005</v>
      </c>
      <c r="D1969" s="2" t="n">
        <v>43060</v>
      </c>
      <c r="E1969" t="inlineStr">
        <is>
          <t>2021-09-27</t>
        </is>
      </c>
      <c r="F1969" t="n">
        <v>48</v>
      </c>
      <c r="G1969" t="inlineStr">
        <is>
          <t xml:space="preserve">LINDMIER ROBERT W </t>
        </is>
      </c>
      <c r="H1969" t="inlineStr">
        <is>
          <t>MARTIN OIL</t>
        </is>
      </c>
      <c r="I1969" t="inlineStr"/>
      <c r="J1969" t="inlineStr"/>
      <c r="K1969" t="n">
        <v>0</v>
      </c>
      <c r="L1969" t="n">
        <v>4</v>
      </c>
      <c r="M1969" t="n">
        <v>38</v>
      </c>
      <c r="N1969" t="inlineStr">
        <is>
          <t xml:space="preserve">N         </t>
        </is>
      </c>
      <c r="O1969" t="n">
        <v>73</v>
      </c>
      <c r="P1969" t="inlineStr">
        <is>
          <t xml:space="preserve">W         </t>
        </is>
      </c>
      <c r="Q1969" t="inlineStr">
        <is>
          <t>1626/0807</t>
        </is>
      </c>
      <c r="R1969" t="inlineStr">
        <is>
          <t>1064870</t>
        </is>
      </c>
      <c r="S1969" t="inlineStr">
        <is>
          <t>CONVERSE (WY)</t>
        </is>
      </c>
      <c r="T1969" t="n">
        <v>43.29485875</v>
      </c>
      <c r="U1969" t="inlineStr">
        <is>
          <t>POWDER RIVER</t>
        </is>
      </c>
      <c r="V1969" t="n">
        <v>-105.63093579</v>
      </c>
      <c r="W1969" t="inlineStr">
        <is>
          <t>POINT (448819.9918178781 4793752.451114548)</t>
        </is>
      </c>
      <c r="X1969" t="n">
        <v>0.7246429811082081</v>
      </c>
      <c r="Y1969" t="inlineStr">
        <is>
          <t>NE</t>
        </is>
      </c>
      <c r="Z1969" t="n">
        <v>2017</v>
      </c>
      <c r="AA1969" t="n">
        <v>61</v>
      </c>
    </row>
    <row r="1970">
      <c r="A1970" s="1" t="n">
        <v>37318</v>
      </c>
      <c r="B1970" t="inlineStr">
        <is>
          <t>WY</t>
        </is>
      </c>
      <c r="C1970" s="2" t="n">
        <v>43005</v>
      </c>
      <c r="D1970" s="2" t="n">
        <v>43060</v>
      </c>
      <c r="E1970" t="inlineStr">
        <is>
          <t>2021-09-27</t>
        </is>
      </c>
      <c r="F1970" t="n">
        <v>48</v>
      </c>
      <c r="G1970" t="inlineStr">
        <is>
          <t xml:space="preserve">LINDMIER ROBERT W </t>
        </is>
      </c>
      <c r="H1970" t="inlineStr">
        <is>
          <t>MARTIN OIL</t>
        </is>
      </c>
      <c r="I1970" t="inlineStr"/>
      <c r="J1970" t="inlineStr"/>
      <c r="K1970" t="n">
        <v>0</v>
      </c>
      <c r="L1970" t="n">
        <v>34</v>
      </c>
      <c r="M1970" t="n">
        <v>39</v>
      </c>
      <c r="N1970" t="inlineStr">
        <is>
          <t xml:space="preserve">N         </t>
        </is>
      </c>
      <c r="O1970" t="n">
        <v>73</v>
      </c>
      <c r="P1970" t="inlineStr">
        <is>
          <t xml:space="preserve">W         </t>
        </is>
      </c>
      <c r="Q1970" t="inlineStr">
        <is>
          <t>1626/0807</t>
        </is>
      </c>
      <c r="R1970" t="inlineStr">
        <is>
          <t>1064870</t>
        </is>
      </c>
      <c r="S1970" t="inlineStr">
        <is>
          <t>CONVERSE (WY)</t>
        </is>
      </c>
      <c r="T1970" t="n">
        <v>43.3092936</v>
      </c>
      <c r="U1970" t="inlineStr">
        <is>
          <t>POWDER RIVER</t>
        </is>
      </c>
      <c r="V1970" t="n">
        <v>-105.61092317</v>
      </c>
      <c r="W1970" t="inlineStr">
        <is>
          <t>POINT (450455.0951501526 4795343.442250932)</t>
        </is>
      </c>
      <c r="X1970" t="n">
        <v>2.081205987896726</v>
      </c>
      <c r="Y1970" t="inlineStr">
        <is>
          <t>NE</t>
        </is>
      </c>
      <c r="Z1970" t="n">
        <v>2017</v>
      </c>
      <c r="AA1970" t="n">
        <v>61</v>
      </c>
    </row>
    <row r="1971">
      <c r="A1971" s="1" t="n">
        <v>37319</v>
      </c>
      <c r="B1971" t="inlineStr">
        <is>
          <t>WY</t>
        </is>
      </c>
      <c r="C1971" s="2" t="n">
        <v>43005</v>
      </c>
      <c r="D1971" s="2" t="n">
        <v>43060</v>
      </c>
      <c r="E1971" t="inlineStr">
        <is>
          <t>2021-09-27</t>
        </is>
      </c>
      <c r="F1971" t="n">
        <v>48</v>
      </c>
      <c r="G1971" t="inlineStr">
        <is>
          <t xml:space="preserve">LINDMIER ROBERT W </t>
        </is>
      </c>
      <c r="H1971" t="inlineStr">
        <is>
          <t>MARTIN OIL</t>
        </is>
      </c>
      <c r="I1971" t="inlineStr"/>
      <c r="J1971" t="inlineStr"/>
      <c r="K1971" t="n">
        <v>0</v>
      </c>
      <c r="L1971" t="n">
        <v>3</v>
      </c>
      <c r="M1971" t="n">
        <v>38</v>
      </c>
      <c r="N1971" t="inlineStr">
        <is>
          <t xml:space="preserve">N         </t>
        </is>
      </c>
      <c r="O1971" t="n">
        <v>73</v>
      </c>
      <c r="P1971" t="inlineStr">
        <is>
          <t xml:space="preserve">W         </t>
        </is>
      </c>
      <c r="Q1971" t="inlineStr">
        <is>
          <t>1626/0807</t>
        </is>
      </c>
      <c r="R1971" t="inlineStr">
        <is>
          <t>1064870</t>
        </is>
      </c>
      <c r="S1971" t="inlineStr">
        <is>
          <t>CONVERSE (WY)</t>
        </is>
      </c>
      <c r="T1971" t="n">
        <v>43.29487016</v>
      </c>
      <c r="U1971" t="inlineStr">
        <is>
          <t>POWDER RIVER</t>
        </is>
      </c>
      <c r="V1971" t="n">
        <v>-105.61080864</v>
      </c>
      <c r="W1971" t="inlineStr">
        <is>
          <t>POINT (450452.6713965459 4793741.585392624)</t>
        </is>
      </c>
      <c r="X1971" t="n">
        <v>1.723554077496206</v>
      </c>
      <c r="Y1971" t="inlineStr">
        <is>
          <t>E</t>
        </is>
      </c>
      <c r="Z1971" t="n">
        <v>2017</v>
      </c>
      <c r="AA1971" t="n">
        <v>61</v>
      </c>
    </row>
    <row r="1972">
      <c r="A1972" s="1" t="n">
        <v>37320</v>
      </c>
      <c r="B1972" t="inlineStr">
        <is>
          <t>WY</t>
        </is>
      </c>
      <c r="C1972" s="2" t="n">
        <v>43005</v>
      </c>
      <c r="D1972" s="2" t="n">
        <v>43060</v>
      </c>
      <c r="E1972" t="inlineStr">
        <is>
          <t>2021-09-27</t>
        </is>
      </c>
      <c r="F1972" t="n">
        <v>48</v>
      </c>
      <c r="G1972" t="inlineStr">
        <is>
          <t xml:space="preserve">LINDMIER ROBERT W </t>
        </is>
      </c>
      <c r="H1972" t="inlineStr">
        <is>
          <t>MARTIN OIL</t>
        </is>
      </c>
      <c r="I1972" t="inlineStr"/>
      <c r="J1972" t="inlineStr"/>
      <c r="K1972" t="n">
        <v>0</v>
      </c>
      <c r="L1972" t="n">
        <v>3</v>
      </c>
      <c r="M1972" t="n">
        <v>38</v>
      </c>
      <c r="N1972" t="inlineStr">
        <is>
          <t xml:space="preserve">N         </t>
        </is>
      </c>
      <c r="O1972" t="n">
        <v>73</v>
      </c>
      <c r="P1972" t="inlineStr">
        <is>
          <t xml:space="preserve">W         </t>
        </is>
      </c>
      <c r="Q1972" t="inlineStr">
        <is>
          <t>1626/0807</t>
        </is>
      </c>
      <c r="R1972" t="inlineStr">
        <is>
          <t>1064870</t>
        </is>
      </c>
      <c r="S1972" t="inlineStr">
        <is>
          <t>CONVERSE (WY)</t>
        </is>
      </c>
      <c r="T1972" t="n">
        <v>43.29487016</v>
      </c>
      <c r="U1972" t="inlineStr">
        <is>
          <t>POWDER RIVER</t>
        </is>
      </c>
      <c r="V1972" t="n">
        <v>-105.61080864</v>
      </c>
      <c r="W1972" t="inlineStr">
        <is>
          <t>POINT (450452.6713965459 4793741.585392624)</t>
        </is>
      </c>
      <c r="X1972" t="n">
        <v>1.723554077496206</v>
      </c>
      <c r="Y1972" t="inlineStr">
        <is>
          <t>E</t>
        </is>
      </c>
      <c r="Z1972" t="n">
        <v>2017</v>
      </c>
      <c r="AA1972" t="n">
        <v>61</v>
      </c>
    </row>
    <row r="1973">
      <c r="A1973" s="1" t="n">
        <v>37321</v>
      </c>
      <c r="B1973" t="inlineStr">
        <is>
          <t>WY</t>
        </is>
      </c>
      <c r="C1973" s="2" t="n">
        <v>43005</v>
      </c>
      <c r="D1973" s="2" t="n">
        <v>43060</v>
      </c>
      <c r="E1973" t="inlineStr">
        <is>
          <t>2021-09-27</t>
        </is>
      </c>
      <c r="F1973" t="n">
        <v>48</v>
      </c>
      <c r="G1973" t="inlineStr">
        <is>
          <t xml:space="preserve">LINDMIER ROBERT W </t>
        </is>
      </c>
      <c r="H1973" t="inlineStr">
        <is>
          <t>MARTIN OIL</t>
        </is>
      </c>
      <c r="I1973" t="inlineStr"/>
      <c r="J1973" t="inlineStr"/>
      <c r="K1973" t="n">
        <v>0</v>
      </c>
      <c r="L1973" t="n">
        <v>3</v>
      </c>
      <c r="M1973" t="n">
        <v>38</v>
      </c>
      <c r="N1973" t="inlineStr">
        <is>
          <t xml:space="preserve">N         </t>
        </is>
      </c>
      <c r="O1973" t="n">
        <v>73</v>
      </c>
      <c r="P1973" t="inlineStr">
        <is>
          <t xml:space="preserve">W         </t>
        </is>
      </c>
      <c r="Q1973" t="inlineStr">
        <is>
          <t>1626/0807</t>
        </is>
      </c>
      <c r="R1973" t="inlineStr">
        <is>
          <t>1064870</t>
        </is>
      </c>
      <c r="S1973" t="inlineStr">
        <is>
          <t>CONVERSE (WY)</t>
        </is>
      </c>
      <c r="T1973" t="n">
        <v>43.29487016</v>
      </c>
      <c r="U1973" t="inlineStr">
        <is>
          <t>POWDER RIVER</t>
        </is>
      </c>
      <c r="V1973" t="n">
        <v>-105.61080864</v>
      </c>
      <c r="W1973" t="inlineStr">
        <is>
          <t>POINT (450452.6713965459 4793741.585392624)</t>
        </is>
      </c>
      <c r="X1973" t="n">
        <v>1.723554077496206</v>
      </c>
      <c r="Y1973" t="inlineStr">
        <is>
          <t>E</t>
        </is>
      </c>
      <c r="Z1973" t="n">
        <v>2017</v>
      </c>
      <c r="AA1973" t="n">
        <v>61</v>
      </c>
    </row>
    <row r="1974">
      <c r="A1974" s="1" t="n">
        <v>37579</v>
      </c>
      <c r="B1974" t="inlineStr">
        <is>
          <t>WY</t>
        </is>
      </c>
      <c r="C1974" s="2" t="n">
        <v>42856</v>
      </c>
      <c r="D1974" s="2" t="n">
        <v>43048</v>
      </c>
      <c r="E1974" t="inlineStr">
        <is>
          <t>2021-05-01</t>
        </is>
      </c>
      <c r="F1974" t="n">
        <v>48</v>
      </c>
      <c r="G1974" t="inlineStr">
        <is>
          <t xml:space="preserve">LEWIS CONNIE M </t>
        </is>
      </c>
      <c r="H1974" t="inlineStr">
        <is>
          <t>WOLD ENERGY PARTNERS</t>
        </is>
      </c>
      <c r="I1974" t="n">
        <v>0.195</v>
      </c>
      <c r="J1974" t="inlineStr"/>
      <c r="K1974" t="n">
        <v>874.63000488</v>
      </c>
      <c r="L1974" t="n">
        <v>34</v>
      </c>
      <c r="M1974" t="n">
        <v>39</v>
      </c>
      <c r="N1974" t="inlineStr">
        <is>
          <t xml:space="preserve">N         </t>
        </is>
      </c>
      <c r="O1974" t="n">
        <v>73</v>
      </c>
      <c r="P1974" t="inlineStr">
        <is>
          <t xml:space="preserve">W         </t>
        </is>
      </c>
      <c r="Q1974" t="inlineStr">
        <is>
          <t>1626/0154</t>
        </is>
      </c>
      <c r="R1974" t="inlineStr">
        <is>
          <t>1064429</t>
        </is>
      </c>
      <c r="S1974" t="inlineStr">
        <is>
          <t>CONVERSE (WY)</t>
        </is>
      </c>
      <c r="T1974" t="n">
        <v>43.3092936</v>
      </c>
      <c r="U1974" t="inlineStr">
        <is>
          <t>POWDER RIVER</t>
        </is>
      </c>
      <c r="V1974" t="n">
        <v>-105.61092317</v>
      </c>
      <c r="W1974" t="inlineStr">
        <is>
          <t>POINT (450455.0951501526 4795343.442250932)</t>
        </is>
      </c>
      <c r="X1974" t="n">
        <v>2.081205987896726</v>
      </c>
      <c r="Y1974" t="inlineStr">
        <is>
          <t>NE</t>
        </is>
      </c>
      <c r="Z1974" t="n">
        <v>2017</v>
      </c>
      <c r="AA1974" t="n">
        <v>61</v>
      </c>
    </row>
    <row r="1975">
      <c r="A1975" s="1" t="n">
        <v>37580</v>
      </c>
      <c r="B1975" t="inlineStr">
        <is>
          <t>WY</t>
        </is>
      </c>
      <c r="C1975" s="2" t="n">
        <v>42856</v>
      </c>
      <c r="D1975" s="2" t="n">
        <v>43048</v>
      </c>
      <c r="E1975" t="inlineStr">
        <is>
          <t>2021-05-01</t>
        </is>
      </c>
      <c r="F1975" t="n">
        <v>48</v>
      </c>
      <c r="G1975" t="inlineStr">
        <is>
          <t xml:space="preserve">LEWIS CONNIE M </t>
        </is>
      </c>
      <c r="H1975" t="inlineStr">
        <is>
          <t>WOLD ENERGY PARTNERS</t>
        </is>
      </c>
      <c r="I1975" t="n">
        <v>0.195</v>
      </c>
      <c r="J1975" t="inlineStr"/>
      <c r="K1975" t="n">
        <v>874.63000488</v>
      </c>
      <c r="L1975" t="n">
        <v>4</v>
      </c>
      <c r="M1975" t="n">
        <v>38</v>
      </c>
      <c r="N1975" t="inlineStr">
        <is>
          <t xml:space="preserve">N         </t>
        </is>
      </c>
      <c r="O1975" t="n">
        <v>73</v>
      </c>
      <c r="P1975" t="inlineStr">
        <is>
          <t xml:space="preserve">W         </t>
        </is>
      </c>
      <c r="Q1975" t="inlineStr">
        <is>
          <t>1626/0154</t>
        </is>
      </c>
      <c r="R1975" t="inlineStr">
        <is>
          <t>1064429</t>
        </is>
      </c>
      <c r="S1975" t="inlineStr">
        <is>
          <t>CONVERSE (WY)</t>
        </is>
      </c>
      <c r="T1975" t="n">
        <v>43.29485875</v>
      </c>
      <c r="U1975" t="inlineStr">
        <is>
          <t>POWDER RIVER</t>
        </is>
      </c>
      <c r="V1975" t="n">
        <v>-105.63093579</v>
      </c>
      <c r="W1975" t="inlineStr">
        <is>
          <t>POINT (448819.9918178781 4793752.451114548)</t>
        </is>
      </c>
      <c r="X1975" t="n">
        <v>0.7246429811082081</v>
      </c>
      <c r="Y1975" t="inlineStr">
        <is>
          <t>NE</t>
        </is>
      </c>
      <c r="Z1975" t="n">
        <v>2017</v>
      </c>
      <c r="AA1975" t="n">
        <v>61</v>
      </c>
    </row>
    <row r="1976">
      <c r="A1976" s="1" t="n">
        <v>37581</v>
      </c>
      <c r="B1976" t="inlineStr">
        <is>
          <t>WY</t>
        </is>
      </c>
      <c r="C1976" s="2" t="n">
        <v>42856</v>
      </c>
      <c r="D1976" s="2" t="n">
        <v>43048</v>
      </c>
      <c r="E1976" t="inlineStr">
        <is>
          <t>2021-05-01</t>
        </is>
      </c>
      <c r="F1976" t="n">
        <v>48</v>
      </c>
      <c r="G1976" t="inlineStr">
        <is>
          <t xml:space="preserve">LEWIS CONNIE M </t>
        </is>
      </c>
      <c r="H1976" t="inlineStr">
        <is>
          <t>WOLD ENERGY PARTNERS</t>
        </is>
      </c>
      <c r="I1976" t="n">
        <v>0.195</v>
      </c>
      <c r="J1976" t="inlineStr"/>
      <c r="K1976" t="n">
        <v>874.63000488</v>
      </c>
      <c r="L1976" t="n">
        <v>4</v>
      </c>
      <c r="M1976" t="n">
        <v>38</v>
      </c>
      <c r="N1976" t="inlineStr">
        <is>
          <t xml:space="preserve">N         </t>
        </is>
      </c>
      <c r="O1976" t="n">
        <v>73</v>
      </c>
      <c r="P1976" t="inlineStr">
        <is>
          <t xml:space="preserve">W         </t>
        </is>
      </c>
      <c r="Q1976" t="inlineStr">
        <is>
          <t>1626/0154</t>
        </is>
      </c>
      <c r="R1976" t="inlineStr">
        <is>
          <t>1064429</t>
        </is>
      </c>
      <c r="S1976" t="inlineStr">
        <is>
          <t>CONVERSE (WY)</t>
        </is>
      </c>
      <c r="T1976" t="n">
        <v>43.29485875</v>
      </c>
      <c r="U1976" t="inlineStr">
        <is>
          <t>POWDER RIVER</t>
        </is>
      </c>
      <c r="V1976" t="n">
        <v>-105.63093579</v>
      </c>
      <c r="W1976" t="inlineStr">
        <is>
          <t>POINT (448819.9918178781 4793752.451114548)</t>
        </is>
      </c>
      <c r="X1976" t="n">
        <v>0.7246429811082081</v>
      </c>
      <c r="Y1976" t="inlineStr">
        <is>
          <t>NE</t>
        </is>
      </c>
      <c r="Z1976" t="n">
        <v>2017</v>
      </c>
      <c r="AA1976" t="n">
        <v>61</v>
      </c>
    </row>
    <row r="1977">
      <c r="A1977" s="1" t="n">
        <v>37582</v>
      </c>
      <c r="B1977" t="inlineStr">
        <is>
          <t>WY</t>
        </is>
      </c>
      <c r="C1977" s="2" t="n">
        <v>42856</v>
      </c>
      <c r="D1977" s="2" t="n">
        <v>43048</v>
      </c>
      <c r="E1977" t="inlineStr">
        <is>
          <t>2021-05-01</t>
        </is>
      </c>
      <c r="F1977" t="n">
        <v>48</v>
      </c>
      <c r="G1977" t="inlineStr">
        <is>
          <t xml:space="preserve">LEWIS CONNIE M </t>
        </is>
      </c>
      <c r="H1977" t="inlineStr">
        <is>
          <t>WOLD ENERGY PARTNERS</t>
        </is>
      </c>
      <c r="I1977" t="n">
        <v>0.195</v>
      </c>
      <c r="J1977" t="inlineStr"/>
      <c r="K1977" t="n">
        <v>874.63000488</v>
      </c>
      <c r="L1977" t="n">
        <v>34</v>
      </c>
      <c r="M1977" t="n">
        <v>39</v>
      </c>
      <c r="N1977" t="inlineStr">
        <is>
          <t xml:space="preserve">N         </t>
        </is>
      </c>
      <c r="O1977" t="n">
        <v>73</v>
      </c>
      <c r="P1977" t="inlineStr">
        <is>
          <t xml:space="preserve">W         </t>
        </is>
      </c>
      <c r="Q1977" t="inlineStr">
        <is>
          <t>1626/0154</t>
        </is>
      </c>
      <c r="R1977" t="inlineStr">
        <is>
          <t>1064429</t>
        </is>
      </c>
      <c r="S1977" t="inlineStr">
        <is>
          <t>CONVERSE (WY)</t>
        </is>
      </c>
      <c r="T1977" t="n">
        <v>43.3092936</v>
      </c>
      <c r="U1977" t="inlineStr">
        <is>
          <t>POWDER RIVER</t>
        </is>
      </c>
      <c r="V1977" t="n">
        <v>-105.61092317</v>
      </c>
      <c r="W1977" t="inlineStr">
        <is>
          <t>POINT (450455.0951501526 4795343.442250932)</t>
        </is>
      </c>
      <c r="X1977" t="n">
        <v>2.081205987896726</v>
      </c>
      <c r="Y1977" t="inlineStr">
        <is>
          <t>NE</t>
        </is>
      </c>
      <c r="Z1977" t="n">
        <v>2017</v>
      </c>
      <c r="AA1977" t="n">
        <v>61</v>
      </c>
    </row>
    <row r="1978">
      <c r="A1978" s="1" t="n">
        <v>37583</v>
      </c>
      <c r="B1978" t="inlineStr">
        <is>
          <t>WY</t>
        </is>
      </c>
      <c r="C1978" s="2" t="n">
        <v>42856</v>
      </c>
      <c r="D1978" s="2" t="n">
        <v>43048</v>
      </c>
      <c r="E1978" t="inlineStr">
        <is>
          <t>2021-05-01</t>
        </is>
      </c>
      <c r="F1978" t="n">
        <v>48</v>
      </c>
      <c r="G1978" t="inlineStr">
        <is>
          <t xml:space="preserve">LEWIS CONNIE M </t>
        </is>
      </c>
      <c r="H1978" t="inlineStr">
        <is>
          <t>WOLD ENERGY PARTNERS</t>
        </is>
      </c>
      <c r="I1978" t="n">
        <v>0.195</v>
      </c>
      <c r="J1978" t="inlineStr"/>
      <c r="K1978" t="n">
        <v>874.63000488</v>
      </c>
      <c r="L1978" t="n">
        <v>34</v>
      </c>
      <c r="M1978" t="n">
        <v>39</v>
      </c>
      <c r="N1978" t="inlineStr">
        <is>
          <t xml:space="preserve">N         </t>
        </is>
      </c>
      <c r="O1978" t="n">
        <v>73</v>
      </c>
      <c r="P1978" t="inlineStr">
        <is>
          <t xml:space="preserve">W         </t>
        </is>
      </c>
      <c r="Q1978" t="inlineStr">
        <is>
          <t>1626/0154</t>
        </is>
      </c>
      <c r="R1978" t="inlineStr">
        <is>
          <t>1064429</t>
        </is>
      </c>
      <c r="S1978" t="inlineStr">
        <is>
          <t>CONVERSE (WY)</t>
        </is>
      </c>
      <c r="T1978" t="n">
        <v>43.3092936</v>
      </c>
      <c r="U1978" t="inlineStr">
        <is>
          <t>POWDER RIVER</t>
        </is>
      </c>
      <c r="V1978" t="n">
        <v>-105.61092317</v>
      </c>
      <c r="W1978" t="inlineStr">
        <is>
          <t>POINT (450455.0951501526 4795343.442250932)</t>
        </is>
      </c>
      <c r="X1978" t="n">
        <v>2.081205987896726</v>
      </c>
      <c r="Y1978" t="inlineStr">
        <is>
          <t>NE</t>
        </is>
      </c>
      <c r="Z1978" t="n">
        <v>2017</v>
      </c>
      <c r="AA1978" t="n">
        <v>61</v>
      </c>
    </row>
    <row r="1979">
      <c r="A1979" s="1" t="n">
        <v>37584</v>
      </c>
      <c r="B1979" t="inlineStr">
        <is>
          <t>WY</t>
        </is>
      </c>
      <c r="C1979" s="2" t="n">
        <v>42856</v>
      </c>
      <c r="D1979" s="2" t="n">
        <v>43048</v>
      </c>
      <c r="E1979" t="inlineStr">
        <is>
          <t>2021-05-01</t>
        </is>
      </c>
      <c r="F1979" t="n">
        <v>48</v>
      </c>
      <c r="G1979" t="inlineStr">
        <is>
          <t xml:space="preserve">LEWIS CONNIE M </t>
        </is>
      </c>
      <c r="H1979" t="inlineStr">
        <is>
          <t>WOLD ENERGY PARTNERS</t>
        </is>
      </c>
      <c r="I1979" t="n">
        <v>0.195</v>
      </c>
      <c r="J1979" t="inlineStr"/>
      <c r="K1979" t="n">
        <v>874.63000488</v>
      </c>
      <c r="L1979" t="n">
        <v>3</v>
      </c>
      <c r="M1979" t="n">
        <v>38</v>
      </c>
      <c r="N1979" t="inlineStr">
        <is>
          <t xml:space="preserve">N         </t>
        </is>
      </c>
      <c r="O1979" t="n">
        <v>73</v>
      </c>
      <c r="P1979" t="inlineStr">
        <is>
          <t xml:space="preserve">W         </t>
        </is>
      </c>
      <c r="Q1979" t="inlineStr">
        <is>
          <t>1626/0154</t>
        </is>
      </c>
      <c r="R1979" t="inlineStr">
        <is>
          <t>1064429</t>
        </is>
      </c>
      <c r="S1979" t="inlineStr">
        <is>
          <t>CONVERSE (WY)</t>
        </is>
      </c>
      <c r="T1979" t="n">
        <v>43.29487016</v>
      </c>
      <c r="U1979" t="inlineStr">
        <is>
          <t>POWDER RIVER</t>
        </is>
      </c>
      <c r="V1979" t="n">
        <v>-105.61080864</v>
      </c>
      <c r="W1979" t="inlineStr">
        <is>
          <t>POINT (450452.6713965459 4793741.585392624)</t>
        </is>
      </c>
      <c r="X1979" t="n">
        <v>1.723554077496206</v>
      </c>
      <c r="Y1979" t="inlineStr">
        <is>
          <t>E</t>
        </is>
      </c>
      <c r="Z1979" t="n">
        <v>2017</v>
      </c>
      <c r="AA1979" t="n">
        <v>61</v>
      </c>
    </row>
    <row r="1980">
      <c r="A1980" s="1" t="n">
        <v>37585</v>
      </c>
      <c r="B1980" t="inlineStr">
        <is>
          <t>WY</t>
        </is>
      </c>
      <c r="C1980" s="2" t="n">
        <v>42856</v>
      </c>
      <c r="D1980" s="2" t="n">
        <v>43048</v>
      </c>
      <c r="E1980" t="inlineStr">
        <is>
          <t>2021-05-01</t>
        </is>
      </c>
      <c r="F1980" t="n">
        <v>48</v>
      </c>
      <c r="G1980" t="inlineStr">
        <is>
          <t xml:space="preserve">LEWIS CONNIE M </t>
        </is>
      </c>
      <c r="H1980" t="inlineStr">
        <is>
          <t>WOLD ENERGY PARTNERS</t>
        </is>
      </c>
      <c r="I1980" t="n">
        <v>0.195</v>
      </c>
      <c r="J1980" t="inlineStr"/>
      <c r="K1980" t="n">
        <v>874.63000488</v>
      </c>
      <c r="L1980" t="n">
        <v>3</v>
      </c>
      <c r="M1980" t="n">
        <v>38</v>
      </c>
      <c r="N1980" t="inlineStr">
        <is>
          <t xml:space="preserve">N         </t>
        </is>
      </c>
      <c r="O1980" t="n">
        <v>73</v>
      </c>
      <c r="P1980" t="inlineStr">
        <is>
          <t xml:space="preserve">W         </t>
        </is>
      </c>
      <c r="Q1980" t="inlineStr">
        <is>
          <t>1626/0154</t>
        </is>
      </c>
      <c r="R1980" t="inlineStr">
        <is>
          <t>1064429</t>
        </is>
      </c>
      <c r="S1980" t="inlineStr">
        <is>
          <t>CONVERSE (WY)</t>
        </is>
      </c>
      <c r="T1980" t="n">
        <v>43.29487016</v>
      </c>
      <c r="U1980" t="inlineStr">
        <is>
          <t>POWDER RIVER</t>
        </is>
      </c>
      <c r="V1980" t="n">
        <v>-105.61080864</v>
      </c>
      <c r="W1980" t="inlineStr">
        <is>
          <t>POINT (450452.6713965459 4793741.585392624)</t>
        </is>
      </c>
      <c r="X1980" t="n">
        <v>1.723554077496206</v>
      </c>
      <c r="Y1980" t="inlineStr">
        <is>
          <t>E</t>
        </is>
      </c>
      <c r="Z1980" t="n">
        <v>2017</v>
      </c>
      <c r="AA1980" t="n">
        <v>61</v>
      </c>
    </row>
    <row r="1981">
      <c r="A1981" s="1" t="n">
        <v>37586</v>
      </c>
      <c r="B1981" t="inlineStr">
        <is>
          <t>WY</t>
        </is>
      </c>
      <c r="C1981" s="2" t="n">
        <v>42856</v>
      </c>
      <c r="D1981" s="2" t="n">
        <v>43048</v>
      </c>
      <c r="E1981" t="inlineStr">
        <is>
          <t>2021-05-01</t>
        </is>
      </c>
      <c r="F1981" t="n">
        <v>48</v>
      </c>
      <c r="G1981" t="inlineStr">
        <is>
          <t xml:space="preserve">LEWIS CONNIE M </t>
        </is>
      </c>
      <c r="H1981" t="inlineStr">
        <is>
          <t>WOLD ENERGY PARTNERS</t>
        </is>
      </c>
      <c r="I1981" t="n">
        <v>0.195</v>
      </c>
      <c r="J1981" t="inlineStr"/>
      <c r="K1981" t="n">
        <v>874.63000488</v>
      </c>
      <c r="L1981" t="n">
        <v>3</v>
      </c>
      <c r="M1981" t="n">
        <v>38</v>
      </c>
      <c r="N1981" t="inlineStr">
        <is>
          <t xml:space="preserve">N         </t>
        </is>
      </c>
      <c r="O1981" t="n">
        <v>73</v>
      </c>
      <c r="P1981" t="inlineStr">
        <is>
          <t xml:space="preserve">W         </t>
        </is>
      </c>
      <c r="Q1981" t="inlineStr">
        <is>
          <t>1626/0154</t>
        </is>
      </c>
      <c r="R1981" t="inlineStr">
        <is>
          <t>1064429</t>
        </is>
      </c>
      <c r="S1981" t="inlineStr">
        <is>
          <t>CONVERSE (WY)</t>
        </is>
      </c>
      <c r="T1981" t="n">
        <v>43.29487016</v>
      </c>
      <c r="U1981" t="inlineStr">
        <is>
          <t>POWDER RIVER</t>
        </is>
      </c>
      <c r="V1981" t="n">
        <v>-105.61080864</v>
      </c>
      <c r="W1981" t="inlineStr">
        <is>
          <t>POINT (450452.6713965459 4793741.585392624)</t>
        </is>
      </c>
      <c r="X1981" t="n">
        <v>1.723554077496206</v>
      </c>
      <c r="Y1981" t="inlineStr">
        <is>
          <t>E</t>
        </is>
      </c>
      <c r="Z1981" t="n">
        <v>2017</v>
      </c>
      <c r="AA1981" t="n">
        <v>61</v>
      </c>
    </row>
    <row r="1982">
      <c r="A1982" s="1" t="n">
        <v>37587</v>
      </c>
      <c r="B1982" t="inlineStr">
        <is>
          <t>WY</t>
        </is>
      </c>
      <c r="C1982" s="2" t="n">
        <v>42856</v>
      </c>
      <c r="D1982" s="2" t="n">
        <v>43048</v>
      </c>
      <c r="E1982" t="inlineStr">
        <is>
          <t>2021-05-01</t>
        </is>
      </c>
      <c r="F1982" t="n">
        <v>48</v>
      </c>
      <c r="G1982" t="inlineStr">
        <is>
          <t xml:space="preserve">LEWIS CONNIE M </t>
        </is>
      </c>
      <c r="H1982" t="inlineStr">
        <is>
          <t>WOLD ENERGY PARTNERS</t>
        </is>
      </c>
      <c r="I1982" t="n">
        <v>0.195</v>
      </c>
      <c r="J1982" t="inlineStr"/>
      <c r="K1982" t="n">
        <v>874.63000488</v>
      </c>
      <c r="L1982" t="n">
        <v>34</v>
      </c>
      <c r="M1982" t="n">
        <v>39</v>
      </c>
      <c r="N1982" t="inlineStr">
        <is>
          <t xml:space="preserve">N         </t>
        </is>
      </c>
      <c r="O1982" t="n">
        <v>73</v>
      </c>
      <c r="P1982" t="inlineStr">
        <is>
          <t xml:space="preserve">W         </t>
        </is>
      </c>
      <c r="Q1982" t="inlineStr">
        <is>
          <t>1626/0154</t>
        </is>
      </c>
      <c r="R1982" t="inlineStr">
        <is>
          <t>1064429</t>
        </is>
      </c>
      <c r="S1982" t="inlineStr">
        <is>
          <t>CONVERSE (WY)</t>
        </is>
      </c>
      <c r="T1982" t="n">
        <v>43.3092936</v>
      </c>
      <c r="U1982" t="inlineStr">
        <is>
          <t>POWDER RIVER</t>
        </is>
      </c>
      <c r="V1982" t="n">
        <v>-105.61092317</v>
      </c>
      <c r="W1982" t="inlineStr">
        <is>
          <t>POINT (450455.0951501526 4795343.442250932)</t>
        </is>
      </c>
      <c r="X1982" t="n">
        <v>2.081205987896726</v>
      </c>
      <c r="Y1982" t="inlineStr">
        <is>
          <t>NE</t>
        </is>
      </c>
      <c r="Z1982" t="n">
        <v>2017</v>
      </c>
      <c r="AA1982" t="n">
        <v>61</v>
      </c>
    </row>
    <row r="1983">
      <c r="A1983" s="1" t="n">
        <v>37588</v>
      </c>
      <c r="B1983" t="inlineStr">
        <is>
          <t>WY</t>
        </is>
      </c>
      <c r="C1983" s="2" t="n">
        <v>42856</v>
      </c>
      <c r="D1983" s="2" t="n">
        <v>43048</v>
      </c>
      <c r="E1983" t="inlineStr">
        <is>
          <t>2021-05-01</t>
        </is>
      </c>
      <c r="F1983" t="n">
        <v>48</v>
      </c>
      <c r="G1983" t="inlineStr">
        <is>
          <t xml:space="preserve">EATON LINDA E </t>
        </is>
      </c>
      <c r="H1983" t="inlineStr">
        <is>
          <t>WOLD ENERGY PARTNERS</t>
        </is>
      </c>
      <c r="I1983" t="n">
        <v>0.195</v>
      </c>
      <c r="J1983" t="inlineStr"/>
      <c r="K1983" t="n">
        <v>874.63000488</v>
      </c>
      <c r="L1983" t="n">
        <v>34</v>
      </c>
      <c r="M1983" t="n">
        <v>39</v>
      </c>
      <c r="N1983" t="inlineStr">
        <is>
          <t xml:space="preserve">N         </t>
        </is>
      </c>
      <c r="O1983" t="n">
        <v>73</v>
      </c>
      <c r="P1983" t="inlineStr">
        <is>
          <t xml:space="preserve">W         </t>
        </is>
      </c>
      <c r="Q1983" t="inlineStr">
        <is>
          <t>1626/0162</t>
        </is>
      </c>
      <c r="R1983" t="inlineStr">
        <is>
          <t>1064430</t>
        </is>
      </c>
      <c r="S1983" t="inlineStr">
        <is>
          <t>CONVERSE (WY)</t>
        </is>
      </c>
      <c r="T1983" t="n">
        <v>43.3092936</v>
      </c>
      <c r="U1983" t="inlineStr">
        <is>
          <t>POWDER RIVER</t>
        </is>
      </c>
      <c r="V1983" t="n">
        <v>-105.61092317</v>
      </c>
      <c r="W1983" t="inlineStr">
        <is>
          <t>POINT (450455.0951501526 4795343.442250932)</t>
        </is>
      </c>
      <c r="X1983" t="n">
        <v>2.081205987896726</v>
      </c>
      <c r="Y1983" t="inlineStr">
        <is>
          <t>NE</t>
        </is>
      </c>
      <c r="Z1983" t="n">
        <v>2017</v>
      </c>
      <c r="AA1983" t="n">
        <v>61</v>
      </c>
    </row>
    <row r="1984">
      <c r="A1984" s="1" t="n">
        <v>37589</v>
      </c>
      <c r="B1984" t="inlineStr">
        <is>
          <t>WY</t>
        </is>
      </c>
      <c r="C1984" s="2" t="n">
        <v>42856</v>
      </c>
      <c r="D1984" s="2" t="n">
        <v>43048</v>
      </c>
      <c r="E1984" t="inlineStr">
        <is>
          <t>2021-05-01</t>
        </is>
      </c>
      <c r="F1984" t="n">
        <v>48</v>
      </c>
      <c r="G1984" t="inlineStr">
        <is>
          <t xml:space="preserve">EATON LINDA E </t>
        </is>
      </c>
      <c r="H1984" t="inlineStr">
        <is>
          <t>WOLD ENERGY PARTNERS</t>
        </is>
      </c>
      <c r="I1984" t="n">
        <v>0.195</v>
      </c>
      <c r="J1984" t="inlineStr"/>
      <c r="K1984" t="n">
        <v>874.63000488</v>
      </c>
      <c r="L1984" t="n">
        <v>34</v>
      </c>
      <c r="M1984" t="n">
        <v>39</v>
      </c>
      <c r="N1984" t="inlineStr">
        <is>
          <t xml:space="preserve">N         </t>
        </is>
      </c>
      <c r="O1984" t="n">
        <v>73</v>
      </c>
      <c r="P1984" t="inlineStr">
        <is>
          <t xml:space="preserve">W         </t>
        </is>
      </c>
      <c r="Q1984" t="inlineStr">
        <is>
          <t>1626/0162</t>
        </is>
      </c>
      <c r="R1984" t="inlineStr">
        <is>
          <t>1064430</t>
        </is>
      </c>
      <c r="S1984" t="inlineStr">
        <is>
          <t>CONVERSE (WY)</t>
        </is>
      </c>
      <c r="T1984" t="n">
        <v>43.3092936</v>
      </c>
      <c r="U1984" t="inlineStr">
        <is>
          <t>POWDER RIVER</t>
        </is>
      </c>
      <c r="V1984" t="n">
        <v>-105.61092317</v>
      </c>
      <c r="W1984" t="inlineStr">
        <is>
          <t>POINT (450455.0951501526 4795343.442250932)</t>
        </is>
      </c>
      <c r="X1984" t="n">
        <v>2.081205987896726</v>
      </c>
      <c r="Y1984" t="inlineStr">
        <is>
          <t>NE</t>
        </is>
      </c>
      <c r="Z1984" t="n">
        <v>2017</v>
      </c>
      <c r="AA1984" t="n">
        <v>61</v>
      </c>
    </row>
    <row r="1985">
      <c r="A1985" s="1" t="n">
        <v>37591</v>
      </c>
      <c r="B1985" t="inlineStr">
        <is>
          <t>WY</t>
        </is>
      </c>
      <c r="C1985" s="2" t="n">
        <v>42856</v>
      </c>
      <c r="D1985" s="2" t="n">
        <v>43048</v>
      </c>
      <c r="E1985" t="inlineStr">
        <is>
          <t>2021-05-01</t>
        </is>
      </c>
      <c r="F1985" t="n">
        <v>48</v>
      </c>
      <c r="G1985" t="inlineStr">
        <is>
          <t xml:space="preserve">EATON LINDA E </t>
        </is>
      </c>
      <c r="H1985" t="inlineStr">
        <is>
          <t>WOLD ENERGY PARTNERS</t>
        </is>
      </c>
      <c r="I1985" t="n">
        <v>0.195</v>
      </c>
      <c r="J1985" t="inlineStr"/>
      <c r="K1985" t="n">
        <v>874.63000488</v>
      </c>
      <c r="L1985" t="n">
        <v>34</v>
      </c>
      <c r="M1985" t="n">
        <v>39</v>
      </c>
      <c r="N1985" t="inlineStr">
        <is>
          <t xml:space="preserve">N         </t>
        </is>
      </c>
      <c r="O1985" t="n">
        <v>73</v>
      </c>
      <c r="P1985" t="inlineStr">
        <is>
          <t xml:space="preserve">W         </t>
        </is>
      </c>
      <c r="Q1985" t="inlineStr">
        <is>
          <t>1626/0162</t>
        </is>
      </c>
      <c r="R1985" t="inlineStr">
        <is>
          <t>1064430</t>
        </is>
      </c>
      <c r="S1985" t="inlineStr">
        <is>
          <t>CONVERSE (WY)</t>
        </is>
      </c>
      <c r="T1985" t="n">
        <v>43.3092936</v>
      </c>
      <c r="U1985" t="inlineStr">
        <is>
          <t>POWDER RIVER</t>
        </is>
      </c>
      <c r="V1985" t="n">
        <v>-105.61092317</v>
      </c>
      <c r="W1985" t="inlineStr">
        <is>
          <t>POINT (450455.0951501526 4795343.442250932)</t>
        </is>
      </c>
      <c r="X1985" t="n">
        <v>2.081205987896726</v>
      </c>
      <c r="Y1985" t="inlineStr">
        <is>
          <t>NE</t>
        </is>
      </c>
      <c r="Z1985" t="n">
        <v>2017</v>
      </c>
      <c r="AA1985" t="n">
        <v>61</v>
      </c>
    </row>
    <row r="1986">
      <c r="A1986" s="1" t="n">
        <v>37592</v>
      </c>
      <c r="B1986" t="inlineStr">
        <is>
          <t>WY</t>
        </is>
      </c>
      <c r="C1986" s="2" t="n">
        <v>42856</v>
      </c>
      <c r="D1986" s="2" t="n">
        <v>43048</v>
      </c>
      <c r="E1986" t="inlineStr">
        <is>
          <t>2021-05-01</t>
        </is>
      </c>
      <c r="F1986" t="n">
        <v>48</v>
      </c>
      <c r="G1986" t="inlineStr">
        <is>
          <t xml:space="preserve">EATON LINDA E </t>
        </is>
      </c>
      <c r="H1986" t="inlineStr">
        <is>
          <t>WOLD ENERGY PARTNERS</t>
        </is>
      </c>
      <c r="I1986" t="n">
        <v>0.195</v>
      </c>
      <c r="J1986" t="inlineStr"/>
      <c r="K1986" t="n">
        <v>874.63000488</v>
      </c>
      <c r="L1986" t="n">
        <v>34</v>
      </c>
      <c r="M1986" t="n">
        <v>39</v>
      </c>
      <c r="N1986" t="inlineStr">
        <is>
          <t xml:space="preserve">N         </t>
        </is>
      </c>
      <c r="O1986" t="n">
        <v>73</v>
      </c>
      <c r="P1986" t="inlineStr">
        <is>
          <t xml:space="preserve">W         </t>
        </is>
      </c>
      <c r="Q1986" t="inlineStr">
        <is>
          <t>1626/0162</t>
        </is>
      </c>
      <c r="R1986" t="inlineStr">
        <is>
          <t>1064430</t>
        </is>
      </c>
      <c r="S1986" t="inlineStr">
        <is>
          <t>CONVERSE (WY)</t>
        </is>
      </c>
      <c r="T1986" t="n">
        <v>43.3092936</v>
      </c>
      <c r="U1986" t="inlineStr">
        <is>
          <t>POWDER RIVER</t>
        </is>
      </c>
      <c r="V1986" t="n">
        <v>-105.61092317</v>
      </c>
      <c r="W1986" t="inlineStr">
        <is>
          <t>POINT (450455.0951501526 4795343.442250932)</t>
        </is>
      </c>
      <c r="X1986" t="n">
        <v>2.081205987896726</v>
      </c>
      <c r="Y1986" t="inlineStr">
        <is>
          <t>NE</t>
        </is>
      </c>
      <c r="Z1986" t="n">
        <v>2017</v>
      </c>
      <c r="AA1986" t="n">
        <v>61</v>
      </c>
    </row>
    <row r="1987">
      <c r="A1987" s="1" t="n">
        <v>37593</v>
      </c>
      <c r="B1987" t="inlineStr">
        <is>
          <t>WY</t>
        </is>
      </c>
      <c r="C1987" s="2" t="n">
        <v>42856</v>
      </c>
      <c r="D1987" s="2" t="n">
        <v>43048</v>
      </c>
      <c r="E1987" t="inlineStr">
        <is>
          <t>2021-05-01</t>
        </is>
      </c>
      <c r="F1987" t="n">
        <v>48</v>
      </c>
      <c r="G1987" t="inlineStr">
        <is>
          <t xml:space="preserve">EATON LINDA E </t>
        </is>
      </c>
      <c r="H1987" t="inlineStr">
        <is>
          <t>WOLD ENERGY PARTNERS</t>
        </is>
      </c>
      <c r="I1987" t="n">
        <v>0.195</v>
      </c>
      <c r="J1987" t="inlineStr"/>
      <c r="K1987" t="n">
        <v>874.63000488</v>
      </c>
      <c r="L1987" t="n">
        <v>3</v>
      </c>
      <c r="M1987" t="n">
        <v>38</v>
      </c>
      <c r="N1987" t="inlineStr">
        <is>
          <t xml:space="preserve">N         </t>
        </is>
      </c>
      <c r="O1987" t="n">
        <v>73</v>
      </c>
      <c r="P1987" t="inlineStr">
        <is>
          <t xml:space="preserve">W         </t>
        </is>
      </c>
      <c r="Q1987" t="inlineStr">
        <is>
          <t>1626/0162</t>
        </is>
      </c>
      <c r="R1987" t="inlineStr">
        <is>
          <t>1064430</t>
        </is>
      </c>
      <c r="S1987" t="inlineStr">
        <is>
          <t>CONVERSE (WY)</t>
        </is>
      </c>
      <c r="T1987" t="n">
        <v>43.29487016</v>
      </c>
      <c r="U1987" t="inlineStr">
        <is>
          <t>POWDER RIVER</t>
        </is>
      </c>
      <c r="V1987" t="n">
        <v>-105.61080864</v>
      </c>
      <c r="W1987" t="inlineStr">
        <is>
          <t>POINT (450452.6713965459 4793741.585392624)</t>
        </is>
      </c>
      <c r="X1987" t="n">
        <v>1.723554077496206</v>
      </c>
      <c r="Y1987" t="inlineStr">
        <is>
          <t>E</t>
        </is>
      </c>
      <c r="Z1987" t="n">
        <v>2017</v>
      </c>
      <c r="AA1987" t="n">
        <v>61</v>
      </c>
    </row>
    <row r="1988">
      <c r="A1988" s="1" t="n">
        <v>37594</v>
      </c>
      <c r="B1988" t="inlineStr">
        <is>
          <t>WY</t>
        </is>
      </c>
      <c r="C1988" s="2" t="n">
        <v>42856</v>
      </c>
      <c r="D1988" s="2" t="n">
        <v>43048</v>
      </c>
      <c r="E1988" t="inlineStr">
        <is>
          <t>2021-05-01</t>
        </is>
      </c>
      <c r="F1988" t="n">
        <v>48</v>
      </c>
      <c r="G1988" t="inlineStr">
        <is>
          <t xml:space="preserve">EATON LINDA E </t>
        </is>
      </c>
      <c r="H1988" t="inlineStr">
        <is>
          <t>WOLD ENERGY PARTNERS</t>
        </is>
      </c>
      <c r="I1988" t="n">
        <v>0.195</v>
      </c>
      <c r="J1988" t="inlineStr"/>
      <c r="K1988" t="n">
        <v>874.63000488</v>
      </c>
      <c r="L1988" t="n">
        <v>3</v>
      </c>
      <c r="M1988" t="n">
        <v>38</v>
      </c>
      <c r="N1988" t="inlineStr">
        <is>
          <t xml:space="preserve">N         </t>
        </is>
      </c>
      <c r="O1988" t="n">
        <v>73</v>
      </c>
      <c r="P1988" t="inlineStr">
        <is>
          <t xml:space="preserve">W         </t>
        </is>
      </c>
      <c r="Q1988" t="inlineStr">
        <is>
          <t>1626/0162</t>
        </is>
      </c>
      <c r="R1988" t="inlineStr">
        <is>
          <t>1064430</t>
        </is>
      </c>
      <c r="S1988" t="inlineStr">
        <is>
          <t>CONVERSE (WY)</t>
        </is>
      </c>
      <c r="T1988" t="n">
        <v>43.29487016</v>
      </c>
      <c r="U1988" t="inlineStr">
        <is>
          <t>POWDER RIVER</t>
        </is>
      </c>
      <c r="V1988" t="n">
        <v>-105.61080864</v>
      </c>
      <c r="W1988" t="inlineStr">
        <is>
          <t>POINT (450452.6713965459 4793741.585392624)</t>
        </is>
      </c>
      <c r="X1988" t="n">
        <v>1.723554077496206</v>
      </c>
      <c r="Y1988" t="inlineStr">
        <is>
          <t>E</t>
        </is>
      </c>
      <c r="Z1988" t="n">
        <v>2017</v>
      </c>
      <c r="AA1988" t="n">
        <v>61</v>
      </c>
    </row>
    <row r="1989">
      <c r="A1989" s="1" t="n">
        <v>37595</v>
      </c>
      <c r="B1989" t="inlineStr">
        <is>
          <t>WY</t>
        </is>
      </c>
      <c r="C1989" s="2" t="n">
        <v>42856</v>
      </c>
      <c r="D1989" s="2" t="n">
        <v>43048</v>
      </c>
      <c r="E1989" t="inlineStr">
        <is>
          <t>2021-05-01</t>
        </is>
      </c>
      <c r="F1989" t="n">
        <v>48</v>
      </c>
      <c r="G1989" t="inlineStr">
        <is>
          <t xml:space="preserve">EATON LINDA E </t>
        </is>
      </c>
      <c r="H1989" t="inlineStr">
        <is>
          <t>WOLD ENERGY PARTNERS</t>
        </is>
      </c>
      <c r="I1989" t="n">
        <v>0.195</v>
      </c>
      <c r="J1989" t="inlineStr"/>
      <c r="K1989" t="n">
        <v>874.63000488</v>
      </c>
      <c r="L1989" t="n">
        <v>3</v>
      </c>
      <c r="M1989" t="n">
        <v>38</v>
      </c>
      <c r="N1989" t="inlineStr">
        <is>
          <t xml:space="preserve">N         </t>
        </is>
      </c>
      <c r="O1989" t="n">
        <v>73</v>
      </c>
      <c r="P1989" t="inlineStr">
        <is>
          <t xml:space="preserve">W         </t>
        </is>
      </c>
      <c r="Q1989" t="inlineStr">
        <is>
          <t>1626/0162</t>
        </is>
      </c>
      <c r="R1989" t="inlineStr">
        <is>
          <t>1064430</t>
        </is>
      </c>
      <c r="S1989" t="inlineStr">
        <is>
          <t>CONVERSE (WY)</t>
        </is>
      </c>
      <c r="T1989" t="n">
        <v>43.29487016</v>
      </c>
      <c r="U1989" t="inlineStr">
        <is>
          <t>POWDER RIVER</t>
        </is>
      </c>
      <c r="V1989" t="n">
        <v>-105.61080864</v>
      </c>
      <c r="W1989" t="inlineStr">
        <is>
          <t>POINT (450452.6713965459 4793741.585392624)</t>
        </is>
      </c>
      <c r="X1989" t="n">
        <v>1.723554077496206</v>
      </c>
      <c r="Y1989" t="inlineStr">
        <is>
          <t>E</t>
        </is>
      </c>
      <c r="Z1989" t="n">
        <v>2017</v>
      </c>
      <c r="AA1989" t="n">
        <v>61</v>
      </c>
    </row>
    <row r="1990">
      <c r="A1990" s="1" t="n">
        <v>37596</v>
      </c>
      <c r="B1990" t="inlineStr">
        <is>
          <t>WY</t>
        </is>
      </c>
      <c r="C1990" s="2" t="n">
        <v>42856</v>
      </c>
      <c r="D1990" s="2" t="n">
        <v>43048</v>
      </c>
      <c r="E1990" t="inlineStr">
        <is>
          <t>2021-05-01</t>
        </is>
      </c>
      <c r="F1990" t="n">
        <v>48</v>
      </c>
      <c r="G1990" t="inlineStr">
        <is>
          <t xml:space="preserve">EATON LINDA E </t>
        </is>
      </c>
      <c r="H1990" t="inlineStr">
        <is>
          <t>WOLD ENERGY PARTNERS</t>
        </is>
      </c>
      <c r="I1990" t="n">
        <v>0.195</v>
      </c>
      <c r="J1990" t="inlineStr"/>
      <c r="K1990" t="n">
        <v>874.63000488</v>
      </c>
      <c r="L1990" t="n">
        <v>34</v>
      </c>
      <c r="M1990" t="n">
        <v>39</v>
      </c>
      <c r="N1990" t="inlineStr">
        <is>
          <t xml:space="preserve">N         </t>
        </is>
      </c>
      <c r="O1990" t="n">
        <v>73</v>
      </c>
      <c r="P1990" t="inlineStr">
        <is>
          <t xml:space="preserve">W         </t>
        </is>
      </c>
      <c r="Q1990" t="inlineStr">
        <is>
          <t>1626/0162</t>
        </is>
      </c>
      <c r="R1990" t="inlineStr">
        <is>
          <t>1064430</t>
        </is>
      </c>
      <c r="S1990" t="inlineStr">
        <is>
          <t>CONVERSE (WY)</t>
        </is>
      </c>
      <c r="T1990" t="n">
        <v>43.3092936</v>
      </c>
      <c r="U1990" t="inlineStr">
        <is>
          <t>POWDER RIVER</t>
        </is>
      </c>
      <c r="V1990" t="n">
        <v>-105.61092317</v>
      </c>
      <c r="W1990" t="inlineStr">
        <is>
          <t>POINT (450455.0951501526 4795343.442250932)</t>
        </is>
      </c>
      <c r="X1990" t="n">
        <v>2.081205987896726</v>
      </c>
      <c r="Y1990" t="inlineStr">
        <is>
          <t>NE</t>
        </is>
      </c>
      <c r="Z1990" t="n">
        <v>2017</v>
      </c>
      <c r="AA1990" t="n">
        <v>61</v>
      </c>
    </row>
    <row r="1991">
      <c r="A1991" s="1" t="n">
        <v>37597</v>
      </c>
      <c r="B1991" t="inlineStr">
        <is>
          <t>WY</t>
        </is>
      </c>
      <c r="C1991" s="2" t="n">
        <v>42856</v>
      </c>
      <c r="D1991" s="2" t="n">
        <v>43048</v>
      </c>
      <c r="E1991" t="inlineStr">
        <is>
          <t>2021-05-01</t>
        </is>
      </c>
      <c r="F1991" t="n">
        <v>48</v>
      </c>
      <c r="G1991" t="inlineStr">
        <is>
          <t xml:space="preserve">LEWIS DANIEL L </t>
        </is>
      </c>
      <c r="H1991" t="inlineStr">
        <is>
          <t>WOLD ENERGY PARTNERS</t>
        </is>
      </c>
      <c r="I1991" t="n">
        <v>0.195</v>
      </c>
      <c r="J1991" t="inlineStr"/>
      <c r="K1991" t="n">
        <v>874.63000488</v>
      </c>
      <c r="L1991" t="n">
        <v>34</v>
      </c>
      <c r="M1991" t="n">
        <v>39</v>
      </c>
      <c r="N1991" t="inlineStr">
        <is>
          <t xml:space="preserve">N         </t>
        </is>
      </c>
      <c r="O1991" t="n">
        <v>73</v>
      </c>
      <c r="P1991" t="inlineStr">
        <is>
          <t xml:space="preserve">W         </t>
        </is>
      </c>
      <c r="Q1991" t="inlineStr">
        <is>
          <t>1626/0170</t>
        </is>
      </c>
      <c r="R1991" t="inlineStr">
        <is>
          <t>1064431</t>
        </is>
      </c>
      <c r="S1991" t="inlineStr">
        <is>
          <t>CONVERSE (WY)</t>
        </is>
      </c>
      <c r="T1991" t="n">
        <v>43.3092936</v>
      </c>
      <c r="U1991" t="inlineStr">
        <is>
          <t>POWDER RIVER</t>
        </is>
      </c>
      <c r="V1991" t="n">
        <v>-105.61092317</v>
      </c>
      <c r="W1991" t="inlineStr">
        <is>
          <t>POINT (450455.0951501526 4795343.442250932)</t>
        </is>
      </c>
      <c r="X1991" t="n">
        <v>2.081205987896726</v>
      </c>
      <c r="Y1991" t="inlineStr">
        <is>
          <t>NE</t>
        </is>
      </c>
      <c r="Z1991" t="n">
        <v>2017</v>
      </c>
      <c r="AA1991" t="n">
        <v>61</v>
      </c>
    </row>
    <row r="1992">
      <c r="A1992" s="1" t="n">
        <v>37598</v>
      </c>
      <c r="B1992" t="inlineStr">
        <is>
          <t>WY</t>
        </is>
      </c>
      <c r="C1992" s="2" t="n">
        <v>42856</v>
      </c>
      <c r="D1992" s="2" t="n">
        <v>43048</v>
      </c>
      <c r="E1992" t="inlineStr">
        <is>
          <t>2021-05-01</t>
        </is>
      </c>
      <c r="F1992" t="n">
        <v>48</v>
      </c>
      <c r="G1992" t="inlineStr">
        <is>
          <t xml:space="preserve">LEWIS DANIEL L </t>
        </is>
      </c>
      <c r="H1992" t="inlineStr">
        <is>
          <t>WOLD ENERGY PARTNERS</t>
        </is>
      </c>
      <c r="I1992" t="n">
        <v>0.195</v>
      </c>
      <c r="J1992" t="inlineStr"/>
      <c r="K1992" t="n">
        <v>874.63000488</v>
      </c>
      <c r="L1992" t="n">
        <v>34</v>
      </c>
      <c r="M1992" t="n">
        <v>39</v>
      </c>
      <c r="N1992" t="inlineStr">
        <is>
          <t xml:space="preserve">N         </t>
        </is>
      </c>
      <c r="O1992" t="n">
        <v>73</v>
      </c>
      <c r="P1992" t="inlineStr">
        <is>
          <t xml:space="preserve">W         </t>
        </is>
      </c>
      <c r="Q1992" t="inlineStr">
        <is>
          <t>1626/0170</t>
        </is>
      </c>
      <c r="R1992" t="inlineStr">
        <is>
          <t>1064431</t>
        </is>
      </c>
      <c r="S1992" t="inlineStr">
        <is>
          <t>CONVERSE (WY)</t>
        </is>
      </c>
      <c r="T1992" t="n">
        <v>43.3092936</v>
      </c>
      <c r="U1992" t="inlineStr">
        <is>
          <t>POWDER RIVER</t>
        </is>
      </c>
      <c r="V1992" t="n">
        <v>-105.61092317</v>
      </c>
      <c r="W1992" t="inlineStr">
        <is>
          <t>POINT (450455.0951501526 4795343.442250932)</t>
        </is>
      </c>
      <c r="X1992" t="n">
        <v>2.081205987896726</v>
      </c>
      <c r="Y1992" t="inlineStr">
        <is>
          <t>NE</t>
        </is>
      </c>
      <c r="Z1992" t="n">
        <v>2017</v>
      </c>
      <c r="AA1992" t="n">
        <v>61</v>
      </c>
    </row>
    <row r="1993">
      <c r="A1993" s="1" t="n">
        <v>37600</v>
      </c>
      <c r="B1993" t="inlineStr">
        <is>
          <t>WY</t>
        </is>
      </c>
      <c r="C1993" s="2" t="n">
        <v>42856</v>
      </c>
      <c r="D1993" s="2" t="n">
        <v>43048</v>
      </c>
      <c r="E1993" t="inlineStr">
        <is>
          <t>2021-05-01</t>
        </is>
      </c>
      <c r="F1993" t="n">
        <v>48</v>
      </c>
      <c r="G1993" t="inlineStr">
        <is>
          <t xml:space="preserve">LEWIS DANIEL L </t>
        </is>
      </c>
      <c r="H1993" t="inlineStr">
        <is>
          <t>WOLD ENERGY PARTNERS</t>
        </is>
      </c>
      <c r="I1993" t="n">
        <v>0.195</v>
      </c>
      <c r="J1993" t="inlineStr"/>
      <c r="K1993" t="n">
        <v>874.63000488</v>
      </c>
      <c r="L1993" t="n">
        <v>4</v>
      </c>
      <c r="M1993" t="n">
        <v>38</v>
      </c>
      <c r="N1993" t="inlineStr">
        <is>
          <t xml:space="preserve">N         </t>
        </is>
      </c>
      <c r="O1993" t="n">
        <v>73</v>
      </c>
      <c r="P1993" t="inlineStr">
        <is>
          <t xml:space="preserve">W         </t>
        </is>
      </c>
      <c r="Q1993" t="inlineStr">
        <is>
          <t>1626/0170</t>
        </is>
      </c>
      <c r="R1993" t="inlineStr">
        <is>
          <t>1064431</t>
        </is>
      </c>
      <c r="S1993" t="inlineStr">
        <is>
          <t>CONVERSE (WY)</t>
        </is>
      </c>
      <c r="T1993" t="n">
        <v>43.29485875</v>
      </c>
      <c r="U1993" t="inlineStr">
        <is>
          <t>POWDER RIVER</t>
        </is>
      </c>
      <c r="V1993" t="n">
        <v>-105.63093579</v>
      </c>
      <c r="W1993" t="inlineStr">
        <is>
          <t>POINT (448819.9918178781 4793752.451114548)</t>
        </is>
      </c>
      <c r="X1993" t="n">
        <v>0.7246429811082081</v>
      </c>
      <c r="Y1993" t="inlineStr">
        <is>
          <t>NE</t>
        </is>
      </c>
      <c r="Z1993" t="n">
        <v>2017</v>
      </c>
      <c r="AA1993" t="n">
        <v>61</v>
      </c>
    </row>
    <row r="1994">
      <c r="A1994" s="1" t="n">
        <v>37601</v>
      </c>
      <c r="B1994" t="inlineStr">
        <is>
          <t>WY</t>
        </is>
      </c>
      <c r="C1994" s="2" t="n">
        <v>42856</v>
      </c>
      <c r="D1994" s="2" t="n">
        <v>43048</v>
      </c>
      <c r="E1994" t="inlineStr">
        <is>
          <t>2021-05-01</t>
        </is>
      </c>
      <c r="F1994" t="n">
        <v>48</v>
      </c>
      <c r="G1994" t="inlineStr">
        <is>
          <t xml:space="preserve">LEWIS DANIEL L </t>
        </is>
      </c>
      <c r="H1994" t="inlineStr">
        <is>
          <t>WOLD ENERGY PARTNERS</t>
        </is>
      </c>
      <c r="I1994" t="n">
        <v>0.195</v>
      </c>
      <c r="J1994" t="inlineStr"/>
      <c r="K1994" t="n">
        <v>874.63000488</v>
      </c>
      <c r="L1994" t="n">
        <v>34</v>
      </c>
      <c r="M1994" t="n">
        <v>39</v>
      </c>
      <c r="N1994" t="inlineStr">
        <is>
          <t xml:space="preserve">N         </t>
        </is>
      </c>
      <c r="O1994" t="n">
        <v>73</v>
      </c>
      <c r="P1994" t="inlineStr">
        <is>
          <t xml:space="preserve">W         </t>
        </is>
      </c>
      <c r="Q1994" t="inlineStr">
        <is>
          <t>1626/0170</t>
        </is>
      </c>
      <c r="R1994" t="inlineStr">
        <is>
          <t>1064431</t>
        </is>
      </c>
      <c r="S1994" t="inlineStr">
        <is>
          <t>CONVERSE (WY)</t>
        </is>
      </c>
      <c r="T1994" t="n">
        <v>43.3092936</v>
      </c>
      <c r="U1994" t="inlineStr">
        <is>
          <t>POWDER RIVER</t>
        </is>
      </c>
      <c r="V1994" t="n">
        <v>-105.61092317</v>
      </c>
      <c r="W1994" t="inlineStr">
        <is>
          <t>POINT (450455.0951501526 4795343.442250932)</t>
        </is>
      </c>
      <c r="X1994" t="n">
        <v>2.081205987896726</v>
      </c>
      <c r="Y1994" t="inlineStr">
        <is>
          <t>NE</t>
        </is>
      </c>
      <c r="Z1994" t="n">
        <v>2017</v>
      </c>
      <c r="AA1994" t="n">
        <v>61</v>
      </c>
    </row>
    <row r="1995">
      <c r="A1995" s="1" t="n">
        <v>37602</v>
      </c>
      <c r="B1995" t="inlineStr">
        <is>
          <t>WY</t>
        </is>
      </c>
      <c r="C1995" s="2" t="n">
        <v>42856</v>
      </c>
      <c r="D1995" s="2" t="n">
        <v>43048</v>
      </c>
      <c r="E1995" t="inlineStr">
        <is>
          <t>2021-05-01</t>
        </is>
      </c>
      <c r="F1995" t="n">
        <v>48</v>
      </c>
      <c r="G1995" t="inlineStr">
        <is>
          <t xml:space="preserve">LEWIS DANIEL L </t>
        </is>
      </c>
      <c r="H1995" t="inlineStr">
        <is>
          <t>WOLD ENERGY PARTNERS</t>
        </is>
      </c>
      <c r="I1995" t="n">
        <v>0.195</v>
      </c>
      <c r="J1995" t="inlineStr"/>
      <c r="K1995" t="n">
        <v>874.63000488</v>
      </c>
      <c r="L1995" t="n">
        <v>34</v>
      </c>
      <c r="M1995" t="n">
        <v>39</v>
      </c>
      <c r="N1995" t="inlineStr">
        <is>
          <t xml:space="preserve">N         </t>
        </is>
      </c>
      <c r="O1995" t="n">
        <v>73</v>
      </c>
      <c r="P1995" t="inlineStr">
        <is>
          <t xml:space="preserve">W         </t>
        </is>
      </c>
      <c r="Q1995" t="inlineStr">
        <is>
          <t>1626/0170</t>
        </is>
      </c>
      <c r="R1995" t="inlineStr">
        <is>
          <t>1064431</t>
        </is>
      </c>
      <c r="S1995" t="inlineStr">
        <is>
          <t>CONVERSE (WY)</t>
        </is>
      </c>
      <c r="T1995" t="n">
        <v>43.3092936</v>
      </c>
      <c r="U1995" t="inlineStr">
        <is>
          <t>POWDER RIVER</t>
        </is>
      </c>
      <c r="V1995" t="n">
        <v>-105.61092317</v>
      </c>
      <c r="W1995" t="inlineStr">
        <is>
          <t>POINT (450455.0951501526 4795343.442250932)</t>
        </is>
      </c>
      <c r="X1995" t="n">
        <v>2.081205987896726</v>
      </c>
      <c r="Y1995" t="inlineStr">
        <is>
          <t>NE</t>
        </is>
      </c>
      <c r="Z1995" t="n">
        <v>2017</v>
      </c>
      <c r="AA1995" t="n">
        <v>61</v>
      </c>
    </row>
    <row r="1996">
      <c r="A1996" s="1" t="n">
        <v>37603</v>
      </c>
      <c r="B1996" t="inlineStr">
        <is>
          <t>WY</t>
        </is>
      </c>
      <c r="C1996" s="2" t="n">
        <v>42856</v>
      </c>
      <c r="D1996" s="2" t="n">
        <v>43048</v>
      </c>
      <c r="E1996" t="inlineStr">
        <is>
          <t>2021-05-01</t>
        </is>
      </c>
      <c r="F1996" t="n">
        <v>48</v>
      </c>
      <c r="G1996" t="inlineStr">
        <is>
          <t xml:space="preserve">LEWIS DANIEL L </t>
        </is>
      </c>
      <c r="H1996" t="inlineStr">
        <is>
          <t>WOLD ENERGY PARTNERS</t>
        </is>
      </c>
      <c r="I1996" t="n">
        <v>0.195</v>
      </c>
      <c r="J1996" t="inlineStr"/>
      <c r="K1996" t="n">
        <v>874.63000488</v>
      </c>
      <c r="L1996" t="n">
        <v>3</v>
      </c>
      <c r="M1996" t="n">
        <v>38</v>
      </c>
      <c r="N1996" t="inlineStr">
        <is>
          <t xml:space="preserve">N         </t>
        </is>
      </c>
      <c r="O1996" t="n">
        <v>73</v>
      </c>
      <c r="P1996" t="inlineStr">
        <is>
          <t xml:space="preserve">W         </t>
        </is>
      </c>
      <c r="Q1996" t="inlineStr">
        <is>
          <t>1626/0170</t>
        </is>
      </c>
      <c r="R1996" t="inlineStr">
        <is>
          <t>1064431</t>
        </is>
      </c>
      <c r="S1996" t="inlineStr">
        <is>
          <t>CONVERSE (WY)</t>
        </is>
      </c>
      <c r="T1996" t="n">
        <v>43.29487016</v>
      </c>
      <c r="U1996" t="inlineStr">
        <is>
          <t>POWDER RIVER</t>
        </is>
      </c>
      <c r="V1996" t="n">
        <v>-105.61080864</v>
      </c>
      <c r="W1996" t="inlineStr">
        <is>
          <t>POINT (450452.6713965459 4793741.585392624)</t>
        </is>
      </c>
      <c r="X1996" t="n">
        <v>1.723554077496206</v>
      </c>
      <c r="Y1996" t="inlineStr">
        <is>
          <t>E</t>
        </is>
      </c>
      <c r="Z1996" t="n">
        <v>2017</v>
      </c>
      <c r="AA1996" t="n">
        <v>61</v>
      </c>
    </row>
    <row r="1997">
      <c r="A1997" s="1" t="n">
        <v>37604</v>
      </c>
      <c r="B1997" t="inlineStr">
        <is>
          <t>WY</t>
        </is>
      </c>
      <c r="C1997" s="2" t="n">
        <v>42856</v>
      </c>
      <c r="D1997" s="2" t="n">
        <v>43048</v>
      </c>
      <c r="E1997" t="inlineStr">
        <is>
          <t>2021-05-01</t>
        </is>
      </c>
      <c r="F1997" t="n">
        <v>48</v>
      </c>
      <c r="G1997" t="inlineStr">
        <is>
          <t xml:space="preserve">LEWIS DANIEL L </t>
        </is>
      </c>
      <c r="H1997" t="inlineStr">
        <is>
          <t>WOLD ENERGY PARTNERS</t>
        </is>
      </c>
      <c r="I1997" t="n">
        <v>0.195</v>
      </c>
      <c r="J1997" t="inlineStr"/>
      <c r="K1997" t="n">
        <v>874.63000488</v>
      </c>
      <c r="L1997" t="n">
        <v>3</v>
      </c>
      <c r="M1997" t="n">
        <v>38</v>
      </c>
      <c r="N1997" t="inlineStr">
        <is>
          <t xml:space="preserve">N         </t>
        </is>
      </c>
      <c r="O1997" t="n">
        <v>73</v>
      </c>
      <c r="P1997" t="inlineStr">
        <is>
          <t xml:space="preserve">W         </t>
        </is>
      </c>
      <c r="Q1997" t="inlineStr">
        <is>
          <t>1626/0170</t>
        </is>
      </c>
      <c r="R1997" t="inlineStr">
        <is>
          <t>1064431</t>
        </is>
      </c>
      <c r="S1997" t="inlineStr">
        <is>
          <t>CONVERSE (WY)</t>
        </is>
      </c>
      <c r="T1997" t="n">
        <v>43.29487016</v>
      </c>
      <c r="U1997" t="inlineStr">
        <is>
          <t>POWDER RIVER</t>
        </is>
      </c>
      <c r="V1997" t="n">
        <v>-105.61080864</v>
      </c>
      <c r="W1997" t="inlineStr">
        <is>
          <t>POINT (450452.6713965459 4793741.585392624)</t>
        </is>
      </c>
      <c r="X1997" t="n">
        <v>1.723554077496206</v>
      </c>
      <c r="Y1997" t="inlineStr">
        <is>
          <t>E</t>
        </is>
      </c>
      <c r="Z1997" t="n">
        <v>2017</v>
      </c>
      <c r="AA1997" t="n">
        <v>61</v>
      </c>
    </row>
    <row r="1998">
      <c r="A1998" s="1" t="n">
        <v>37605</v>
      </c>
      <c r="B1998" t="inlineStr">
        <is>
          <t>WY</t>
        </is>
      </c>
      <c r="C1998" s="2" t="n">
        <v>42856</v>
      </c>
      <c r="D1998" s="2" t="n">
        <v>43048</v>
      </c>
      <c r="E1998" t="inlineStr">
        <is>
          <t>2021-05-01</t>
        </is>
      </c>
      <c r="F1998" t="n">
        <v>48</v>
      </c>
      <c r="G1998" t="inlineStr">
        <is>
          <t xml:space="preserve">LEWIS DANIEL L </t>
        </is>
      </c>
      <c r="H1998" t="inlineStr">
        <is>
          <t>WOLD ENERGY PARTNERS</t>
        </is>
      </c>
      <c r="I1998" t="n">
        <v>0.195</v>
      </c>
      <c r="J1998" t="inlineStr"/>
      <c r="K1998" t="n">
        <v>874.63000488</v>
      </c>
      <c r="L1998" t="n">
        <v>3</v>
      </c>
      <c r="M1998" t="n">
        <v>38</v>
      </c>
      <c r="N1998" t="inlineStr">
        <is>
          <t xml:space="preserve">N         </t>
        </is>
      </c>
      <c r="O1998" t="n">
        <v>73</v>
      </c>
      <c r="P1998" t="inlineStr">
        <is>
          <t xml:space="preserve">W         </t>
        </is>
      </c>
      <c r="Q1998" t="inlineStr">
        <is>
          <t>1626/0170</t>
        </is>
      </c>
      <c r="R1998" t="inlineStr">
        <is>
          <t>1064431</t>
        </is>
      </c>
      <c r="S1998" t="inlineStr">
        <is>
          <t>CONVERSE (WY)</t>
        </is>
      </c>
      <c r="T1998" t="n">
        <v>43.29487016</v>
      </c>
      <c r="U1998" t="inlineStr">
        <is>
          <t>POWDER RIVER</t>
        </is>
      </c>
      <c r="V1998" t="n">
        <v>-105.61080864</v>
      </c>
      <c r="W1998" t="inlineStr">
        <is>
          <t>POINT (450452.6713965459 4793741.585392624)</t>
        </is>
      </c>
      <c r="X1998" t="n">
        <v>1.723554077496206</v>
      </c>
      <c r="Y1998" t="inlineStr">
        <is>
          <t>E</t>
        </is>
      </c>
      <c r="Z1998" t="n">
        <v>2017</v>
      </c>
      <c r="AA1998" t="n">
        <v>61</v>
      </c>
    </row>
    <row r="1999">
      <c r="A1999" s="1" t="n">
        <v>37759</v>
      </c>
      <c r="B1999" t="inlineStr">
        <is>
          <t>WY</t>
        </is>
      </c>
      <c r="C1999" s="2" t="n">
        <v>43031</v>
      </c>
      <c r="D1999" s="2" t="n">
        <v>43041</v>
      </c>
      <c r="E1999" t="inlineStr">
        <is>
          <t>2020-10-23</t>
        </is>
      </c>
      <c r="F1999" t="n">
        <v>36</v>
      </c>
      <c r="G1999" t="inlineStr">
        <is>
          <t xml:space="preserve">HARDY MINERALS LIMITED PARTNERSHIP ET AL </t>
        </is>
      </c>
      <c r="H1999" t="inlineStr">
        <is>
          <t>EOG RESOURCES</t>
        </is>
      </c>
      <c r="I1999" t="inlineStr"/>
      <c r="J1999" t="inlineStr"/>
      <c r="K1999" t="n">
        <v>991.84002685</v>
      </c>
      <c r="L1999" t="n">
        <v>30</v>
      </c>
      <c r="M1999" t="n">
        <v>39</v>
      </c>
      <c r="N1999" t="inlineStr">
        <is>
          <t xml:space="preserve">N         </t>
        </is>
      </c>
      <c r="O1999" t="n">
        <v>73</v>
      </c>
      <c r="P1999" t="inlineStr">
        <is>
          <t xml:space="preserve">W         </t>
        </is>
      </c>
      <c r="Q1999" t="inlineStr">
        <is>
          <t>1625/0823</t>
        </is>
      </c>
      <c r="R1999" t="inlineStr">
        <is>
          <t>1064198</t>
        </is>
      </c>
      <c r="S1999" t="inlineStr">
        <is>
          <t>CONVERSE (WY)</t>
        </is>
      </c>
      <c r="T1999" t="n">
        <v>43.32349208</v>
      </c>
      <c r="U1999" t="inlineStr">
        <is>
          <t>POWDER RIVER</t>
        </is>
      </c>
      <c r="V1999" t="n">
        <v>-105.67048834</v>
      </c>
      <c r="W1999" t="inlineStr">
        <is>
          <t>POINT (445637.1003413894 4796957.308133445)</t>
        </is>
      </c>
      <c r="X1999" t="n">
        <v>2.528497194486045</v>
      </c>
      <c r="Y1999" t="inlineStr">
        <is>
          <t>NW</t>
        </is>
      </c>
      <c r="Z1999" t="n">
        <v>2017</v>
      </c>
      <c r="AA1999" t="n">
        <v>61</v>
      </c>
    </row>
    <row r="2000">
      <c r="A2000" s="1" t="n">
        <v>37766</v>
      </c>
      <c r="B2000" t="inlineStr">
        <is>
          <t>WY</t>
        </is>
      </c>
      <c r="C2000" s="2" t="n">
        <v>43031</v>
      </c>
      <c r="D2000" s="2" t="n">
        <v>43041</v>
      </c>
      <c r="E2000" t="inlineStr">
        <is>
          <t>2020-10-23</t>
        </is>
      </c>
      <c r="F2000" t="n">
        <v>36</v>
      </c>
      <c r="G2000" t="inlineStr">
        <is>
          <t xml:space="preserve">HARDY MINERALS LIMITED PARTNERSHIP ET AL </t>
        </is>
      </c>
      <c r="H2000" t="inlineStr">
        <is>
          <t>EOG RESOURCES</t>
        </is>
      </c>
      <c r="I2000" t="inlineStr"/>
      <c r="J2000" t="inlineStr"/>
      <c r="K2000" t="n">
        <v>991.84002685</v>
      </c>
      <c r="L2000" t="n">
        <v>30</v>
      </c>
      <c r="M2000" t="n">
        <v>39</v>
      </c>
      <c r="N2000" t="inlineStr">
        <is>
          <t xml:space="preserve">N         </t>
        </is>
      </c>
      <c r="O2000" t="n">
        <v>73</v>
      </c>
      <c r="P2000" t="inlineStr">
        <is>
          <t xml:space="preserve">W         </t>
        </is>
      </c>
      <c r="Q2000" t="inlineStr">
        <is>
          <t>1625/0823</t>
        </is>
      </c>
      <c r="R2000" t="inlineStr">
        <is>
          <t>1064198</t>
        </is>
      </c>
      <c r="S2000" t="inlineStr">
        <is>
          <t>CONVERSE (WY)</t>
        </is>
      </c>
      <c r="T2000" t="n">
        <v>43.32349208</v>
      </c>
      <c r="U2000" t="inlineStr">
        <is>
          <t>POWDER RIVER</t>
        </is>
      </c>
      <c r="V2000" t="n">
        <v>-105.67048834</v>
      </c>
      <c r="W2000" t="inlineStr">
        <is>
          <t>POINT (445637.1003413894 4796957.308133445)</t>
        </is>
      </c>
      <c r="X2000" t="n">
        <v>2.528497194486045</v>
      </c>
      <c r="Y2000" t="inlineStr">
        <is>
          <t>NW</t>
        </is>
      </c>
      <c r="Z2000" t="n">
        <v>2017</v>
      </c>
      <c r="AA2000" t="n">
        <v>61</v>
      </c>
    </row>
    <row r="2001">
      <c r="A2001" s="1" t="n">
        <v>37768</v>
      </c>
      <c r="B2001" t="inlineStr">
        <is>
          <t>WY</t>
        </is>
      </c>
      <c r="C2001" s="2" t="n">
        <v>43031</v>
      </c>
      <c r="D2001" s="2" t="n">
        <v>43041</v>
      </c>
      <c r="E2001" t="inlineStr">
        <is>
          <t>2020-10-23</t>
        </is>
      </c>
      <c r="F2001" t="n">
        <v>36</v>
      </c>
      <c r="G2001" t="inlineStr">
        <is>
          <t xml:space="preserve">HARDY MINERALS LIMITED PARTNERSHIP ET AL </t>
        </is>
      </c>
      <c r="H2001" t="inlineStr">
        <is>
          <t>EOG RESOURCES</t>
        </is>
      </c>
      <c r="I2001" t="inlineStr"/>
      <c r="J2001" t="inlineStr"/>
      <c r="K2001" t="n">
        <v>991.84002685</v>
      </c>
      <c r="L2001" t="n">
        <v>30</v>
      </c>
      <c r="M2001" t="n">
        <v>39</v>
      </c>
      <c r="N2001" t="inlineStr">
        <is>
          <t xml:space="preserve">N         </t>
        </is>
      </c>
      <c r="O2001" t="n">
        <v>73</v>
      </c>
      <c r="P2001" t="inlineStr">
        <is>
          <t xml:space="preserve">W         </t>
        </is>
      </c>
      <c r="Q2001" t="inlineStr">
        <is>
          <t>1625/0823</t>
        </is>
      </c>
      <c r="R2001" t="inlineStr">
        <is>
          <t>1064198</t>
        </is>
      </c>
      <c r="S2001" t="inlineStr">
        <is>
          <t>CONVERSE (WY)</t>
        </is>
      </c>
      <c r="T2001" t="n">
        <v>43.32349208</v>
      </c>
      <c r="U2001" t="inlineStr">
        <is>
          <t>POWDER RIVER</t>
        </is>
      </c>
      <c r="V2001" t="n">
        <v>-105.67048834</v>
      </c>
      <c r="W2001" t="inlineStr">
        <is>
          <t>POINT (445637.1003413894 4796957.308133445)</t>
        </is>
      </c>
      <c r="X2001" t="n">
        <v>2.528497194486045</v>
      </c>
      <c r="Y2001" t="inlineStr">
        <is>
          <t>NW</t>
        </is>
      </c>
      <c r="Z2001" t="n">
        <v>2017</v>
      </c>
      <c r="AA2001" t="n">
        <v>61</v>
      </c>
    </row>
    <row r="2002">
      <c r="A2002" s="1" t="n">
        <v>37776</v>
      </c>
      <c r="B2002" t="inlineStr">
        <is>
          <t>WY</t>
        </is>
      </c>
      <c r="C2002" s="2" t="n">
        <v>42985</v>
      </c>
      <c r="D2002" s="2" t="n">
        <v>43041</v>
      </c>
      <c r="E2002" t="inlineStr">
        <is>
          <t>2020-09-07</t>
        </is>
      </c>
      <c r="F2002" t="n">
        <v>36</v>
      </c>
      <c r="G2002" t="inlineStr">
        <is>
          <t xml:space="preserve">LINDMIER JEFFREY L CO TRUSTEE ET AL </t>
        </is>
      </c>
      <c r="H2002" t="inlineStr">
        <is>
          <t>TITAN EXPL</t>
        </is>
      </c>
      <c r="I2002" t="inlineStr"/>
      <c r="J2002" t="inlineStr"/>
      <c r="K2002" t="n">
        <v>0</v>
      </c>
      <c r="L2002" t="n">
        <v>34</v>
      </c>
      <c r="M2002" t="n">
        <v>39</v>
      </c>
      <c r="N2002" t="inlineStr">
        <is>
          <t xml:space="preserve">N         </t>
        </is>
      </c>
      <c r="O2002" t="n">
        <v>73</v>
      </c>
      <c r="P2002" t="inlineStr">
        <is>
          <t xml:space="preserve">W         </t>
        </is>
      </c>
      <c r="Q2002" t="inlineStr">
        <is>
          <t>1625/0844</t>
        </is>
      </c>
      <c r="R2002" t="inlineStr">
        <is>
          <t>1064208</t>
        </is>
      </c>
      <c r="S2002" t="inlineStr">
        <is>
          <t>CONVERSE (WY)</t>
        </is>
      </c>
      <c r="T2002" t="n">
        <v>43.3092936</v>
      </c>
      <c r="U2002" t="inlineStr">
        <is>
          <t>POWDER RIVER</t>
        </is>
      </c>
      <c r="V2002" t="n">
        <v>-105.61092317</v>
      </c>
      <c r="W2002" t="inlineStr">
        <is>
          <t>POINT (450455.0951501526 4795343.442250932)</t>
        </is>
      </c>
      <c r="X2002" t="n">
        <v>2.081205987896726</v>
      </c>
      <c r="Y2002" t="inlineStr">
        <is>
          <t>NE</t>
        </is>
      </c>
      <c r="Z2002" t="n">
        <v>2017</v>
      </c>
      <c r="AA2002" t="n">
        <v>61</v>
      </c>
    </row>
    <row r="2003">
      <c r="A2003" s="1" t="n">
        <v>37777</v>
      </c>
      <c r="B2003" t="inlineStr">
        <is>
          <t>WY</t>
        </is>
      </c>
      <c r="C2003" s="2" t="n">
        <v>42985</v>
      </c>
      <c r="D2003" s="2" t="n">
        <v>43041</v>
      </c>
      <c r="E2003" t="inlineStr">
        <is>
          <t>2020-09-07</t>
        </is>
      </c>
      <c r="F2003" t="n">
        <v>36</v>
      </c>
      <c r="G2003" t="inlineStr">
        <is>
          <t xml:space="preserve">LINDMIER JEFFREY L CO TRUSTEE ET AL </t>
        </is>
      </c>
      <c r="H2003" t="inlineStr">
        <is>
          <t>TITAN EXPL</t>
        </is>
      </c>
      <c r="I2003" t="inlineStr"/>
      <c r="J2003" t="inlineStr"/>
      <c r="K2003" t="n">
        <v>0</v>
      </c>
      <c r="L2003" t="n">
        <v>34</v>
      </c>
      <c r="M2003" t="n">
        <v>39</v>
      </c>
      <c r="N2003" t="inlineStr">
        <is>
          <t xml:space="preserve">N         </t>
        </is>
      </c>
      <c r="O2003" t="n">
        <v>73</v>
      </c>
      <c r="P2003" t="inlineStr">
        <is>
          <t xml:space="preserve">W         </t>
        </is>
      </c>
      <c r="Q2003" t="inlineStr">
        <is>
          <t>1625/0844</t>
        </is>
      </c>
      <c r="R2003" t="inlineStr">
        <is>
          <t>1064208</t>
        </is>
      </c>
      <c r="S2003" t="inlineStr">
        <is>
          <t>CONVERSE (WY)</t>
        </is>
      </c>
      <c r="T2003" t="n">
        <v>43.3092936</v>
      </c>
      <c r="U2003" t="inlineStr">
        <is>
          <t>POWDER RIVER</t>
        </is>
      </c>
      <c r="V2003" t="n">
        <v>-105.61092317</v>
      </c>
      <c r="W2003" t="inlineStr">
        <is>
          <t>POINT (450455.0951501526 4795343.442250932)</t>
        </is>
      </c>
      <c r="X2003" t="n">
        <v>2.081205987896726</v>
      </c>
      <c r="Y2003" t="inlineStr">
        <is>
          <t>NE</t>
        </is>
      </c>
      <c r="Z2003" t="n">
        <v>2017</v>
      </c>
      <c r="AA2003" t="n">
        <v>61</v>
      </c>
    </row>
    <row r="2004">
      <c r="A2004" s="1" t="n">
        <v>37778</v>
      </c>
      <c r="B2004" t="inlineStr">
        <is>
          <t>WY</t>
        </is>
      </c>
      <c r="C2004" s="2" t="n">
        <v>42985</v>
      </c>
      <c r="D2004" s="2" t="n">
        <v>43041</v>
      </c>
      <c r="E2004" t="inlineStr">
        <is>
          <t>2020-09-07</t>
        </is>
      </c>
      <c r="F2004" t="n">
        <v>36</v>
      </c>
      <c r="G2004" t="inlineStr">
        <is>
          <t xml:space="preserve">LINDMIER JEFFREY L CO TRUSTEE ET AL </t>
        </is>
      </c>
      <c r="H2004" t="inlineStr">
        <is>
          <t>TITAN EXPL</t>
        </is>
      </c>
      <c r="I2004" t="inlineStr"/>
      <c r="J2004" t="inlineStr"/>
      <c r="K2004" t="n">
        <v>0</v>
      </c>
      <c r="L2004" t="n">
        <v>34</v>
      </c>
      <c r="M2004" t="n">
        <v>39</v>
      </c>
      <c r="N2004" t="inlineStr">
        <is>
          <t xml:space="preserve">N         </t>
        </is>
      </c>
      <c r="O2004" t="n">
        <v>73</v>
      </c>
      <c r="P2004" t="inlineStr">
        <is>
          <t xml:space="preserve">W         </t>
        </is>
      </c>
      <c r="Q2004" t="inlineStr">
        <is>
          <t>1625/0844</t>
        </is>
      </c>
      <c r="R2004" t="inlineStr">
        <is>
          <t>1064208</t>
        </is>
      </c>
      <c r="S2004" t="inlineStr">
        <is>
          <t>CONVERSE (WY)</t>
        </is>
      </c>
      <c r="T2004" t="n">
        <v>43.3092936</v>
      </c>
      <c r="U2004" t="inlineStr">
        <is>
          <t>POWDER RIVER</t>
        </is>
      </c>
      <c r="V2004" t="n">
        <v>-105.61092317</v>
      </c>
      <c r="W2004" t="inlineStr">
        <is>
          <t>POINT (450455.0951501526 4795343.442250932)</t>
        </is>
      </c>
      <c r="X2004" t="n">
        <v>2.081205987896726</v>
      </c>
      <c r="Y2004" t="inlineStr">
        <is>
          <t>NE</t>
        </is>
      </c>
      <c r="Z2004" t="n">
        <v>2017</v>
      </c>
      <c r="AA2004" t="n">
        <v>61</v>
      </c>
    </row>
    <row r="2005">
      <c r="A2005" s="1" t="n">
        <v>37779</v>
      </c>
      <c r="B2005" t="inlineStr">
        <is>
          <t>WY</t>
        </is>
      </c>
      <c r="C2005" s="2" t="n">
        <v>42985</v>
      </c>
      <c r="D2005" s="2" t="n">
        <v>43041</v>
      </c>
      <c r="E2005" t="inlineStr">
        <is>
          <t>2020-09-07</t>
        </is>
      </c>
      <c r="F2005" t="n">
        <v>36</v>
      </c>
      <c r="G2005" t="inlineStr">
        <is>
          <t xml:space="preserve">LINDMIER JEFFREY L CO TRUSTEE ET AL </t>
        </is>
      </c>
      <c r="H2005" t="inlineStr">
        <is>
          <t>TITAN EXPL</t>
        </is>
      </c>
      <c r="I2005" t="inlineStr"/>
      <c r="J2005" t="inlineStr"/>
      <c r="K2005" t="n">
        <v>0</v>
      </c>
      <c r="L2005" t="n">
        <v>34</v>
      </c>
      <c r="M2005" t="n">
        <v>39</v>
      </c>
      <c r="N2005" t="inlineStr">
        <is>
          <t xml:space="preserve">N         </t>
        </is>
      </c>
      <c r="O2005" t="n">
        <v>73</v>
      </c>
      <c r="P2005" t="inlineStr">
        <is>
          <t xml:space="preserve">W         </t>
        </is>
      </c>
      <c r="Q2005" t="inlineStr">
        <is>
          <t>1625/0844</t>
        </is>
      </c>
      <c r="R2005" t="inlineStr">
        <is>
          <t>1064208</t>
        </is>
      </c>
      <c r="S2005" t="inlineStr">
        <is>
          <t>CONVERSE (WY)</t>
        </is>
      </c>
      <c r="T2005" t="n">
        <v>43.3092936</v>
      </c>
      <c r="U2005" t="inlineStr">
        <is>
          <t>POWDER RIVER</t>
        </is>
      </c>
      <c r="V2005" t="n">
        <v>-105.61092317</v>
      </c>
      <c r="W2005" t="inlineStr">
        <is>
          <t>POINT (450455.0951501526 4795343.442250932)</t>
        </is>
      </c>
      <c r="X2005" t="n">
        <v>2.081205987896726</v>
      </c>
      <c r="Y2005" t="inlineStr">
        <is>
          <t>NE</t>
        </is>
      </c>
      <c r="Z2005" t="n">
        <v>2017</v>
      </c>
      <c r="AA2005" t="n">
        <v>61</v>
      </c>
    </row>
    <row r="2006">
      <c r="A2006" s="1" t="n">
        <v>37780</v>
      </c>
      <c r="B2006" t="inlineStr">
        <is>
          <t>WY</t>
        </is>
      </c>
      <c r="C2006" s="2" t="n">
        <v>42985</v>
      </c>
      <c r="D2006" s="2" t="n">
        <v>43041</v>
      </c>
      <c r="E2006" t="inlineStr">
        <is>
          <t>2020-09-07</t>
        </is>
      </c>
      <c r="F2006" t="n">
        <v>36</v>
      </c>
      <c r="G2006" t="inlineStr">
        <is>
          <t xml:space="preserve">LINDMIER JEFFREY L CO TRUSTEE ET AL </t>
        </is>
      </c>
      <c r="H2006" t="inlineStr">
        <is>
          <t>TITAN EXPL</t>
        </is>
      </c>
      <c r="I2006" t="inlineStr"/>
      <c r="J2006" t="inlineStr"/>
      <c r="K2006" t="n">
        <v>0</v>
      </c>
      <c r="L2006" t="n">
        <v>34</v>
      </c>
      <c r="M2006" t="n">
        <v>39</v>
      </c>
      <c r="N2006" t="inlineStr">
        <is>
          <t xml:space="preserve">N         </t>
        </is>
      </c>
      <c r="O2006" t="n">
        <v>73</v>
      </c>
      <c r="P2006" t="inlineStr">
        <is>
          <t xml:space="preserve">W         </t>
        </is>
      </c>
      <c r="Q2006" t="inlineStr">
        <is>
          <t>1625/0844</t>
        </is>
      </c>
      <c r="R2006" t="inlineStr">
        <is>
          <t>1064208</t>
        </is>
      </c>
      <c r="S2006" t="inlineStr">
        <is>
          <t>CONVERSE (WY)</t>
        </is>
      </c>
      <c r="T2006" t="n">
        <v>43.3092936</v>
      </c>
      <c r="U2006" t="inlineStr">
        <is>
          <t>POWDER RIVER</t>
        </is>
      </c>
      <c r="V2006" t="n">
        <v>-105.61092317</v>
      </c>
      <c r="W2006" t="inlineStr">
        <is>
          <t>POINT (450455.0951501526 4795343.442250932)</t>
        </is>
      </c>
      <c r="X2006" t="n">
        <v>2.081205987896726</v>
      </c>
      <c r="Y2006" t="inlineStr">
        <is>
          <t>NE</t>
        </is>
      </c>
      <c r="Z2006" t="n">
        <v>2017</v>
      </c>
      <c r="AA2006" t="n">
        <v>61</v>
      </c>
    </row>
    <row r="2007">
      <c r="A2007" s="1" t="n">
        <v>37781</v>
      </c>
      <c r="B2007" t="inlineStr">
        <is>
          <t>WY</t>
        </is>
      </c>
      <c r="C2007" s="2" t="n">
        <v>42985</v>
      </c>
      <c r="D2007" s="2" t="n">
        <v>43041</v>
      </c>
      <c r="E2007" t="inlineStr">
        <is>
          <t>2020-09-07</t>
        </is>
      </c>
      <c r="F2007" t="n">
        <v>36</v>
      </c>
      <c r="G2007" t="inlineStr">
        <is>
          <t xml:space="preserve">LINDMIER JEFFREY L CO TRUSTEE ET AL </t>
        </is>
      </c>
      <c r="H2007" t="inlineStr">
        <is>
          <t>TITAN EXPL</t>
        </is>
      </c>
      <c r="I2007" t="inlineStr"/>
      <c r="J2007" t="inlineStr"/>
      <c r="K2007" t="n">
        <v>0</v>
      </c>
      <c r="L2007" t="n">
        <v>34</v>
      </c>
      <c r="M2007" t="n">
        <v>39</v>
      </c>
      <c r="N2007" t="inlineStr">
        <is>
          <t xml:space="preserve">N         </t>
        </is>
      </c>
      <c r="O2007" t="n">
        <v>73</v>
      </c>
      <c r="P2007" t="inlineStr">
        <is>
          <t xml:space="preserve">W         </t>
        </is>
      </c>
      <c r="Q2007" t="inlineStr">
        <is>
          <t>1625/0844</t>
        </is>
      </c>
      <c r="R2007" t="inlineStr">
        <is>
          <t>1064208</t>
        </is>
      </c>
      <c r="S2007" t="inlineStr">
        <is>
          <t>CONVERSE (WY)</t>
        </is>
      </c>
      <c r="T2007" t="n">
        <v>43.3092936</v>
      </c>
      <c r="U2007" t="inlineStr">
        <is>
          <t>POWDER RIVER</t>
        </is>
      </c>
      <c r="V2007" t="n">
        <v>-105.61092317</v>
      </c>
      <c r="W2007" t="inlineStr">
        <is>
          <t>POINT (450455.0951501526 4795343.442250932)</t>
        </is>
      </c>
      <c r="X2007" t="n">
        <v>2.081205987896726</v>
      </c>
      <c r="Y2007" t="inlineStr">
        <is>
          <t>NE</t>
        </is>
      </c>
      <c r="Z2007" t="n">
        <v>2017</v>
      </c>
      <c r="AA2007" t="n">
        <v>61</v>
      </c>
    </row>
    <row r="2008">
      <c r="A2008" s="1" t="n">
        <v>37782</v>
      </c>
      <c r="B2008" t="inlineStr">
        <is>
          <t>WY</t>
        </is>
      </c>
      <c r="C2008" s="2" t="n">
        <v>42985</v>
      </c>
      <c r="D2008" s="2" t="n">
        <v>43041</v>
      </c>
      <c r="E2008" t="inlineStr">
        <is>
          <t>2020-09-07</t>
        </is>
      </c>
      <c r="F2008" t="n">
        <v>36</v>
      </c>
      <c r="G2008" t="inlineStr">
        <is>
          <t xml:space="preserve">LINDMIER JEFFREY L CO TRUSTEE ET AL </t>
        </is>
      </c>
      <c r="H2008" t="inlineStr">
        <is>
          <t>TITAN EXPL</t>
        </is>
      </c>
      <c r="I2008" t="inlineStr"/>
      <c r="J2008" t="inlineStr"/>
      <c r="K2008" t="n">
        <v>0</v>
      </c>
      <c r="L2008" t="n">
        <v>34</v>
      </c>
      <c r="M2008" t="n">
        <v>39</v>
      </c>
      <c r="N2008" t="inlineStr">
        <is>
          <t xml:space="preserve">N         </t>
        </is>
      </c>
      <c r="O2008" t="n">
        <v>73</v>
      </c>
      <c r="P2008" t="inlineStr">
        <is>
          <t xml:space="preserve">W         </t>
        </is>
      </c>
      <c r="Q2008" t="inlineStr">
        <is>
          <t>1625/0844</t>
        </is>
      </c>
      <c r="R2008" t="inlineStr">
        <is>
          <t>1064208</t>
        </is>
      </c>
      <c r="S2008" t="inlineStr">
        <is>
          <t>CONVERSE (WY)</t>
        </is>
      </c>
      <c r="T2008" t="n">
        <v>43.3092936</v>
      </c>
      <c r="U2008" t="inlineStr">
        <is>
          <t>POWDER RIVER</t>
        </is>
      </c>
      <c r="V2008" t="n">
        <v>-105.61092317</v>
      </c>
      <c r="W2008" t="inlineStr">
        <is>
          <t>POINT (450455.0951501526 4795343.442250932)</t>
        </is>
      </c>
      <c r="X2008" t="n">
        <v>2.081205987896726</v>
      </c>
      <c r="Y2008" t="inlineStr">
        <is>
          <t>NE</t>
        </is>
      </c>
      <c r="Z2008" t="n">
        <v>2017</v>
      </c>
      <c r="AA2008" t="n">
        <v>61</v>
      </c>
    </row>
    <row r="2009">
      <c r="A2009" s="1" t="n">
        <v>37783</v>
      </c>
      <c r="B2009" t="inlineStr">
        <is>
          <t>WY</t>
        </is>
      </c>
      <c r="C2009" s="2" t="n">
        <v>42985</v>
      </c>
      <c r="D2009" s="2" t="n">
        <v>43041</v>
      </c>
      <c r="E2009" t="inlineStr">
        <is>
          <t>2020-09-07</t>
        </is>
      </c>
      <c r="F2009" t="n">
        <v>36</v>
      </c>
      <c r="G2009" t="inlineStr">
        <is>
          <t xml:space="preserve">LINDMIER JEFFREY L CO TRUSTEE ET AL </t>
        </is>
      </c>
      <c r="H2009" t="inlineStr">
        <is>
          <t>TITAN EXPL</t>
        </is>
      </c>
      <c r="I2009" t="inlineStr"/>
      <c r="J2009" t="inlineStr"/>
      <c r="K2009" t="n">
        <v>0</v>
      </c>
      <c r="L2009" t="n">
        <v>34</v>
      </c>
      <c r="M2009" t="n">
        <v>39</v>
      </c>
      <c r="N2009" t="inlineStr">
        <is>
          <t xml:space="preserve">N         </t>
        </is>
      </c>
      <c r="O2009" t="n">
        <v>73</v>
      </c>
      <c r="P2009" t="inlineStr">
        <is>
          <t xml:space="preserve">W         </t>
        </is>
      </c>
      <c r="Q2009" t="inlineStr">
        <is>
          <t>1625/0844</t>
        </is>
      </c>
      <c r="R2009" t="inlineStr">
        <is>
          <t>1064208</t>
        </is>
      </c>
      <c r="S2009" t="inlineStr">
        <is>
          <t>CONVERSE (WY)</t>
        </is>
      </c>
      <c r="T2009" t="n">
        <v>43.3092936</v>
      </c>
      <c r="U2009" t="inlineStr">
        <is>
          <t>POWDER RIVER</t>
        </is>
      </c>
      <c r="V2009" t="n">
        <v>-105.61092317</v>
      </c>
      <c r="W2009" t="inlineStr">
        <is>
          <t>POINT (450455.0951501526 4795343.442250932)</t>
        </is>
      </c>
      <c r="X2009" t="n">
        <v>2.081205987896726</v>
      </c>
      <c r="Y2009" t="inlineStr">
        <is>
          <t>NE</t>
        </is>
      </c>
      <c r="Z2009" t="n">
        <v>2017</v>
      </c>
      <c r="AA2009" t="n">
        <v>61</v>
      </c>
    </row>
    <row r="2010">
      <c r="A2010" s="1" t="n">
        <v>37784</v>
      </c>
      <c r="B2010" t="inlineStr">
        <is>
          <t>WY</t>
        </is>
      </c>
      <c r="C2010" s="2" t="n">
        <v>42997</v>
      </c>
      <c r="D2010" s="2" t="n">
        <v>43041</v>
      </c>
      <c r="E2010" t="inlineStr">
        <is>
          <t>2021-09-19</t>
        </is>
      </c>
      <c r="F2010" t="n">
        <v>48</v>
      </c>
      <c r="G2010" t="inlineStr">
        <is>
          <t xml:space="preserve">LINDMIER JEFFREY L CO TRUSTEE ET AL </t>
        </is>
      </c>
      <c r="H2010" t="inlineStr">
        <is>
          <t>TITAN EXPL</t>
        </is>
      </c>
      <c r="I2010" t="inlineStr"/>
      <c r="J2010" t="inlineStr"/>
      <c r="K2010" t="n">
        <v>234.63000488</v>
      </c>
      <c r="L2010" t="n">
        <v>4</v>
      </c>
      <c r="M2010" t="n">
        <v>38</v>
      </c>
      <c r="N2010" t="inlineStr">
        <is>
          <t xml:space="preserve">N         </t>
        </is>
      </c>
      <c r="O2010" t="n">
        <v>73</v>
      </c>
      <c r="P2010" t="inlineStr">
        <is>
          <t xml:space="preserve">W         </t>
        </is>
      </c>
      <c r="Q2010" t="inlineStr">
        <is>
          <t>1625/0845</t>
        </is>
      </c>
      <c r="R2010" t="inlineStr">
        <is>
          <t>1064209</t>
        </is>
      </c>
      <c r="S2010" t="inlineStr">
        <is>
          <t>CONVERSE (WY)</t>
        </is>
      </c>
      <c r="T2010" t="n">
        <v>43.29485875</v>
      </c>
      <c r="U2010" t="inlineStr">
        <is>
          <t>POWDER RIVER</t>
        </is>
      </c>
      <c r="V2010" t="n">
        <v>-105.63093579</v>
      </c>
      <c r="W2010" t="inlineStr">
        <is>
          <t>POINT (448819.9918178781 4793752.451114548)</t>
        </is>
      </c>
      <c r="X2010" t="n">
        <v>0.7246429811082081</v>
      </c>
      <c r="Y2010" t="inlineStr">
        <is>
          <t>NE</t>
        </is>
      </c>
      <c r="Z2010" t="n">
        <v>2017</v>
      </c>
      <c r="AA2010" t="n">
        <v>61</v>
      </c>
    </row>
    <row r="2011">
      <c r="A2011" s="1" t="n">
        <v>37785</v>
      </c>
      <c r="B2011" t="inlineStr">
        <is>
          <t>WY</t>
        </is>
      </c>
      <c r="C2011" s="2" t="n">
        <v>42997</v>
      </c>
      <c r="D2011" s="2" t="n">
        <v>43041</v>
      </c>
      <c r="E2011" t="inlineStr">
        <is>
          <t>2021-09-19</t>
        </is>
      </c>
      <c r="F2011" t="n">
        <v>48</v>
      </c>
      <c r="G2011" t="inlineStr">
        <is>
          <t xml:space="preserve">LINDMIER JEFFREY L CO TRUSTEE ET AL </t>
        </is>
      </c>
      <c r="H2011" t="inlineStr">
        <is>
          <t>TITAN EXPL</t>
        </is>
      </c>
      <c r="I2011" t="inlineStr"/>
      <c r="J2011" t="inlineStr"/>
      <c r="K2011" t="n">
        <v>234.63000488</v>
      </c>
      <c r="L2011" t="n">
        <v>9</v>
      </c>
      <c r="M2011" t="n">
        <v>38</v>
      </c>
      <c r="N2011" t="inlineStr">
        <is>
          <t xml:space="preserve">N         </t>
        </is>
      </c>
      <c r="O2011" t="n">
        <v>73</v>
      </c>
      <c r="P2011" t="inlineStr">
        <is>
          <t xml:space="preserve">W         </t>
        </is>
      </c>
      <c r="Q2011" t="inlineStr">
        <is>
          <t>1625/0845</t>
        </is>
      </c>
      <c r="R2011" t="inlineStr">
        <is>
          <t>1064209</t>
        </is>
      </c>
      <c r="S2011" t="inlineStr">
        <is>
          <t>CONVERSE (WY)</t>
        </is>
      </c>
      <c r="T2011" t="n">
        <v>43.28045819</v>
      </c>
      <c r="U2011" t="inlineStr">
        <is>
          <t>POWDER RIVER</t>
        </is>
      </c>
      <c r="V2011" t="n">
        <v>-105.63100438</v>
      </c>
      <c r="W2011" t="inlineStr">
        <is>
          <t>POINT (448802.3511420086 4792153.248759488)</t>
        </is>
      </c>
      <c r="X2011" t="n">
        <v>1.05812648651532</v>
      </c>
      <c r="Y2011" t="inlineStr">
        <is>
          <t>SE</t>
        </is>
      </c>
      <c r="Z2011" t="n">
        <v>2017</v>
      </c>
      <c r="AA2011" t="n">
        <v>61</v>
      </c>
    </row>
    <row r="2012">
      <c r="A2012" s="1" t="n">
        <v>37786</v>
      </c>
      <c r="B2012" t="inlineStr">
        <is>
          <t>WY</t>
        </is>
      </c>
      <c r="C2012" s="2" t="n">
        <v>42997</v>
      </c>
      <c r="D2012" s="2" t="n">
        <v>43041</v>
      </c>
      <c r="E2012" t="inlineStr">
        <is>
          <t>2021-09-19</t>
        </is>
      </c>
      <c r="F2012" t="n">
        <v>48</v>
      </c>
      <c r="G2012" t="inlineStr">
        <is>
          <t xml:space="preserve">LINDMIER JEFFREY L CO TRUSTEE ET AL </t>
        </is>
      </c>
      <c r="H2012" t="inlineStr">
        <is>
          <t>TITAN EXPL</t>
        </is>
      </c>
      <c r="I2012" t="inlineStr"/>
      <c r="J2012" t="inlineStr"/>
      <c r="K2012" t="n">
        <v>234.63000488</v>
      </c>
      <c r="L2012" t="n">
        <v>4</v>
      </c>
      <c r="M2012" t="n">
        <v>38</v>
      </c>
      <c r="N2012" t="inlineStr">
        <is>
          <t xml:space="preserve">N         </t>
        </is>
      </c>
      <c r="O2012" t="n">
        <v>73</v>
      </c>
      <c r="P2012" t="inlineStr">
        <is>
          <t xml:space="preserve">W         </t>
        </is>
      </c>
      <c r="Q2012" t="inlineStr">
        <is>
          <t>1625/0845</t>
        </is>
      </c>
      <c r="R2012" t="inlineStr">
        <is>
          <t>1064209</t>
        </is>
      </c>
      <c r="S2012" t="inlineStr">
        <is>
          <t>CONVERSE (WY)</t>
        </is>
      </c>
      <c r="T2012" t="n">
        <v>43.29485875</v>
      </c>
      <c r="U2012" t="inlineStr">
        <is>
          <t>POWDER RIVER</t>
        </is>
      </c>
      <c r="V2012" t="n">
        <v>-105.63093579</v>
      </c>
      <c r="W2012" t="inlineStr">
        <is>
          <t>POINT (448819.9918178781 4793752.451114548)</t>
        </is>
      </c>
      <c r="X2012" t="n">
        <v>0.7246429811082081</v>
      </c>
      <c r="Y2012" t="inlineStr">
        <is>
          <t>NE</t>
        </is>
      </c>
      <c r="Z2012" t="n">
        <v>2017</v>
      </c>
      <c r="AA2012" t="n">
        <v>61</v>
      </c>
    </row>
    <row r="2013">
      <c r="A2013" s="1" t="n">
        <v>37787</v>
      </c>
      <c r="B2013" t="inlineStr">
        <is>
          <t>WY</t>
        </is>
      </c>
      <c r="C2013" s="2" t="n">
        <v>42997</v>
      </c>
      <c r="D2013" s="2" t="n">
        <v>43041</v>
      </c>
      <c r="E2013" t="inlineStr">
        <is>
          <t>2021-09-19</t>
        </is>
      </c>
      <c r="F2013" t="n">
        <v>48</v>
      </c>
      <c r="G2013" t="inlineStr">
        <is>
          <t xml:space="preserve">LINDMIER JEFFREY L CO TRUSTEE ET AL </t>
        </is>
      </c>
      <c r="H2013" t="inlineStr">
        <is>
          <t>TITAN EXPL</t>
        </is>
      </c>
      <c r="I2013" t="inlineStr"/>
      <c r="J2013" t="inlineStr"/>
      <c r="K2013" t="n">
        <v>234.63000488</v>
      </c>
      <c r="L2013" t="n">
        <v>3</v>
      </c>
      <c r="M2013" t="n">
        <v>38</v>
      </c>
      <c r="N2013" t="inlineStr">
        <is>
          <t xml:space="preserve">N         </t>
        </is>
      </c>
      <c r="O2013" t="n">
        <v>73</v>
      </c>
      <c r="P2013" t="inlineStr">
        <is>
          <t xml:space="preserve">W         </t>
        </is>
      </c>
      <c r="Q2013" t="inlineStr">
        <is>
          <t>1625/0845</t>
        </is>
      </c>
      <c r="R2013" t="inlineStr">
        <is>
          <t>1064209</t>
        </is>
      </c>
      <c r="S2013" t="inlineStr">
        <is>
          <t>CONVERSE (WY)</t>
        </is>
      </c>
      <c r="T2013" t="n">
        <v>43.29487016</v>
      </c>
      <c r="U2013" t="inlineStr">
        <is>
          <t>POWDER RIVER</t>
        </is>
      </c>
      <c r="V2013" t="n">
        <v>-105.61080864</v>
      </c>
      <c r="W2013" t="inlineStr">
        <is>
          <t>POINT (450452.6713965459 4793741.585392624)</t>
        </is>
      </c>
      <c r="X2013" t="n">
        <v>1.723554077496206</v>
      </c>
      <c r="Y2013" t="inlineStr">
        <is>
          <t>E</t>
        </is>
      </c>
      <c r="Z2013" t="n">
        <v>2017</v>
      </c>
      <c r="AA2013" t="n">
        <v>61</v>
      </c>
    </row>
    <row r="2014">
      <c r="A2014" s="1" t="n">
        <v>37788</v>
      </c>
      <c r="B2014" t="inlineStr">
        <is>
          <t>WY</t>
        </is>
      </c>
      <c r="C2014" s="2" t="n">
        <v>42997</v>
      </c>
      <c r="D2014" s="2" t="n">
        <v>43041</v>
      </c>
      <c r="E2014" t="inlineStr">
        <is>
          <t>2021-09-19</t>
        </is>
      </c>
      <c r="F2014" t="n">
        <v>48</v>
      </c>
      <c r="G2014" t="inlineStr">
        <is>
          <t xml:space="preserve">LINDMIER JEFFREY L CO TRUSTEE ET AL </t>
        </is>
      </c>
      <c r="H2014" t="inlineStr">
        <is>
          <t>TITAN EXPL</t>
        </is>
      </c>
      <c r="I2014" t="inlineStr"/>
      <c r="J2014" t="inlineStr"/>
      <c r="K2014" t="n">
        <v>234.63000488</v>
      </c>
      <c r="L2014" t="n">
        <v>3</v>
      </c>
      <c r="M2014" t="n">
        <v>38</v>
      </c>
      <c r="N2014" t="inlineStr">
        <is>
          <t xml:space="preserve">N         </t>
        </is>
      </c>
      <c r="O2014" t="n">
        <v>73</v>
      </c>
      <c r="P2014" t="inlineStr">
        <is>
          <t xml:space="preserve">W         </t>
        </is>
      </c>
      <c r="Q2014" t="inlineStr">
        <is>
          <t>1625/0845</t>
        </is>
      </c>
      <c r="R2014" t="inlineStr">
        <is>
          <t>1064209</t>
        </is>
      </c>
      <c r="S2014" t="inlineStr">
        <is>
          <t>CONVERSE (WY)</t>
        </is>
      </c>
      <c r="T2014" t="n">
        <v>43.29487016</v>
      </c>
      <c r="U2014" t="inlineStr">
        <is>
          <t>POWDER RIVER</t>
        </is>
      </c>
      <c r="V2014" t="n">
        <v>-105.61080864</v>
      </c>
      <c r="W2014" t="inlineStr">
        <is>
          <t>POINT (450452.6713965459 4793741.585392624)</t>
        </is>
      </c>
      <c r="X2014" t="n">
        <v>1.723554077496206</v>
      </c>
      <c r="Y2014" t="inlineStr">
        <is>
          <t>E</t>
        </is>
      </c>
      <c r="Z2014" t="n">
        <v>2017</v>
      </c>
      <c r="AA2014" t="n">
        <v>61</v>
      </c>
    </row>
    <row r="2015">
      <c r="A2015" s="1" t="n">
        <v>37789</v>
      </c>
      <c r="B2015" t="inlineStr">
        <is>
          <t>WY</t>
        </is>
      </c>
      <c r="C2015" s="2" t="n">
        <v>42997</v>
      </c>
      <c r="D2015" s="2" t="n">
        <v>43041</v>
      </c>
      <c r="E2015" t="inlineStr">
        <is>
          <t>2021-09-19</t>
        </is>
      </c>
      <c r="F2015" t="n">
        <v>48</v>
      </c>
      <c r="G2015" t="inlineStr">
        <is>
          <t xml:space="preserve">LINDMIER JEFFREY L CO TRUSTEE ET AL </t>
        </is>
      </c>
      <c r="H2015" t="inlineStr">
        <is>
          <t>TITAN EXPL</t>
        </is>
      </c>
      <c r="I2015" t="inlineStr"/>
      <c r="J2015" t="inlineStr"/>
      <c r="K2015" t="n">
        <v>234.63000488</v>
      </c>
      <c r="L2015" t="n">
        <v>3</v>
      </c>
      <c r="M2015" t="n">
        <v>38</v>
      </c>
      <c r="N2015" t="inlineStr">
        <is>
          <t xml:space="preserve">N         </t>
        </is>
      </c>
      <c r="O2015" t="n">
        <v>73</v>
      </c>
      <c r="P2015" t="inlineStr">
        <is>
          <t xml:space="preserve">W         </t>
        </is>
      </c>
      <c r="Q2015" t="inlineStr">
        <is>
          <t>1625/0845</t>
        </is>
      </c>
      <c r="R2015" t="inlineStr">
        <is>
          <t>1064209</t>
        </is>
      </c>
      <c r="S2015" t="inlineStr">
        <is>
          <t>CONVERSE (WY)</t>
        </is>
      </c>
      <c r="T2015" t="n">
        <v>43.29487016</v>
      </c>
      <c r="U2015" t="inlineStr">
        <is>
          <t>POWDER RIVER</t>
        </is>
      </c>
      <c r="V2015" t="n">
        <v>-105.61080864</v>
      </c>
      <c r="W2015" t="inlineStr">
        <is>
          <t>POINT (450452.6713965459 4793741.585392624)</t>
        </is>
      </c>
      <c r="X2015" t="n">
        <v>1.723554077496206</v>
      </c>
      <c r="Y2015" t="inlineStr">
        <is>
          <t>E</t>
        </is>
      </c>
      <c r="Z2015" t="n">
        <v>2017</v>
      </c>
      <c r="AA2015" t="n">
        <v>61</v>
      </c>
    </row>
    <row r="2016">
      <c r="A2016" s="1" t="n">
        <v>37790</v>
      </c>
      <c r="B2016" t="inlineStr">
        <is>
          <t>WY</t>
        </is>
      </c>
      <c r="C2016" s="2" t="n">
        <v>42997</v>
      </c>
      <c r="D2016" s="2" t="n">
        <v>43041</v>
      </c>
      <c r="E2016" t="inlineStr">
        <is>
          <t>2021-09-19</t>
        </is>
      </c>
      <c r="F2016" t="n">
        <v>48</v>
      </c>
      <c r="G2016" t="inlineStr">
        <is>
          <t xml:space="preserve">LINDMIER JEFFREY L CO TRUSTEE ET AL </t>
        </is>
      </c>
      <c r="H2016" t="inlineStr">
        <is>
          <t>TITAN EXPL</t>
        </is>
      </c>
      <c r="I2016" t="inlineStr"/>
      <c r="J2016" t="inlineStr"/>
      <c r="K2016" t="n">
        <v>234.63000488</v>
      </c>
      <c r="L2016" t="n">
        <v>9</v>
      </c>
      <c r="M2016" t="n">
        <v>38</v>
      </c>
      <c r="N2016" t="inlineStr">
        <is>
          <t xml:space="preserve">N         </t>
        </is>
      </c>
      <c r="O2016" t="n">
        <v>73</v>
      </c>
      <c r="P2016" t="inlineStr">
        <is>
          <t xml:space="preserve">W         </t>
        </is>
      </c>
      <c r="Q2016" t="inlineStr">
        <is>
          <t>1625/0845</t>
        </is>
      </c>
      <c r="R2016" t="inlineStr">
        <is>
          <t>1064209</t>
        </is>
      </c>
      <c r="S2016" t="inlineStr">
        <is>
          <t>CONVERSE (WY)</t>
        </is>
      </c>
      <c r="T2016" t="n">
        <v>43.28045819</v>
      </c>
      <c r="U2016" t="inlineStr">
        <is>
          <t>POWDER RIVER</t>
        </is>
      </c>
      <c r="V2016" t="n">
        <v>-105.63100438</v>
      </c>
      <c r="W2016" t="inlineStr">
        <is>
          <t>POINT (448802.3511420086 4792153.248759488)</t>
        </is>
      </c>
      <c r="X2016" t="n">
        <v>1.05812648651532</v>
      </c>
      <c r="Y2016" t="inlineStr">
        <is>
          <t>SE</t>
        </is>
      </c>
      <c r="Z2016" t="n">
        <v>2017</v>
      </c>
      <c r="AA2016" t="n">
        <v>61</v>
      </c>
    </row>
    <row r="2017">
      <c r="A2017" s="1" t="n">
        <v>38098</v>
      </c>
      <c r="B2017" t="inlineStr">
        <is>
          <t>WY</t>
        </is>
      </c>
      <c r="C2017" s="2" t="n">
        <v>43014</v>
      </c>
      <c r="D2017" s="2" t="n">
        <v>43039</v>
      </c>
      <c r="E2017" t="inlineStr">
        <is>
          <t>2020-10-06</t>
        </is>
      </c>
      <c r="F2017" t="n">
        <v>36</v>
      </c>
      <c r="G2017" t="inlineStr">
        <is>
          <t xml:space="preserve">4 GRLZ INVESTMENTS LLC </t>
        </is>
      </c>
      <c r="H2017" t="inlineStr">
        <is>
          <t>TITAN EXPL</t>
        </is>
      </c>
      <c r="I2017" t="inlineStr"/>
      <c r="J2017" t="inlineStr"/>
      <c r="K2017" t="n">
        <v>320</v>
      </c>
      <c r="L2017" t="n">
        <v>34</v>
      </c>
      <c r="M2017" t="n">
        <v>39</v>
      </c>
      <c r="N2017" t="inlineStr">
        <is>
          <t xml:space="preserve">N         </t>
        </is>
      </c>
      <c r="O2017" t="n">
        <v>73</v>
      </c>
      <c r="P2017" t="inlineStr">
        <is>
          <t xml:space="preserve">W         </t>
        </is>
      </c>
      <c r="Q2017" t="inlineStr">
        <is>
          <t>1625/0726</t>
        </is>
      </c>
      <c r="R2017" t="inlineStr">
        <is>
          <t>1064091</t>
        </is>
      </c>
      <c r="S2017" t="inlineStr">
        <is>
          <t>CONVERSE (WY)</t>
        </is>
      </c>
      <c r="T2017" t="n">
        <v>43.3092936</v>
      </c>
      <c r="U2017" t="inlineStr">
        <is>
          <t>POWDER RIVER</t>
        </is>
      </c>
      <c r="V2017" t="n">
        <v>-105.61092317</v>
      </c>
      <c r="W2017" t="inlineStr">
        <is>
          <t>POINT (450455.0951501526 4795343.442250932)</t>
        </is>
      </c>
      <c r="X2017" t="n">
        <v>2.081205987896726</v>
      </c>
      <c r="Y2017" t="inlineStr">
        <is>
          <t>NE</t>
        </is>
      </c>
      <c r="Z2017" t="n">
        <v>2017</v>
      </c>
      <c r="AA2017" t="n">
        <v>61</v>
      </c>
    </row>
    <row r="2018">
      <c r="A2018" s="1" t="n">
        <v>38099</v>
      </c>
      <c r="B2018" t="inlineStr">
        <is>
          <t>WY</t>
        </is>
      </c>
      <c r="C2018" s="2" t="n">
        <v>43014</v>
      </c>
      <c r="D2018" s="2" t="n">
        <v>43039</v>
      </c>
      <c r="E2018" t="inlineStr">
        <is>
          <t>2020-10-06</t>
        </is>
      </c>
      <c r="F2018" t="n">
        <v>36</v>
      </c>
      <c r="G2018" t="inlineStr">
        <is>
          <t xml:space="preserve">4 GRLZ INVESTMENTS LLC </t>
        </is>
      </c>
      <c r="H2018" t="inlineStr">
        <is>
          <t>TITAN EXPL</t>
        </is>
      </c>
      <c r="I2018" t="inlineStr"/>
      <c r="J2018" t="inlineStr"/>
      <c r="K2018" t="n">
        <v>320</v>
      </c>
      <c r="L2018" t="n">
        <v>34</v>
      </c>
      <c r="M2018" t="n">
        <v>39</v>
      </c>
      <c r="N2018" t="inlineStr">
        <is>
          <t xml:space="preserve">N         </t>
        </is>
      </c>
      <c r="O2018" t="n">
        <v>73</v>
      </c>
      <c r="P2018" t="inlineStr">
        <is>
          <t xml:space="preserve">W         </t>
        </is>
      </c>
      <c r="Q2018" t="inlineStr">
        <is>
          <t>1625/0726</t>
        </is>
      </c>
      <c r="R2018" t="inlineStr">
        <is>
          <t>1064091</t>
        </is>
      </c>
      <c r="S2018" t="inlineStr">
        <is>
          <t>CONVERSE (WY)</t>
        </is>
      </c>
      <c r="T2018" t="n">
        <v>43.3092936</v>
      </c>
      <c r="U2018" t="inlineStr">
        <is>
          <t>POWDER RIVER</t>
        </is>
      </c>
      <c r="V2018" t="n">
        <v>-105.61092317</v>
      </c>
      <c r="W2018" t="inlineStr">
        <is>
          <t>POINT (450455.0951501526 4795343.442250932)</t>
        </is>
      </c>
      <c r="X2018" t="n">
        <v>2.081205987896726</v>
      </c>
      <c r="Y2018" t="inlineStr">
        <is>
          <t>NE</t>
        </is>
      </c>
      <c r="Z2018" t="n">
        <v>2017</v>
      </c>
      <c r="AA2018" t="n">
        <v>61</v>
      </c>
    </row>
    <row r="2019">
      <c r="A2019" s="1" t="n">
        <v>38100</v>
      </c>
      <c r="B2019" t="inlineStr">
        <is>
          <t>WY</t>
        </is>
      </c>
      <c r="C2019" s="2" t="n">
        <v>43014</v>
      </c>
      <c r="D2019" s="2" t="n">
        <v>43039</v>
      </c>
      <c r="E2019" t="inlineStr">
        <is>
          <t>2020-10-06</t>
        </is>
      </c>
      <c r="F2019" t="n">
        <v>36</v>
      </c>
      <c r="G2019" t="inlineStr">
        <is>
          <t xml:space="preserve">4 GRLZ INVESTMENTS LLC </t>
        </is>
      </c>
      <c r="H2019" t="inlineStr">
        <is>
          <t>TITAN EXPL</t>
        </is>
      </c>
      <c r="I2019" t="inlineStr"/>
      <c r="J2019" t="inlineStr"/>
      <c r="K2019" t="n">
        <v>320</v>
      </c>
      <c r="L2019" t="n">
        <v>34</v>
      </c>
      <c r="M2019" t="n">
        <v>39</v>
      </c>
      <c r="N2019" t="inlineStr">
        <is>
          <t xml:space="preserve">N         </t>
        </is>
      </c>
      <c r="O2019" t="n">
        <v>73</v>
      </c>
      <c r="P2019" t="inlineStr">
        <is>
          <t xml:space="preserve">W         </t>
        </is>
      </c>
      <c r="Q2019" t="inlineStr">
        <is>
          <t>1625/0726</t>
        </is>
      </c>
      <c r="R2019" t="inlineStr">
        <is>
          <t>1064091</t>
        </is>
      </c>
      <c r="S2019" t="inlineStr">
        <is>
          <t>CONVERSE (WY)</t>
        </is>
      </c>
      <c r="T2019" t="n">
        <v>43.3092936</v>
      </c>
      <c r="U2019" t="inlineStr">
        <is>
          <t>POWDER RIVER</t>
        </is>
      </c>
      <c r="V2019" t="n">
        <v>-105.61092317</v>
      </c>
      <c r="W2019" t="inlineStr">
        <is>
          <t>POINT (450455.0951501526 4795343.442250932)</t>
        </is>
      </c>
      <c r="X2019" t="n">
        <v>2.081205987896726</v>
      </c>
      <c r="Y2019" t="inlineStr">
        <is>
          <t>NE</t>
        </is>
      </c>
      <c r="Z2019" t="n">
        <v>2017</v>
      </c>
      <c r="AA2019" t="n">
        <v>61</v>
      </c>
    </row>
    <row r="2020">
      <c r="A2020" s="1" t="n">
        <v>38101</v>
      </c>
      <c r="B2020" t="inlineStr">
        <is>
          <t>WY</t>
        </is>
      </c>
      <c r="C2020" s="2" t="n">
        <v>43014</v>
      </c>
      <c r="D2020" s="2" t="n">
        <v>43039</v>
      </c>
      <c r="E2020" t="inlineStr">
        <is>
          <t>2020-10-06</t>
        </is>
      </c>
      <c r="F2020" t="n">
        <v>36</v>
      </c>
      <c r="G2020" t="inlineStr">
        <is>
          <t xml:space="preserve">4 GRLZ INVESTMENTS LLC </t>
        </is>
      </c>
      <c r="H2020" t="inlineStr">
        <is>
          <t>TITAN EXPL</t>
        </is>
      </c>
      <c r="I2020" t="inlineStr"/>
      <c r="J2020" t="inlineStr"/>
      <c r="K2020" t="n">
        <v>320</v>
      </c>
      <c r="L2020" t="n">
        <v>34</v>
      </c>
      <c r="M2020" t="n">
        <v>39</v>
      </c>
      <c r="N2020" t="inlineStr">
        <is>
          <t xml:space="preserve">N         </t>
        </is>
      </c>
      <c r="O2020" t="n">
        <v>73</v>
      </c>
      <c r="P2020" t="inlineStr">
        <is>
          <t xml:space="preserve">W         </t>
        </is>
      </c>
      <c r="Q2020" t="inlineStr">
        <is>
          <t>1625/0726</t>
        </is>
      </c>
      <c r="R2020" t="inlineStr">
        <is>
          <t>1064091</t>
        </is>
      </c>
      <c r="S2020" t="inlineStr">
        <is>
          <t>CONVERSE (WY)</t>
        </is>
      </c>
      <c r="T2020" t="n">
        <v>43.3092936</v>
      </c>
      <c r="U2020" t="inlineStr">
        <is>
          <t>POWDER RIVER</t>
        </is>
      </c>
      <c r="V2020" t="n">
        <v>-105.61092317</v>
      </c>
      <c r="W2020" t="inlineStr">
        <is>
          <t>POINT (450455.0951501526 4795343.442250932)</t>
        </is>
      </c>
      <c r="X2020" t="n">
        <v>2.081205987896726</v>
      </c>
      <c r="Y2020" t="inlineStr">
        <is>
          <t>NE</t>
        </is>
      </c>
      <c r="Z2020" t="n">
        <v>2017</v>
      </c>
      <c r="AA2020" t="n">
        <v>61</v>
      </c>
    </row>
    <row r="2021">
      <c r="A2021" s="1" t="n">
        <v>38102</v>
      </c>
      <c r="B2021" t="inlineStr">
        <is>
          <t>WY</t>
        </is>
      </c>
      <c r="C2021" s="2" t="n">
        <v>43014</v>
      </c>
      <c r="D2021" s="2" t="n">
        <v>43039</v>
      </c>
      <c r="E2021" t="inlineStr">
        <is>
          <t>2020-10-06</t>
        </is>
      </c>
      <c r="F2021" t="n">
        <v>36</v>
      </c>
      <c r="G2021" t="inlineStr">
        <is>
          <t xml:space="preserve">4 GRLZ INVESTMENTS LLC </t>
        </is>
      </c>
      <c r="H2021" t="inlineStr">
        <is>
          <t>TITAN EXPL</t>
        </is>
      </c>
      <c r="I2021" t="inlineStr"/>
      <c r="J2021" t="inlineStr"/>
      <c r="K2021" t="n">
        <v>320</v>
      </c>
      <c r="L2021" t="n">
        <v>34</v>
      </c>
      <c r="M2021" t="n">
        <v>39</v>
      </c>
      <c r="N2021" t="inlineStr">
        <is>
          <t xml:space="preserve">N         </t>
        </is>
      </c>
      <c r="O2021" t="n">
        <v>73</v>
      </c>
      <c r="P2021" t="inlineStr">
        <is>
          <t xml:space="preserve">W         </t>
        </is>
      </c>
      <c r="Q2021" t="inlineStr">
        <is>
          <t>1625/0726</t>
        </is>
      </c>
      <c r="R2021" t="inlineStr">
        <is>
          <t>1064091</t>
        </is>
      </c>
      <c r="S2021" t="inlineStr">
        <is>
          <t>CONVERSE (WY)</t>
        </is>
      </c>
      <c r="T2021" t="n">
        <v>43.3092936</v>
      </c>
      <c r="U2021" t="inlineStr">
        <is>
          <t>POWDER RIVER</t>
        </is>
      </c>
      <c r="V2021" t="n">
        <v>-105.61092317</v>
      </c>
      <c r="W2021" t="inlineStr">
        <is>
          <t>POINT (450455.0951501526 4795343.442250932)</t>
        </is>
      </c>
      <c r="X2021" t="n">
        <v>2.081205987896726</v>
      </c>
      <c r="Y2021" t="inlineStr">
        <is>
          <t>NE</t>
        </is>
      </c>
      <c r="Z2021" t="n">
        <v>2017</v>
      </c>
      <c r="AA2021" t="n">
        <v>61</v>
      </c>
    </row>
    <row r="2022">
      <c r="A2022" s="1" t="n">
        <v>38103</v>
      </c>
      <c r="B2022" t="inlineStr">
        <is>
          <t>WY</t>
        </is>
      </c>
      <c r="C2022" s="2" t="n">
        <v>43014</v>
      </c>
      <c r="D2022" s="2" t="n">
        <v>43039</v>
      </c>
      <c r="E2022" t="inlineStr">
        <is>
          <t>2020-10-06</t>
        </is>
      </c>
      <c r="F2022" t="n">
        <v>36</v>
      </c>
      <c r="G2022" t="inlineStr">
        <is>
          <t xml:space="preserve">4 GRLZ INVESTMENTS LLC </t>
        </is>
      </c>
      <c r="H2022" t="inlineStr">
        <is>
          <t>TITAN EXPL</t>
        </is>
      </c>
      <c r="I2022" t="inlineStr"/>
      <c r="J2022" t="inlineStr"/>
      <c r="K2022" t="n">
        <v>320</v>
      </c>
      <c r="L2022" t="n">
        <v>34</v>
      </c>
      <c r="M2022" t="n">
        <v>39</v>
      </c>
      <c r="N2022" t="inlineStr">
        <is>
          <t xml:space="preserve">N         </t>
        </is>
      </c>
      <c r="O2022" t="n">
        <v>73</v>
      </c>
      <c r="P2022" t="inlineStr">
        <is>
          <t xml:space="preserve">W         </t>
        </is>
      </c>
      <c r="Q2022" t="inlineStr">
        <is>
          <t>1625/0726</t>
        </is>
      </c>
      <c r="R2022" t="inlineStr">
        <is>
          <t>1064091</t>
        </is>
      </c>
      <c r="S2022" t="inlineStr">
        <is>
          <t>CONVERSE (WY)</t>
        </is>
      </c>
      <c r="T2022" t="n">
        <v>43.3092936</v>
      </c>
      <c r="U2022" t="inlineStr">
        <is>
          <t>POWDER RIVER</t>
        </is>
      </c>
      <c r="V2022" t="n">
        <v>-105.61092317</v>
      </c>
      <c r="W2022" t="inlineStr">
        <is>
          <t>POINT (450455.0951501526 4795343.442250932)</t>
        </is>
      </c>
      <c r="X2022" t="n">
        <v>2.081205987896726</v>
      </c>
      <c r="Y2022" t="inlineStr">
        <is>
          <t>NE</t>
        </is>
      </c>
      <c r="Z2022" t="n">
        <v>2017</v>
      </c>
      <c r="AA2022" t="n">
        <v>61</v>
      </c>
    </row>
    <row r="2023">
      <c r="A2023" s="1" t="n">
        <v>38104</v>
      </c>
      <c r="B2023" t="inlineStr">
        <is>
          <t>WY</t>
        </is>
      </c>
      <c r="C2023" s="2" t="n">
        <v>43014</v>
      </c>
      <c r="D2023" s="2" t="n">
        <v>43039</v>
      </c>
      <c r="E2023" t="inlineStr">
        <is>
          <t>2020-10-06</t>
        </is>
      </c>
      <c r="F2023" t="n">
        <v>36</v>
      </c>
      <c r="G2023" t="inlineStr">
        <is>
          <t xml:space="preserve">4 GRLZ INVESTMENTS LLC </t>
        </is>
      </c>
      <c r="H2023" t="inlineStr">
        <is>
          <t>TITAN EXPL</t>
        </is>
      </c>
      <c r="I2023" t="inlineStr"/>
      <c r="J2023" t="inlineStr"/>
      <c r="K2023" t="n">
        <v>320</v>
      </c>
      <c r="L2023" t="n">
        <v>34</v>
      </c>
      <c r="M2023" t="n">
        <v>39</v>
      </c>
      <c r="N2023" t="inlineStr">
        <is>
          <t xml:space="preserve">N         </t>
        </is>
      </c>
      <c r="O2023" t="n">
        <v>73</v>
      </c>
      <c r="P2023" t="inlineStr">
        <is>
          <t xml:space="preserve">W         </t>
        </is>
      </c>
      <c r="Q2023" t="inlineStr">
        <is>
          <t>1625/0726</t>
        </is>
      </c>
      <c r="R2023" t="inlineStr">
        <is>
          <t>1064091</t>
        </is>
      </c>
      <c r="S2023" t="inlineStr">
        <is>
          <t>CONVERSE (WY)</t>
        </is>
      </c>
      <c r="T2023" t="n">
        <v>43.3092936</v>
      </c>
      <c r="U2023" t="inlineStr">
        <is>
          <t>POWDER RIVER</t>
        </is>
      </c>
      <c r="V2023" t="n">
        <v>-105.61092317</v>
      </c>
      <c r="W2023" t="inlineStr">
        <is>
          <t>POINT (450455.0951501526 4795343.442250932)</t>
        </is>
      </c>
      <c r="X2023" t="n">
        <v>2.081205987896726</v>
      </c>
      <c r="Y2023" t="inlineStr">
        <is>
          <t>NE</t>
        </is>
      </c>
      <c r="Z2023" t="n">
        <v>2017</v>
      </c>
      <c r="AA2023" t="n">
        <v>61</v>
      </c>
    </row>
    <row r="2024">
      <c r="A2024" s="1" t="n">
        <v>38105</v>
      </c>
      <c r="B2024" t="inlineStr">
        <is>
          <t>WY</t>
        </is>
      </c>
      <c r="C2024" s="2" t="n">
        <v>43014</v>
      </c>
      <c r="D2024" s="2" t="n">
        <v>43039</v>
      </c>
      <c r="E2024" t="inlineStr">
        <is>
          <t>2020-10-06</t>
        </is>
      </c>
      <c r="F2024" t="n">
        <v>36</v>
      </c>
      <c r="G2024" t="inlineStr">
        <is>
          <t xml:space="preserve">3 GIRLS LLC </t>
        </is>
      </c>
      <c r="H2024" t="inlineStr">
        <is>
          <t>TITAN EXPL</t>
        </is>
      </c>
      <c r="I2024" t="inlineStr"/>
      <c r="J2024" t="inlineStr"/>
      <c r="K2024" t="n">
        <v>720</v>
      </c>
      <c r="L2024" t="n">
        <v>7</v>
      </c>
      <c r="M2024" t="n">
        <v>38</v>
      </c>
      <c r="N2024" t="inlineStr">
        <is>
          <t xml:space="preserve">N         </t>
        </is>
      </c>
      <c r="O2024" t="n">
        <v>73</v>
      </c>
      <c r="P2024" t="inlineStr">
        <is>
          <t xml:space="preserve">W         </t>
        </is>
      </c>
      <c r="Q2024" t="inlineStr">
        <is>
          <t>1625/0734</t>
        </is>
      </c>
      <c r="R2024" t="inlineStr">
        <is>
          <t>1064095</t>
        </is>
      </c>
      <c r="S2024" t="inlineStr">
        <is>
          <t>CONVERSE (WY)</t>
        </is>
      </c>
      <c r="T2024" t="n">
        <v>43.28038196</v>
      </c>
      <c r="U2024" t="inlineStr">
        <is>
          <t>POWDER RIVER</t>
        </is>
      </c>
      <c r="V2024" t="n">
        <v>-105.670572</v>
      </c>
      <c r="W2024" t="inlineStr">
        <is>
          <t>POINT (445591.8860581371 4792169.783466569)</t>
        </is>
      </c>
      <c r="X2024" t="n">
        <v>1.52859300317987</v>
      </c>
      <c r="Y2024" t="inlineStr">
        <is>
          <t>SW</t>
        </is>
      </c>
      <c r="Z2024" t="n">
        <v>2017</v>
      </c>
      <c r="AA2024" t="n">
        <v>61</v>
      </c>
    </row>
    <row r="2025">
      <c r="A2025" s="1" t="n">
        <v>38106</v>
      </c>
      <c r="B2025" t="inlineStr">
        <is>
          <t>WY</t>
        </is>
      </c>
      <c r="C2025" s="2" t="n">
        <v>43014</v>
      </c>
      <c r="D2025" s="2" t="n">
        <v>43039</v>
      </c>
      <c r="E2025" t="inlineStr">
        <is>
          <t>2020-10-06</t>
        </is>
      </c>
      <c r="F2025" t="n">
        <v>36</v>
      </c>
      <c r="G2025" t="inlineStr">
        <is>
          <t xml:space="preserve">3 GIRLS LLC </t>
        </is>
      </c>
      <c r="H2025" t="inlineStr">
        <is>
          <t>TITAN EXPL</t>
        </is>
      </c>
      <c r="I2025" t="inlineStr"/>
      <c r="J2025" t="inlineStr"/>
      <c r="K2025" t="n">
        <v>720</v>
      </c>
      <c r="L2025" t="n">
        <v>8</v>
      </c>
      <c r="M2025" t="n">
        <v>38</v>
      </c>
      <c r="N2025" t="inlineStr">
        <is>
          <t xml:space="preserve">N         </t>
        </is>
      </c>
      <c r="O2025" t="n">
        <v>73</v>
      </c>
      <c r="P2025" t="inlineStr">
        <is>
          <t xml:space="preserve">W         </t>
        </is>
      </c>
      <c r="Q2025" t="inlineStr">
        <is>
          <t>1625/0734</t>
        </is>
      </c>
      <c r="R2025" t="inlineStr">
        <is>
          <t>1064095</t>
        </is>
      </c>
      <c r="S2025" t="inlineStr">
        <is>
          <t>CONVERSE (WY)</t>
        </is>
      </c>
      <c r="T2025" t="n">
        <v>43.28039719</v>
      </c>
      <c r="U2025" t="inlineStr">
        <is>
          <t>POWDER RIVER</t>
        </is>
      </c>
      <c r="V2025" t="n">
        <v>-105.65082634</v>
      </c>
      <c r="W2025" t="inlineStr">
        <is>
          <t>POINT (447194.0046267076 4792158.808724617)</t>
        </is>
      </c>
      <c r="X2025" t="n">
        <v>0.858530888595501</v>
      </c>
      <c r="Y2025" t="inlineStr">
        <is>
          <t>SW</t>
        </is>
      </c>
      <c r="Z2025" t="n">
        <v>2017</v>
      </c>
      <c r="AA2025" t="n">
        <v>61</v>
      </c>
    </row>
    <row r="2026">
      <c r="A2026" s="1" t="n">
        <v>38107</v>
      </c>
      <c r="B2026" t="inlineStr">
        <is>
          <t>WY</t>
        </is>
      </c>
      <c r="C2026" s="2" t="n">
        <v>43014</v>
      </c>
      <c r="D2026" s="2" t="n">
        <v>43039</v>
      </c>
      <c r="E2026" t="inlineStr">
        <is>
          <t>2020-10-06</t>
        </is>
      </c>
      <c r="F2026" t="n">
        <v>36</v>
      </c>
      <c r="G2026" t="inlineStr">
        <is>
          <t xml:space="preserve">3 GIRLS LLC </t>
        </is>
      </c>
      <c r="H2026" t="inlineStr">
        <is>
          <t>TITAN EXPL</t>
        </is>
      </c>
      <c r="I2026" t="inlineStr"/>
      <c r="J2026" t="inlineStr"/>
      <c r="K2026" t="n">
        <v>720</v>
      </c>
      <c r="L2026" t="n">
        <v>7</v>
      </c>
      <c r="M2026" t="n">
        <v>38</v>
      </c>
      <c r="N2026" t="inlineStr">
        <is>
          <t xml:space="preserve">N         </t>
        </is>
      </c>
      <c r="O2026" t="n">
        <v>73</v>
      </c>
      <c r="P2026" t="inlineStr">
        <is>
          <t xml:space="preserve">W         </t>
        </is>
      </c>
      <c r="Q2026" t="inlineStr">
        <is>
          <t>1625/0734</t>
        </is>
      </c>
      <c r="R2026" t="inlineStr">
        <is>
          <t>1064095</t>
        </is>
      </c>
      <c r="S2026" t="inlineStr">
        <is>
          <t>CONVERSE (WY)</t>
        </is>
      </c>
      <c r="T2026" t="n">
        <v>43.28038196</v>
      </c>
      <c r="U2026" t="inlineStr">
        <is>
          <t>POWDER RIVER</t>
        </is>
      </c>
      <c r="V2026" t="n">
        <v>-105.670572</v>
      </c>
      <c r="W2026" t="inlineStr">
        <is>
          <t>POINT (445591.8860581371 4792169.783466569)</t>
        </is>
      </c>
      <c r="X2026" t="n">
        <v>1.52859300317987</v>
      </c>
      <c r="Y2026" t="inlineStr">
        <is>
          <t>SW</t>
        </is>
      </c>
      <c r="Z2026" t="n">
        <v>2017</v>
      </c>
      <c r="AA2026" t="n">
        <v>61</v>
      </c>
    </row>
    <row r="2027">
      <c r="A2027" s="1" t="n">
        <v>38108</v>
      </c>
      <c r="B2027" t="inlineStr">
        <is>
          <t>WY</t>
        </is>
      </c>
      <c r="C2027" s="2" t="n">
        <v>43014</v>
      </c>
      <c r="D2027" s="2" t="n">
        <v>43039</v>
      </c>
      <c r="E2027" t="inlineStr">
        <is>
          <t>2020-10-06</t>
        </is>
      </c>
      <c r="F2027" t="n">
        <v>36</v>
      </c>
      <c r="G2027" t="inlineStr">
        <is>
          <t xml:space="preserve">3 GIRLS LLC </t>
        </is>
      </c>
      <c r="H2027" t="inlineStr">
        <is>
          <t>TITAN EXPL</t>
        </is>
      </c>
      <c r="I2027" t="inlineStr"/>
      <c r="J2027" t="inlineStr"/>
      <c r="K2027" t="n">
        <v>720</v>
      </c>
      <c r="L2027" t="n">
        <v>8</v>
      </c>
      <c r="M2027" t="n">
        <v>38</v>
      </c>
      <c r="N2027" t="inlineStr">
        <is>
          <t xml:space="preserve">N         </t>
        </is>
      </c>
      <c r="O2027" t="n">
        <v>73</v>
      </c>
      <c r="P2027" t="inlineStr">
        <is>
          <t xml:space="preserve">W         </t>
        </is>
      </c>
      <c r="Q2027" t="inlineStr">
        <is>
          <t>1625/0734</t>
        </is>
      </c>
      <c r="R2027" t="inlineStr">
        <is>
          <t>1064095</t>
        </is>
      </c>
      <c r="S2027" t="inlineStr">
        <is>
          <t>CONVERSE (WY)</t>
        </is>
      </c>
      <c r="T2027" t="n">
        <v>43.28039719</v>
      </c>
      <c r="U2027" t="inlineStr">
        <is>
          <t>POWDER RIVER</t>
        </is>
      </c>
      <c r="V2027" t="n">
        <v>-105.65082634</v>
      </c>
      <c r="W2027" t="inlineStr">
        <is>
          <t>POINT (447194.0046267076 4792158.808724617)</t>
        </is>
      </c>
      <c r="X2027" t="n">
        <v>0.858530888595501</v>
      </c>
      <c r="Y2027" t="inlineStr">
        <is>
          <t>SW</t>
        </is>
      </c>
      <c r="Z2027" t="n">
        <v>2017</v>
      </c>
      <c r="AA2027" t="n">
        <v>61</v>
      </c>
    </row>
    <row r="2028">
      <c r="A2028" s="1" t="n">
        <v>38109</v>
      </c>
      <c r="B2028" t="inlineStr">
        <is>
          <t>WY</t>
        </is>
      </c>
      <c r="C2028" s="2" t="n">
        <v>43014</v>
      </c>
      <c r="D2028" s="2" t="n">
        <v>43039</v>
      </c>
      <c r="E2028" t="inlineStr">
        <is>
          <t>2020-10-06</t>
        </is>
      </c>
      <c r="F2028" t="n">
        <v>36</v>
      </c>
      <c r="G2028" t="inlineStr">
        <is>
          <t xml:space="preserve">3 GIRLS LLC </t>
        </is>
      </c>
      <c r="H2028" t="inlineStr">
        <is>
          <t>TITAN EXPL</t>
        </is>
      </c>
      <c r="I2028" t="inlineStr"/>
      <c r="J2028" t="inlineStr"/>
      <c r="K2028" t="n">
        <v>720</v>
      </c>
      <c r="L2028" t="n">
        <v>17</v>
      </c>
      <c r="M2028" t="n">
        <v>38</v>
      </c>
      <c r="N2028" t="inlineStr">
        <is>
          <t xml:space="preserve">N         </t>
        </is>
      </c>
      <c r="O2028" t="n">
        <v>73</v>
      </c>
      <c r="P2028" t="inlineStr">
        <is>
          <t xml:space="preserve">W         </t>
        </is>
      </c>
      <c r="Q2028" t="inlineStr">
        <is>
          <t>1625/0734</t>
        </is>
      </c>
      <c r="R2028" t="inlineStr">
        <is>
          <t>1064095</t>
        </is>
      </c>
      <c r="S2028" t="inlineStr">
        <is>
          <t>CONVERSE (WY)</t>
        </is>
      </c>
      <c r="T2028" t="n">
        <v>43.26592416</v>
      </c>
      <c r="U2028" t="inlineStr">
        <is>
          <t>POWDER RIVER</t>
        </is>
      </c>
      <c r="V2028" t="n">
        <v>-105.65094833</v>
      </c>
      <c r="W2028" t="inlineStr">
        <is>
          <t>POINT (447171.5888673947 4790551.596985089)</t>
        </is>
      </c>
      <c r="X2028" t="n">
        <v>1.827994997500721</v>
      </c>
      <c r="Y2028" t="inlineStr">
        <is>
          <t>SW</t>
        </is>
      </c>
      <c r="Z2028" t="n">
        <v>2017</v>
      </c>
      <c r="AA2028" t="n">
        <v>61</v>
      </c>
    </row>
    <row r="2029">
      <c r="A2029" s="1" t="n">
        <v>38110</v>
      </c>
      <c r="B2029" t="inlineStr">
        <is>
          <t>WY</t>
        </is>
      </c>
      <c r="C2029" s="2" t="n">
        <v>43014</v>
      </c>
      <c r="D2029" s="2" t="n">
        <v>43039</v>
      </c>
      <c r="E2029" t="inlineStr">
        <is>
          <t>2020-10-06</t>
        </is>
      </c>
      <c r="F2029" t="n">
        <v>36</v>
      </c>
      <c r="G2029" t="inlineStr">
        <is>
          <t xml:space="preserve">3 GIRLS LLC </t>
        </is>
      </c>
      <c r="H2029" t="inlineStr">
        <is>
          <t>TITAN EXPL</t>
        </is>
      </c>
      <c r="I2029" t="inlineStr"/>
      <c r="J2029" t="inlineStr"/>
      <c r="K2029" t="n">
        <v>720</v>
      </c>
      <c r="L2029" t="n">
        <v>17</v>
      </c>
      <c r="M2029" t="n">
        <v>38</v>
      </c>
      <c r="N2029" t="inlineStr">
        <is>
          <t xml:space="preserve">N         </t>
        </is>
      </c>
      <c r="O2029" t="n">
        <v>73</v>
      </c>
      <c r="P2029" t="inlineStr">
        <is>
          <t xml:space="preserve">W         </t>
        </is>
      </c>
      <c r="Q2029" t="inlineStr">
        <is>
          <t>1625/0734</t>
        </is>
      </c>
      <c r="R2029" t="inlineStr">
        <is>
          <t>1064095</t>
        </is>
      </c>
      <c r="S2029" t="inlineStr">
        <is>
          <t>CONVERSE (WY)</t>
        </is>
      </c>
      <c r="T2029" t="n">
        <v>43.26592416</v>
      </c>
      <c r="U2029" t="inlineStr">
        <is>
          <t>POWDER RIVER</t>
        </is>
      </c>
      <c r="V2029" t="n">
        <v>-105.65094833</v>
      </c>
      <c r="W2029" t="inlineStr">
        <is>
          <t>POINT (447171.5888673947 4790551.596985089)</t>
        </is>
      </c>
      <c r="X2029" t="n">
        <v>1.827994997500721</v>
      </c>
      <c r="Y2029" t="inlineStr">
        <is>
          <t>SW</t>
        </is>
      </c>
      <c r="Z2029" t="n">
        <v>2017</v>
      </c>
      <c r="AA2029" t="n">
        <v>61</v>
      </c>
    </row>
    <row r="2030">
      <c r="A2030" s="1" t="n">
        <v>38111</v>
      </c>
      <c r="B2030" t="inlineStr">
        <is>
          <t>WY</t>
        </is>
      </c>
      <c r="C2030" s="2" t="n">
        <v>43014</v>
      </c>
      <c r="D2030" s="2" t="n">
        <v>43039</v>
      </c>
      <c r="E2030" t="inlineStr">
        <is>
          <t>2020-10-06</t>
        </is>
      </c>
      <c r="F2030" t="n">
        <v>36</v>
      </c>
      <c r="G2030" t="inlineStr">
        <is>
          <t xml:space="preserve">3 GIRLS LLC </t>
        </is>
      </c>
      <c r="H2030" t="inlineStr">
        <is>
          <t>TITAN EXPL</t>
        </is>
      </c>
      <c r="I2030" t="inlineStr"/>
      <c r="J2030" t="inlineStr"/>
      <c r="K2030" t="n">
        <v>720</v>
      </c>
      <c r="L2030" t="n">
        <v>8</v>
      </c>
      <c r="M2030" t="n">
        <v>38</v>
      </c>
      <c r="N2030" t="inlineStr">
        <is>
          <t xml:space="preserve">N         </t>
        </is>
      </c>
      <c r="O2030" t="n">
        <v>73</v>
      </c>
      <c r="P2030" t="inlineStr">
        <is>
          <t xml:space="preserve">W         </t>
        </is>
      </c>
      <c r="Q2030" t="inlineStr">
        <is>
          <t>1625/0734</t>
        </is>
      </c>
      <c r="R2030" t="inlineStr">
        <is>
          <t>1064095</t>
        </is>
      </c>
      <c r="S2030" t="inlineStr">
        <is>
          <t>CONVERSE (WY)</t>
        </is>
      </c>
      <c r="T2030" t="n">
        <v>43.28039719</v>
      </c>
      <c r="U2030" t="inlineStr">
        <is>
          <t>POWDER RIVER</t>
        </is>
      </c>
      <c r="V2030" t="n">
        <v>-105.65082634</v>
      </c>
      <c r="W2030" t="inlineStr">
        <is>
          <t>POINT (447194.0046267076 4792158.808724617)</t>
        </is>
      </c>
      <c r="X2030" t="n">
        <v>0.858530888595501</v>
      </c>
      <c r="Y2030" t="inlineStr">
        <is>
          <t>SW</t>
        </is>
      </c>
      <c r="Z2030" t="n">
        <v>2017</v>
      </c>
      <c r="AA2030" t="n">
        <v>61</v>
      </c>
    </row>
    <row r="2031">
      <c r="A2031" s="1" t="n">
        <v>38112</v>
      </c>
      <c r="B2031" t="inlineStr">
        <is>
          <t>WY</t>
        </is>
      </c>
      <c r="C2031" s="2" t="n">
        <v>43014</v>
      </c>
      <c r="D2031" s="2" t="n">
        <v>43039</v>
      </c>
      <c r="E2031" t="inlineStr">
        <is>
          <t>2020-10-06</t>
        </is>
      </c>
      <c r="F2031" t="n">
        <v>36</v>
      </c>
      <c r="G2031" t="inlineStr">
        <is>
          <t xml:space="preserve">3 GIRLS LLC </t>
        </is>
      </c>
      <c r="H2031" t="inlineStr">
        <is>
          <t>TITAN EXPL</t>
        </is>
      </c>
      <c r="I2031" t="inlineStr"/>
      <c r="J2031" t="inlineStr"/>
      <c r="K2031" t="n">
        <v>720</v>
      </c>
      <c r="L2031" t="n">
        <v>8</v>
      </c>
      <c r="M2031" t="n">
        <v>38</v>
      </c>
      <c r="N2031" t="inlineStr">
        <is>
          <t xml:space="preserve">N         </t>
        </is>
      </c>
      <c r="O2031" t="n">
        <v>73</v>
      </c>
      <c r="P2031" t="inlineStr">
        <is>
          <t xml:space="preserve">W         </t>
        </is>
      </c>
      <c r="Q2031" t="inlineStr">
        <is>
          <t>1625/0734</t>
        </is>
      </c>
      <c r="R2031" t="inlineStr">
        <is>
          <t>1064095</t>
        </is>
      </c>
      <c r="S2031" t="inlineStr">
        <is>
          <t>CONVERSE (WY)</t>
        </is>
      </c>
      <c r="T2031" t="n">
        <v>43.28039719</v>
      </c>
      <c r="U2031" t="inlineStr">
        <is>
          <t>POWDER RIVER</t>
        </is>
      </c>
      <c r="V2031" t="n">
        <v>-105.65082634</v>
      </c>
      <c r="W2031" t="inlineStr">
        <is>
          <t>POINT (447194.0046267076 4792158.808724617)</t>
        </is>
      </c>
      <c r="X2031" t="n">
        <v>0.858530888595501</v>
      </c>
      <c r="Y2031" t="inlineStr">
        <is>
          <t>SW</t>
        </is>
      </c>
      <c r="Z2031" t="n">
        <v>2017</v>
      </c>
      <c r="AA2031" t="n">
        <v>61</v>
      </c>
    </row>
    <row r="2032">
      <c r="A2032" s="1" t="n">
        <v>38113</v>
      </c>
      <c r="B2032" t="inlineStr">
        <is>
          <t>WY</t>
        </is>
      </c>
      <c r="C2032" s="2" t="n">
        <v>43014</v>
      </c>
      <c r="D2032" s="2" t="n">
        <v>43039</v>
      </c>
      <c r="E2032" t="inlineStr">
        <is>
          <t>2020-10-06</t>
        </is>
      </c>
      <c r="F2032" t="n">
        <v>36</v>
      </c>
      <c r="G2032" t="inlineStr">
        <is>
          <t xml:space="preserve">3 GIRLS LLC </t>
        </is>
      </c>
      <c r="H2032" t="inlineStr">
        <is>
          <t>TITAN EXPL</t>
        </is>
      </c>
      <c r="I2032" t="inlineStr"/>
      <c r="J2032" t="inlineStr"/>
      <c r="K2032" t="n">
        <v>720</v>
      </c>
      <c r="L2032" t="n">
        <v>17</v>
      </c>
      <c r="M2032" t="n">
        <v>38</v>
      </c>
      <c r="N2032" t="inlineStr">
        <is>
          <t xml:space="preserve">N         </t>
        </is>
      </c>
      <c r="O2032" t="n">
        <v>73</v>
      </c>
      <c r="P2032" t="inlineStr">
        <is>
          <t xml:space="preserve">W         </t>
        </is>
      </c>
      <c r="Q2032" t="inlineStr">
        <is>
          <t>1625/0734</t>
        </is>
      </c>
      <c r="R2032" t="inlineStr">
        <is>
          <t>1064095</t>
        </is>
      </c>
      <c r="S2032" t="inlineStr">
        <is>
          <t>CONVERSE (WY)</t>
        </is>
      </c>
      <c r="T2032" t="n">
        <v>43.26592416</v>
      </c>
      <c r="U2032" t="inlineStr">
        <is>
          <t>POWDER RIVER</t>
        </is>
      </c>
      <c r="V2032" t="n">
        <v>-105.65094833</v>
      </c>
      <c r="W2032" t="inlineStr">
        <is>
          <t>POINT (447171.5888673947 4790551.596985089)</t>
        </is>
      </c>
      <c r="X2032" t="n">
        <v>1.827994997500721</v>
      </c>
      <c r="Y2032" t="inlineStr">
        <is>
          <t>SW</t>
        </is>
      </c>
      <c r="Z2032" t="n">
        <v>2017</v>
      </c>
      <c r="AA2032" t="n">
        <v>61</v>
      </c>
    </row>
    <row r="2033">
      <c r="A2033" s="1" t="n">
        <v>38114</v>
      </c>
      <c r="B2033" t="inlineStr">
        <is>
          <t>WY</t>
        </is>
      </c>
      <c r="C2033" s="2" t="n">
        <v>43014</v>
      </c>
      <c r="D2033" s="2" t="n">
        <v>43039</v>
      </c>
      <c r="E2033" t="inlineStr">
        <is>
          <t>2020-10-06</t>
        </is>
      </c>
      <c r="F2033" t="n">
        <v>36</v>
      </c>
      <c r="G2033" t="inlineStr">
        <is>
          <t xml:space="preserve">L K E INVESTMENTS ET AL </t>
        </is>
      </c>
      <c r="H2033" t="inlineStr">
        <is>
          <t>TITAN EXPL</t>
        </is>
      </c>
      <c r="I2033" t="inlineStr"/>
      <c r="J2033" t="inlineStr"/>
      <c r="K2033" t="n">
        <v>720</v>
      </c>
      <c r="L2033" t="n">
        <v>7</v>
      </c>
      <c r="M2033" t="n">
        <v>38</v>
      </c>
      <c r="N2033" t="inlineStr">
        <is>
          <t xml:space="preserve">N         </t>
        </is>
      </c>
      <c r="O2033" t="n">
        <v>73</v>
      </c>
      <c r="P2033" t="inlineStr">
        <is>
          <t xml:space="preserve">W         </t>
        </is>
      </c>
      <c r="Q2033" t="inlineStr">
        <is>
          <t>1625/0736</t>
        </is>
      </c>
      <c r="R2033" t="inlineStr">
        <is>
          <t>1064096</t>
        </is>
      </c>
      <c r="S2033" t="inlineStr">
        <is>
          <t>CONVERSE (WY)</t>
        </is>
      </c>
      <c r="T2033" t="n">
        <v>43.28038196</v>
      </c>
      <c r="U2033" t="inlineStr">
        <is>
          <t>POWDER RIVER</t>
        </is>
      </c>
      <c r="V2033" t="n">
        <v>-105.670572</v>
      </c>
      <c r="W2033" t="inlineStr">
        <is>
          <t>POINT (445591.8860581371 4792169.783466569)</t>
        </is>
      </c>
      <c r="X2033" t="n">
        <v>1.52859300317987</v>
      </c>
      <c r="Y2033" t="inlineStr">
        <is>
          <t>SW</t>
        </is>
      </c>
      <c r="Z2033" t="n">
        <v>2017</v>
      </c>
      <c r="AA2033" t="n">
        <v>61</v>
      </c>
    </row>
    <row r="2034">
      <c r="A2034" s="1" t="n">
        <v>38115</v>
      </c>
      <c r="B2034" t="inlineStr">
        <is>
          <t>WY</t>
        </is>
      </c>
      <c r="C2034" s="2" t="n">
        <v>43014</v>
      </c>
      <c r="D2034" s="2" t="n">
        <v>43039</v>
      </c>
      <c r="E2034" t="inlineStr">
        <is>
          <t>2020-10-06</t>
        </is>
      </c>
      <c r="F2034" t="n">
        <v>36</v>
      </c>
      <c r="G2034" t="inlineStr">
        <is>
          <t xml:space="preserve">L K E INVESTMENTS ET AL </t>
        </is>
      </c>
      <c r="H2034" t="inlineStr">
        <is>
          <t>TITAN EXPL</t>
        </is>
      </c>
      <c r="I2034" t="inlineStr"/>
      <c r="J2034" t="inlineStr"/>
      <c r="K2034" t="n">
        <v>720</v>
      </c>
      <c r="L2034" t="n">
        <v>8</v>
      </c>
      <c r="M2034" t="n">
        <v>38</v>
      </c>
      <c r="N2034" t="inlineStr">
        <is>
          <t xml:space="preserve">N         </t>
        </is>
      </c>
      <c r="O2034" t="n">
        <v>73</v>
      </c>
      <c r="P2034" t="inlineStr">
        <is>
          <t xml:space="preserve">W         </t>
        </is>
      </c>
      <c r="Q2034" t="inlineStr">
        <is>
          <t>1625/0736</t>
        </is>
      </c>
      <c r="R2034" t="inlineStr">
        <is>
          <t>1064096</t>
        </is>
      </c>
      <c r="S2034" t="inlineStr">
        <is>
          <t>CONVERSE (WY)</t>
        </is>
      </c>
      <c r="T2034" t="n">
        <v>43.28039719</v>
      </c>
      <c r="U2034" t="inlineStr">
        <is>
          <t>POWDER RIVER</t>
        </is>
      </c>
      <c r="V2034" t="n">
        <v>-105.65082634</v>
      </c>
      <c r="W2034" t="inlineStr">
        <is>
          <t>POINT (447194.0046267076 4792158.808724617)</t>
        </is>
      </c>
      <c r="X2034" t="n">
        <v>0.858530888595501</v>
      </c>
      <c r="Y2034" t="inlineStr">
        <is>
          <t>SW</t>
        </is>
      </c>
      <c r="Z2034" t="n">
        <v>2017</v>
      </c>
      <c r="AA2034" t="n">
        <v>61</v>
      </c>
    </row>
    <row r="2035">
      <c r="A2035" s="1" t="n">
        <v>38116</v>
      </c>
      <c r="B2035" t="inlineStr">
        <is>
          <t>WY</t>
        </is>
      </c>
      <c r="C2035" s="2" t="n">
        <v>43014</v>
      </c>
      <c r="D2035" s="2" t="n">
        <v>43039</v>
      </c>
      <c r="E2035" t="inlineStr">
        <is>
          <t>2020-10-06</t>
        </is>
      </c>
      <c r="F2035" t="n">
        <v>36</v>
      </c>
      <c r="G2035" t="inlineStr">
        <is>
          <t xml:space="preserve">L K E INVESTMENTS ET AL </t>
        </is>
      </c>
      <c r="H2035" t="inlineStr">
        <is>
          <t>TITAN EXPL</t>
        </is>
      </c>
      <c r="I2035" t="inlineStr"/>
      <c r="J2035" t="inlineStr"/>
      <c r="K2035" t="n">
        <v>720</v>
      </c>
      <c r="L2035" t="n">
        <v>7</v>
      </c>
      <c r="M2035" t="n">
        <v>38</v>
      </c>
      <c r="N2035" t="inlineStr">
        <is>
          <t xml:space="preserve">N         </t>
        </is>
      </c>
      <c r="O2035" t="n">
        <v>73</v>
      </c>
      <c r="P2035" t="inlineStr">
        <is>
          <t xml:space="preserve">W         </t>
        </is>
      </c>
      <c r="Q2035" t="inlineStr">
        <is>
          <t>1625/0736</t>
        </is>
      </c>
      <c r="R2035" t="inlineStr">
        <is>
          <t>1064096</t>
        </is>
      </c>
      <c r="S2035" t="inlineStr">
        <is>
          <t>CONVERSE (WY)</t>
        </is>
      </c>
      <c r="T2035" t="n">
        <v>43.28038196</v>
      </c>
      <c r="U2035" t="inlineStr">
        <is>
          <t>POWDER RIVER</t>
        </is>
      </c>
      <c r="V2035" t="n">
        <v>-105.670572</v>
      </c>
      <c r="W2035" t="inlineStr">
        <is>
          <t>POINT (445591.8860581371 4792169.783466569)</t>
        </is>
      </c>
      <c r="X2035" t="n">
        <v>1.52859300317987</v>
      </c>
      <c r="Y2035" t="inlineStr">
        <is>
          <t>SW</t>
        </is>
      </c>
      <c r="Z2035" t="n">
        <v>2017</v>
      </c>
      <c r="AA2035" t="n">
        <v>61</v>
      </c>
    </row>
    <row r="2036">
      <c r="A2036" s="1" t="n">
        <v>38117</v>
      </c>
      <c r="B2036" t="inlineStr">
        <is>
          <t>WY</t>
        </is>
      </c>
      <c r="C2036" s="2" t="n">
        <v>43014</v>
      </c>
      <c r="D2036" s="2" t="n">
        <v>43039</v>
      </c>
      <c r="E2036" t="inlineStr">
        <is>
          <t>2020-10-06</t>
        </is>
      </c>
      <c r="F2036" t="n">
        <v>36</v>
      </c>
      <c r="G2036" t="inlineStr">
        <is>
          <t xml:space="preserve">L K E INVESTMENTS ET AL </t>
        </is>
      </c>
      <c r="H2036" t="inlineStr">
        <is>
          <t>TITAN EXPL</t>
        </is>
      </c>
      <c r="I2036" t="inlineStr"/>
      <c r="J2036" t="inlineStr"/>
      <c r="K2036" t="n">
        <v>720</v>
      </c>
      <c r="L2036" t="n">
        <v>8</v>
      </c>
      <c r="M2036" t="n">
        <v>38</v>
      </c>
      <c r="N2036" t="inlineStr">
        <is>
          <t xml:space="preserve">N         </t>
        </is>
      </c>
      <c r="O2036" t="n">
        <v>73</v>
      </c>
      <c r="P2036" t="inlineStr">
        <is>
          <t xml:space="preserve">W         </t>
        </is>
      </c>
      <c r="Q2036" t="inlineStr">
        <is>
          <t>1625/0736</t>
        </is>
      </c>
      <c r="R2036" t="inlineStr">
        <is>
          <t>1064096</t>
        </is>
      </c>
      <c r="S2036" t="inlineStr">
        <is>
          <t>CONVERSE (WY)</t>
        </is>
      </c>
      <c r="T2036" t="n">
        <v>43.28039719</v>
      </c>
      <c r="U2036" t="inlineStr">
        <is>
          <t>POWDER RIVER</t>
        </is>
      </c>
      <c r="V2036" t="n">
        <v>-105.65082634</v>
      </c>
      <c r="W2036" t="inlineStr">
        <is>
          <t>POINT (447194.0046267076 4792158.808724617)</t>
        </is>
      </c>
      <c r="X2036" t="n">
        <v>0.858530888595501</v>
      </c>
      <c r="Y2036" t="inlineStr">
        <is>
          <t>SW</t>
        </is>
      </c>
      <c r="Z2036" t="n">
        <v>2017</v>
      </c>
      <c r="AA2036" t="n">
        <v>61</v>
      </c>
    </row>
    <row r="2037">
      <c r="A2037" s="1" t="n">
        <v>38118</v>
      </c>
      <c r="B2037" t="inlineStr">
        <is>
          <t>WY</t>
        </is>
      </c>
      <c r="C2037" s="2" t="n">
        <v>43014</v>
      </c>
      <c r="D2037" s="2" t="n">
        <v>43039</v>
      </c>
      <c r="E2037" t="inlineStr">
        <is>
          <t>2020-10-06</t>
        </is>
      </c>
      <c r="F2037" t="n">
        <v>36</v>
      </c>
      <c r="G2037" t="inlineStr">
        <is>
          <t xml:space="preserve">L K E INVESTMENTS ET AL </t>
        </is>
      </c>
      <c r="H2037" t="inlineStr">
        <is>
          <t>TITAN EXPL</t>
        </is>
      </c>
      <c r="I2037" t="inlineStr"/>
      <c r="J2037" t="inlineStr"/>
      <c r="K2037" t="n">
        <v>720</v>
      </c>
      <c r="L2037" t="n">
        <v>17</v>
      </c>
      <c r="M2037" t="n">
        <v>38</v>
      </c>
      <c r="N2037" t="inlineStr">
        <is>
          <t xml:space="preserve">N         </t>
        </is>
      </c>
      <c r="O2037" t="n">
        <v>73</v>
      </c>
      <c r="P2037" t="inlineStr">
        <is>
          <t xml:space="preserve">W         </t>
        </is>
      </c>
      <c r="Q2037" t="inlineStr">
        <is>
          <t>1625/0736</t>
        </is>
      </c>
      <c r="R2037" t="inlineStr">
        <is>
          <t>1064096</t>
        </is>
      </c>
      <c r="S2037" t="inlineStr">
        <is>
          <t>CONVERSE (WY)</t>
        </is>
      </c>
      <c r="T2037" t="n">
        <v>43.26592416</v>
      </c>
      <c r="U2037" t="inlineStr">
        <is>
          <t>POWDER RIVER</t>
        </is>
      </c>
      <c r="V2037" t="n">
        <v>-105.65094833</v>
      </c>
      <c r="W2037" t="inlineStr">
        <is>
          <t>POINT (447171.5888673947 4790551.596985089)</t>
        </is>
      </c>
      <c r="X2037" t="n">
        <v>1.827994997500721</v>
      </c>
      <c r="Y2037" t="inlineStr">
        <is>
          <t>SW</t>
        </is>
      </c>
      <c r="Z2037" t="n">
        <v>2017</v>
      </c>
      <c r="AA2037" t="n">
        <v>61</v>
      </c>
    </row>
    <row r="2038">
      <c r="A2038" s="1" t="n">
        <v>38119</v>
      </c>
      <c r="B2038" t="inlineStr">
        <is>
          <t>WY</t>
        </is>
      </c>
      <c r="C2038" s="2" t="n">
        <v>43014</v>
      </c>
      <c r="D2038" s="2" t="n">
        <v>43039</v>
      </c>
      <c r="E2038" t="inlineStr">
        <is>
          <t>2020-10-06</t>
        </is>
      </c>
      <c r="F2038" t="n">
        <v>36</v>
      </c>
      <c r="G2038" t="inlineStr">
        <is>
          <t xml:space="preserve">L K E INVESTMENTS ET AL </t>
        </is>
      </c>
      <c r="H2038" t="inlineStr">
        <is>
          <t>TITAN EXPL</t>
        </is>
      </c>
      <c r="I2038" t="inlineStr"/>
      <c r="J2038" t="inlineStr"/>
      <c r="K2038" t="n">
        <v>720</v>
      </c>
      <c r="L2038" t="n">
        <v>17</v>
      </c>
      <c r="M2038" t="n">
        <v>38</v>
      </c>
      <c r="N2038" t="inlineStr">
        <is>
          <t xml:space="preserve">N         </t>
        </is>
      </c>
      <c r="O2038" t="n">
        <v>73</v>
      </c>
      <c r="P2038" t="inlineStr">
        <is>
          <t xml:space="preserve">W         </t>
        </is>
      </c>
      <c r="Q2038" t="inlineStr">
        <is>
          <t>1625/0736</t>
        </is>
      </c>
      <c r="R2038" t="inlineStr">
        <is>
          <t>1064096</t>
        </is>
      </c>
      <c r="S2038" t="inlineStr">
        <is>
          <t>CONVERSE (WY)</t>
        </is>
      </c>
      <c r="T2038" t="n">
        <v>43.26592416</v>
      </c>
      <c r="U2038" t="inlineStr">
        <is>
          <t>POWDER RIVER</t>
        </is>
      </c>
      <c r="V2038" t="n">
        <v>-105.65094833</v>
      </c>
      <c r="W2038" t="inlineStr">
        <is>
          <t>POINT (447171.5888673947 4790551.596985089)</t>
        </is>
      </c>
      <c r="X2038" t="n">
        <v>1.827994997500721</v>
      </c>
      <c r="Y2038" t="inlineStr">
        <is>
          <t>SW</t>
        </is>
      </c>
      <c r="Z2038" t="n">
        <v>2017</v>
      </c>
      <c r="AA2038" t="n">
        <v>61</v>
      </c>
    </row>
    <row r="2039">
      <c r="A2039" s="1" t="n">
        <v>38120</v>
      </c>
      <c r="B2039" t="inlineStr">
        <is>
          <t>WY</t>
        </is>
      </c>
      <c r="C2039" s="2" t="n">
        <v>43014</v>
      </c>
      <c r="D2039" s="2" t="n">
        <v>43039</v>
      </c>
      <c r="E2039" t="inlineStr">
        <is>
          <t>2020-10-06</t>
        </is>
      </c>
      <c r="F2039" t="n">
        <v>36</v>
      </c>
      <c r="G2039" t="inlineStr">
        <is>
          <t xml:space="preserve">L K E INVESTMENTS ET AL </t>
        </is>
      </c>
      <c r="H2039" t="inlineStr">
        <is>
          <t>TITAN EXPL</t>
        </is>
      </c>
      <c r="I2039" t="inlineStr"/>
      <c r="J2039" t="inlineStr"/>
      <c r="K2039" t="n">
        <v>720</v>
      </c>
      <c r="L2039" t="n">
        <v>8</v>
      </c>
      <c r="M2039" t="n">
        <v>38</v>
      </c>
      <c r="N2039" t="inlineStr">
        <is>
          <t xml:space="preserve">N         </t>
        </is>
      </c>
      <c r="O2039" t="n">
        <v>73</v>
      </c>
      <c r="P2039" t="inlineStr">
        <is>
          <t xml:space="preserve">W         </t>
        </is>
      </c>
      <c r="Q2039" t="inlineStr">
        <is>
          <t>1625/0736</t>
        </is>
      </c>
      <c r="R2039" t="inlineStr">
        <is>
          <t>1064096</t>
        </is>
      </c>
      <c r="S2039" t="inlineStr">
        <is>
          <t>CONVERSE (WY)</t>
        </is>
      </c>
      <c r="T2039" t="n">
        <v>43.28039719</v>
      </c>
      <c r="U2039" t="inlineStr">
        <is>
          <t>POWDER RIVER</t>
        </is>
      </c>
      <c r="V2039" t="n">
        <v>-105.65082634</v>
      </c>
      <c r="W2039" t="inlineStr">
        <is>
          <t>POINT (447194.0046267076 4792158.808724617)</t>
        </is>
      </c>
      <c r="X2039" t="n">
        <v>0.858530888595501</v>
      </c>
      <c r="Y2039" t="inlineStr">
        <is>
          <t>SW</t>
        </is>
      </c>
      <c r="Z2039" t="n">
        <v>2017</v>
      </c>
      <c r="AA2039" t="n">
        <v>61</v>
      </c>
    </row>
    <row r="2040">
      <c r="A2040" s="1" t="n">
        <v>38121</v>
      </c>
      <c r="B2040" t="inlineStr">
        <is>
          <t>WY</t>
        </is>
      </c>
      <c r="C2040" s="2" t="n">
        <v>43014</v>
      </c>
      <c r="D2040" s="2" t="n">
        <v>43039</v>
      </c>
      <c r="E2040" t="inlineStr">
        <is>
          <t>2020-10-06</t>
        </is>
      </c>
      <c r="F2040" t="n">
        <v>36</v>
      </c>
      <c r="G2040" t="inlineStr">
        <is>
          <t xml:space="preserve">L K E INVESTMENTS ET AL </t>
        </is>
      </c>
      <c r="H2040" t="inlineStr">
        <is>
          <t>TITAN EXPL</t>
        </is>
      </c>
      <c r="I2040" t="inlineStr"/>
      <c r="J2040" t="inlineStr"/>
      <c r="K2040" t="n">
        <v>720</v>
      </c>
      <c r="L2040" t="n">
        <v>8</v>
      </c>
      <c r="M2040" t="n">
        <v>38</v>
      </c>
      <c r="N2040" t="inlineStr">
        <is>
          <t xml:space="preserve">N         </t>
        </is>
      </c>
      <c r="O2040" t="n">
        <v>73</v>
      </c>
      <c r="P2040" t="inlineStr">
        <is>
          <t xml:space="preserve">W         </t>
        </is>
      </c>
      <c r="Q2040" t="inlineStr">
        <is>
          <t>1625/0736</t>
        </is>
      </c>
      <c r="R2040" t="inlineStr">
        <is>
          <t>1064096</t>
        </is>
      </c>
      <c r="S2040" t="inlineStr">
        <is>
          <t>CONVERSE (WY)</t>
        </is>
      </c>
      <c r="T2040" t="n">
        <v>43.28039719</v>
      </c>
      <c r="U2040" t="inlineStr">
        <is>
          <t>POWDER RIVER</t>
        </is>
      </c>
      <c r="V2040" t="n">
        <v>-105.65082634</v>
      </c>
      <c r="W2040" t="inlineStr">
        <is>
          <t>POINT (447194.0046267076 4792158.808724617)</t>
        </is>
      </c>
      <c r="X2040" t="n">
        <v>0.858530888595501</v>
      </c>
      <c r="Y2040" t="inlineStr">
        <is>
          <t>SW</t>
        </is>
      </c>
      <c r="Z2040" t="n">
        <v>2017</v>
      </c>
      <c r="AA2040" t="n">
        <v>61</v>
      </c>
    </row>
    <row r="2041">
      <c r="A2041" s="1" t="n">
        <v>38122</v>
      </c>
      <c r="B2041" t="inlineStr">
        <is>
          <t>WY</t>
        </is>
      </c>
      <c r="C2041" s="2" t="n">
        <v>43014</v>
      </c>
      <c r="D2041" s="2" t="n">
        <v>43039</v>
      </c>
      <c r="E2041" t="inlineStr">
        <is>
          <t>2020-10-06</t>
        </is>
      </c>
      <c r="F2041" t="n">
        <v>36</v>
      </c>
      <c r="G2041" t="inlineStr">
        <is>
          <t xml:space="preserve">L K E INVESTMENTS ET AL </t>
        </is>
      </c>
      <c r="H2041" t="inlineStr">
        <is>
          <t>TITAN EXPL</t>
        </is>
      </c>
      <c r="I2041" t="inlineStr"/>
      <c r="J2041" t="inlineStr"/>
      <c r="K2041" t="n">
        <v>720</v>
      </c>
      <c r="L2041" t="n">
        <v>17</v>
      </c>
      <c r="M2041" t="n">
        <v>38</v>
      </c>
      <c r="N2041" t="inlineStr">
        <is>
          <t xml:space="preserve">N         </t>
        </is>
      </c>
      <c r="O2041" t="n">
        <v>73</v>
      </c>
      <c r="P2041" t="inlineStr">
        <is>
          <t xml:space="preserve">W         </t>
        </is>
      </c>
      <c r="Q2041" t="inlineStr">
        <is>
          <t>1625/0736</t>
        </is>
      </c>
      <c r="R2041" t="inlineStr">
        <is>
          <t>1064096</t>
        </is>
      </c>
      <c r="S2041" t="inlineStr">
        <is>
          <t>CONVERSE (WY)</t>
        </is>
      </c>
      <c r="T2041" t="n">
        <v>43.26592416</v>
      </c>
      <c r="U2041" t="inlineStr">
        <is>
          <t>POWDER RIVER</t>
        </is>
      </c>
      <c r="V2041" t="n">
        <v>-105.65094833</v>
      </c>
      <c r="W2041" t="inlineStr">
        <is>
          <t>POINT (447171.5888673947 4790551.596985089)</t>
        </is>
      </c>
      <c r="X2041" t="n">
        <v>1.827994997500721</v>
      </c>
      <c r="Y2041" t="inlineStr">
        <is>
          <t>SW</t>
        </is>
      </c>
      <c r="Z2041" t="n">
        <v>2017</v>
      </c>
      <c r="AA2041" t="n">
        <v>61</v>
      </c>
    </row>
    <row r="2042">
      <c r="A2042" s="1" t="n">
        <v>38143</v>
      </c>
      <c r="B2042" t="inlineStr">
        <is>
          <t>WY</t>
        </is>
      </c>
      <c r="C2042" s="2" t="n">
        <v>43014</v>
      </c>
      <c r="D2042" s="2" t="n">
        <v>43039</v>
      </c>
      <c r="E2042" t="inlineStr">
        <is>
          <t>2020-10-06</t>
        </is>
      </c>
      <c r="F2042" t="n">
        <v>36</v>
      </c>
      <c r="G2042" t="inlineStr">
        <is>
          <t xml:space="preserve">MCMAHON JOE JR ET AL </t>
        </is>
      </c>
      <c r="H2042" t="inlineStr">
        <is>
          <t>TITAN EXPL</t>
        </is>
      </c>
      <c r="I2042" t="inlineStr"/>
      <c r="J2042" t="inlineStr"/>
      <c r="K2042" t="n">
        <v>320</v>
      </c>
      <c r="L2042" t="n">
        <v>34</v>
      </c>
      <c r="M2042" t="n">
        <v>39</v>
      </c>
      <c r="N2042" t="inlineStr">
        <is>
          <t xml:space="preserve">N         </t>
        </is>
      </c>
      <c r="O2042" t="n">
        <v>73</v>
      </c>
      <c r="P2042" t="inlineStr">
        <is>
          <t xml:space="preserve">W         </t>
        </is>
      </c>
      <c r="Q2042" t="inlineStr">
        <is>
          <t>1625/0728</t>
        </is>
      </c>
      <c r="R2042" t="inlineStr">
        <is>
          <t>1064092</t>
        </is>
      </c>
      <c r="S2042" t="inlineStr">
        <is>
          <t>CONVERSE (WY)</t>
        </is>
      </c>
      <c r="T2042" t="n">
        <v>43.3092936</v>
      </c>
      <c r="U2042" t="inlineStr">
        <is>
          <t>POWDER RIVER</t>
        </is>
      </c>
      <c r="V2042" t="n">
        <v>-105.61092317</v>
      </c>
      <c r="W2042" t="inlineStr">
        <is>
          <t>POINT (450455.0951501526 4795343.442250932)</t>
        </is>
      </c>
      <c r="X2042" t="n">
        <v>2.081205987896726</v>
      </c>
      <c r="Y2042" t="inlineStr">
        <is>
          <t>NE</t>
        </is>
      </c>
      <c r="Z2042" t="n">
        <v>2017</v>
      </c>
      <c r="AA2042" t="n">
        <v>61</v>
      </c>
    </row>
    <row r="2043">
      <c r="A2043" s="1" t="n">
        <v>38144</v>
      </c>
      <c r="B2043" t="inlineStr">
        <is>
          <t>WY</t>
        </is>
      </c>
      <c r="C2043" s="2" t="n">
        <v>43014</v>
      </c>
      <c r="D2043" s="2" t="n">
        <v>43039</v>
      </c>
      <c r="E2043" t="inlineStr">
        <is>
          <t>2020-10-06</t>
        </is>
      </c>
      <c r="F2043" t="n">
        <v>36</v>
      </c>
      <c r="G2043" t="inlineStr">
        <is>
          <t xml:space="preserve">MCMAHON JOE JR ET AL </t>
        </is>
      </c>
      <c r="H2043" t="inlineStr">
        <is>
          <t>TITAN EXPL</t>
        </is>
      </c>
      <c r="I2043" t="inlineStr"/>
      <c r="J2043" t="inlineStr"/>
      <c r="K2043" t="n">
        <v>320</v>
      </c>
      <c r="L2043" t="n">
        <v>34</v>
      </c>
      <c r="M2043" t="n">
        <v>39</v>
      </c>
      <c r="N2043" t="inlineStr">
        <is>
          <t xml:space="preserve">N         </t>
        </is>
      </c>
      <c r="O2043" t="n">
        <v>73</v>
      </c>
      <c r="P2043" t="inlineStr">
        <is>
          <t xml:space="preserve">W         </t>
        </is>
      </c>
      <c r="Q2043" t="inlineStr">
        <is>
          <t>1625/0728</t>
        </is>
      </c>
      <c r="R2043" t="inlineStr">
        <is>
          <t>1064092</t>
        </is>
      </c>
      <c r="S2043" t="inlineStr">
        <is>
          <t>CONVERSE (WY)</t>
        </is>
      </c>
      <c r="T2043" t="n">
        <v>43.3092936</v>
      </c>
      <c r="U2043" t="inlineStr">
        <is>
          <t>POWDER RIVER</t>
        </is>
      </c>
      <c r="V2043" t="n">
        <v>-105.61092317</v>
      </c>
      <c r="W2043" t="inlineStr">
        <is>
          <t>POINT (450455.0951501526 4795343.442250932)</t>
        </is>
      </c>
      <c r="X2043" t="n">
        <v>2.081205987896726</v>
      </c>
      <c r="Y2043" t="inlineStr">
        <is>
          <t>NE</t>
        </is>
      </c>
      <c r="Z2043" t="n">
        <v>2017</v>
      </c>
      <c r="AA2043" t="n">
        <v>61</v>
      </c>
    </row>
    <row r="2044">
      <c r="A2044" s="1" t="n">
        <v>38145</v>
      </c>
      <c r="B2044" t="inlineStr">
        <is>
          <t>WY</t>
        </is>
      </c>
      <c r="C2044" s="2" t="n">
        <v>43014</v>
      </c>
      <c r="D2044" s="2" t="n">
        <v>43039</v>
      </c>
      <c r="E2044" t="inlineStr">
        <is>
          <t>2020-10-06</t>
        </is>
      </c>
      <c r="F2044" t="n">
        <v>36</v>
      </c>
      <c r="G2044" t="inlineStr">
        <is>
          <t xml:space="preserve">MCMAHON JOE JR ET AL </t>
        </is>
      </c>
      <c r="H2044" t="inlineStr">
        <is>
          <t>TITAN EXPL</t>
        </is>
      </c>
      <c r="I2044" t="inlineStr"/>
      <c r="J2044" t="inlineStr"/>
      <c r="K2044" t="n">
        <v>320</v>
      </c>
      <c r="L2044" t="n">
        <v>34</v>
      </c>
      <c r="M2044" t="n">
        <v>39</v>
      </c>
      <c r="N2044" t="inlineStr">
        <is>
          <t xml:space="preserve">N         </t>
        </is>
      </c>
      <c r="O2044" t="n">
        <v>73</v>
      </c>
      <c r="P2044" t="inlineStr">
        <is>
          <t xml:space="preserve">W         </t>
        </is>
      </c>
      <c r="Q2044" t="inlineStr">
        <is>
          <t>1625/0728</t>
        </is>
      </c>
      <c r="R2044" t="inlineStr">
        <is>
          <t>1064092</t>
        </is>
      </c>
      <c r="S2044" t="inlineStr">
        <is>
          <t>CONVERSE (WY)</t>
        </is>
      </c>
      <c r="T2044" t="n">
        <v>43.3092936</v>
      </c>
      <c r="U2044" t="inlineStr">
        <is>
          <t>POWDER RIVER</t>
        </is>
      </c>
      <c r="V2044" t="n">
        <v>-105.61092317</v>
      </c>
      <c r="W2044" t="inlineStr">
        <is>
          <t>POINT (450455.0951501526 4795343.442250932)</t>
        </is>
      </c>
      <c r="X2044" t="n">
        <v>2.081205987896726</v>
      </c>
      <c r="Y2044" t="inlineStr">
        <is>
          <t>NE</t>
        </is>
      </c>
      <c r="Z2044" t="n">
        <v>2017</v>
      </c>
      <c r="AA2044" t="n">
        <v>61</v>
      </c>
    </row>
    <row r="2045">
      <c r="A2045" s="1" t="n">
        <v>38146</v>
      </c>
      <c r="B2045" t="inlineStr">
        <is>
          <t>WY</t>
        </is>
      </c>
      <c r="C2045" s="2" t="n">
        <v>43014</v>
      </c>
      <c r="D2045" s="2" t="n">
        <v>43039</v>
      </c>
      <c r="E2045" t="inlineStr">
        <is>
          <t>2020-10-06</t>
        </is>
      </c>
      <c r="F2045" t="n">
        <v>36</v>
      </c>
      <c r="G2045" t="inlineStr">
        <is>
          <t xml:space="preserve">MCMAHON JOE JR ET AL </t>
        </is>
      </c>
      <c r="H2045" t="inlineStr">
        <is>
          <t>TITAN EXPL</t>
        </is>
      </c>
      <c r="I2045" t="inlineStr"/>
      <c r="J2045" t="inlineStr"/>
      <c r="K2045" t="n">
        <v>320</v>
      </c>
      <c r="L2045" t="n">
        <v>34</v>
      </c>
      <c r="M2045" t="n">
        <v>39</v>
      </c>
      <c r="N2045" t="inlineStr">
        <is>
          <t xml:space="preserve">N         </t>
        </is>
      </c>
      <c r="O2045" t="n">
        <v>73</v>
      </c>
      <c r="P2045" t="inlineStr">
        <is>
          <t xml:space="preserve">W         </t>
        </is>
      </c>
      <c r="Q2045" t="inlineStr">
        <is>
          <t>1625/0728</t>
        </is>
      </c>
      <c r="R2045" t="inlineStr">
        <is>
          <t>1064092</t>
        </is>
      </c>
      <c r="S2045" t="inlineStr">
        <is>
          <t>CONVERSE (WY)</t>
        </is>
      </c>
      <c r="T2045" t="n">
        <v>43.3092936</v>
      </c>
      <c r="U2045" t="inlineStr">
        <is>
          <t>POWDER RIVER</t>
        </is>
      </c>
      <c r="V2045" t="n">
        <v>-105.61092317</v>
      </c>
      <c r="W2045" t="inlineStr">
        <is>
          <t>POINT (450455.0951501526 4795343.442250932)</t>
        </is>
      </c>
      <c r="X2045" t="n">
        <v>2.081205987896726</v>
      </c>
      <c r="Y2045" t="inlineStr">
        <is>
          <t>NE</t>
        </is>
      </c>
      <c r="Z2045" t="n">
        <v>2017</v>
      </c>
      <c r="AA2045" t="n">
        <v>61</v>
      </c>
    </row>
    <row r="2046">
      <c r="A2046" s="1" t="n">
        <v>38147</v>
      </c>
      <c r="B2046" t="inlineStr">
        <is>
          <t>WY</t>
        </is>
      </c>
      <c r="C2046" s="2" t="n">
        <v>43014</v>
      </c>
      <c r="D2046" s="2" t="n">
        <v>43039</v>
      </c>
      <c r="E2046" t="inlineStr">
        <is>
          <t>2020-10-06</t>
        </is>
      </c>
      <c r="F2046" t="n">
        <v>36</v>
      </c>
      <c r="G2046" t="inlineStr">
        <is>
          <t xml:space="preserve">MCMAHON JOE JR ET AL </t>
        </is>
      </c>
      <c r="H2046" t="inlineStr">
        <is>
          <t>TITAN EXPL</t>
        </is>
      </c>
      <c r="I2046" t="inlineStr"/>
      <c r="J2046" t="inlineStr"/>
      <c r="K2046" t="n">
        <v>320</v>
      </c>
      <c r="L2046" t="n">
        <v>34</v>
      </c>
      <c r="M2046" t="n">
        <v>39</v>
      </c>
      <c r="N2046" t="inlineStr">
        <is>
          <t xml:space="preserve">N         </t>
        </is>
      </c>
      <c r="O2046" t="n">
        <v>73</v>
      </c>
      <c r="P2046" t="inlineStr">
        <is>
          <t xml:space="preserve">W         </t>
        </is>
      </c>
      <c r="Q2046" t="inlineStr">
        <is>
          <t>1625/0728</t>
        </is>
      </c>
      <c r="R2046" t="inlineStr">
        <is>
          <t>1064092</t>
        </is>
      </c>
      <c r="S2046" t="inlineStr">
        <is>
          <t>CONVERSE (WY)</t>
        </is>
      </c>
      <c r="T2046" t="n">
        <v>43.3092936</v>
      </c>
      <c r="U2046" t="inlineStr">
        <is>
          <t>POWDER RIVER</t>
        </is>
      </c>
      <c r="V2046" t="n">
        <v>-105.61092317</v>
      </c>
      <c r="W2046" t="inlineStr">
        <is>
          <t>POINT (450455.0951501526 4795343.442250932)</t>
        </is>
      </c>
      <c r="X2046" t="n">
        <v>2.081205987896726</v>
      </c>
      <c r="Y2046" t="inlineStr">
        <is>
          <t>NE</t>
        </is>
      </c>
      <c r="Z2046" t="n">
        <v>2017</v>
      </c>
      <c r="AA2046" t="n">
        <v>61</v>
      </c>
    </row>
    <row r="2047">
      <c r="A2047" s="1" t="n">
        <v>38148</v>
      </c>
      <c r="B2047" t="inlineStr">
        <is>
          <t>WY</t>
        </is>
      </c>
      <c r="C2047" s="2" t="n">
        <v>43014</v>
      </c>
      <c r="D2047" s="2" t="n">
        <v>43039</v>
      </c>
      <c r="E2047" t="inlineStr">
        <is>
          <t>2020-10-06</t>
        </is>
      </c>
      <c r="F2047" t="n">
        <v>36</v>
      </c>
      <c r="G2047" t="inlineStr">
        <is>
          <t xml:space="preserve">MCMAHON JOE JR ET AL </t>
        </is>
      </c>
      <c r="H2047" t="inlineStr">
        <is>
          <t>TITAN EXPL</t>
        </is>
      </c>
      <c r="I2047" t="inlineStr"/>
      <c r="J2047" t="inlineStr"/>
      <c r="K2047" t="n">
        <v>320</v>
      </c>
      <c r="L2047" t="n">
        <v>34</v>
      </c>
      <c r="M2047" t="n">
        <v>39</v>
      </c>
      <c r="N2047" t="inlineStr">
        <is>
          <t xml:space="preserve">N         </t>
        </is>
      </c>
      <c r="O2047" t="n">
        <v>73</v>
      </c>
      <c r="P2047" t="inlineStr">
        <is>
          <t xml:space="preserve">W         </t>
        </is>
      </c>
      <c r="Q2047" t="inlineStr">
        <is>
          <t>1625/0728</t>
        </is>
      </c>
      <c r="R2047" t="inlineStr">
        <is>
          <t>1064092</t>
        </is>
      </c>
      <c r="S2047" t="inlineStr">
        <is>
          <t>CONVERSE (WY)</t>
        </is>
      </c>
      <c r="T2047" t="n">
        <v>43.3092936</v>
      </c>
      <c r="U2047" t="inlineStr">
        <is>
          <t>POWDER RIVER</t>
        </is>
      </c>
      <c r="V2047" t="n">
        <v>-105.61092317</v>
      </c>
      <c r="W2047" t="inlineStr">
        <is>
          <t>POINT (450455.0951501526 4795343.442250932)</t>
        </is>
      </c>
      <c r="X2047" t="n">
        <v>2.081205987896726</v>
      </c>
      <c r="Y2047" t="inlineStr">
        <is>
          <t>NE</t>
        </is>
      </c>
      <c r="Z2047" t="n">
        <v>2017</v>
      </c>
      <c r="AA2047" t="n">
        <v>61</v>
      </c>
    </row>
    <row r="2048">
      <c r="A2048" s="1" t="n">
        <v>38149</v>
      </c>
      <c r="B2048" t="inlineStr">
        <is>
          <t>WY</t>
        </is>
      </c>
      <c r="C2048" s="2" t="n">
        <v>43014</v>
      </c>
      <c r="D2048" s="2" t="n">
        <v>43039</v>
      </c>
      <c r="E2048" t="inlineStr">
        <is>
          <t>2020-10-06</t>
        </is>
      </c>
      <c r="F2048" t="n">
        <v>36</v>
      </c>
      <c r="G2048" t="inlineStr">
        <is>
          <t xml:space="preserve">MCMAHON JOE JR ET AL </t>
        </is>
      </c>
      <c r="H2048" t="inlineStr">
        <is>
          <t>TITAN EXPL</t>
        </is>
      </c>
      <c r="I2048" t="inlineStr"/>
      <c r="J2048" t="inlineStr"/>
      <c r="K2048" t="n">
        <v>320</v>
      </c>
      <c r="L2048" t="n">
        <v>34</v>
      </c>
      <c r="M2048" t="n">
        <v>39</v>
      </c>
      <c r="N2048" t="inlineStr">
        <is>
          <t xml:space="preserve">N         </t>
        </is>
      </c>
      <c r="O2048" t="n">
        <v>73</v>
      </c>
      <c r="P2048" t="inlineStr">
        <is>
          <t xml:space="preserve">W         </t>
        </is>
      </c>
      <c r="Q2048" t="inlineStr">
        <is>
          <t>1625/0728</t>
        </is>
      </c>
      <c r="R2048" t="inlineStr">
        <is>
          <t>1064092</t>
        </is>
      </c>
      <c r="S2048" t="inlineStr">
        <is>
          <t>CONVERSE (WY)</t>
        </is>
      </c>
      <c r="T2048" t="n">
        <v>43.3092936</v>
      </c>
      <c r="U2048" t="inlineStr">
        <is>
          <t>POWDER RIVER</t>
        </is>
      </c>
      <c r="V2048" t="n">
        <v>-105.61092317</v>
      </c>
      <c r="W2048" t="inlineStr">
        <is>
          <t>POINT (450455.0951501526 4795343.442250932)</t>
        </is>
      </c>
      <c r="X2048" t="n">
        <v>2.081205987896726</v>
      </c>
      <c r="Y2048" t="inlineStr">
        <is>
          <t>NE</t>
        </is>
      </c>
      <c r="Z2048" t="n">
        <v>2017</v>
      </c>
      <c r="AA2048" t="n">
        <v>61</v>
      </c>
    </row>
    <row r="2049">
      <c r="A2049" s="1" t="n">
        <v>38150</v>
      </c>
      <c r="B2049" t="inlineStr">
        <is>
          <t>WY</t>
        </is>
      </c>
      <c r="C2049" s="2" t="n">
        <v>43014</v>
      </c>
      <c r="D2049" s="2" t="n">
        <v>43039</v>
      </c>
      <c r="E2049" t="inlineStr">
        <is>
          <t>2020-10-06</t>
        </is>
      </c>
      <c r="F2049" t="n">
        <v>36</v>
      </c>
      <c r="G2049" t="inlineStr">
        <is>
          <t xml:space="preserve">3 GIRLS LLC </t>
        </is>
      </c>
      <c r="H2049" t="inlineStr">
        <is>
          <t>TITAN EXPL</t>
        </is>
      </c>
      <c r="I2049" t="inlineStr"/>
      <c r="J2049" t="inlineStr"/>
      <c r="K2049" t="n">
        <v>320</v>
      </c>
      <c r="L2049" t="n">
        <v>34</v>
      </c>
      <c r="M2049" t="n">
        <v>39</v>
      </c>
      <c r="N2049" t="inlineStr">
        <is>
          <t xml:space="preserve">N         </t>
        </is>
      </c>
      <c r="O2049" t="n">
        <v>73</v>
      </c>
      <c r="P2049" t="inlineStr">
        <is>
          <t xml:space="preserve">W         </t>
        </is>
      </c>
      <c r="Q2049" t="inlineStr">
        <is>
          <t>1625/0730</t>
        </is>
      </c>
      <c r="R2049" t="inlineStr">
        <is>
          <t>1064093</t>
        </is>
      </c>
      <c r="S2049" t="inlineStr">
        <is>
          <t>CONVERSE (WY)</t>
        </is>
      </c>
      <c r="T2049" t="n">
        <v>43.3092936</v>
      </c>
      <c r="U2049" t="inlineStr">
        <is>
          <t>POWDER RIVER</t>
        </is>
      </c>
      <c r="V2049" t="n">
        <v>-105.61092317</v>
      </c>
      <c r="W2049" t="inlineStr">
        <is>
          <t>POINT (450455.0951501526 4795343.442250932)</t>
        </is>
      </c>
      <c r="X2049" t="n">
        <v>2.081205987896726</v>
      </c>
      <c r="Y2049" t="inlineStr">
        <is>
          <t>NE</t>
        </is>
      </c>
      <c r="Z2049" t="n">
        <v>2017</v>
      </c>
      <c r="AA2049" t="n">
        <v>61</v>
      </c>
    </row>
    <row r="2050">
      <c r="A2050" s="1" t="n">
        <v>38151</v>
      </c>
      <c r="B2050" t="inlineStr">
        <is>
          <t>WY</t>
        </is>
      </c>
      <c r="C2050" s="2" t="n">
        <v>43014</v>
      </c>
      <c r="D2050" s="2" t="n">
        <v>43039</v>
      </c>
      <c r="E2050" t="inlineStr">
        <is>
          <t>2020-10-06</t>
        </is>
      </c>
      <c r="F2050" t="n">
        <v>36</v>
      </c>
      <c r="G2050" t="inlineStr">
        <is>
          <t xml:space="preserve">3 GIRLS LLC </t>
        </is>
      </c>
      <c r="H2050" t="inlineStr">
        <is>
          <t>TITAN EXPL</t>
        </is>
      </c>
      <c r="I2050" t="inlineStr"/>
      <c r="J2050" t="inlineStr"/>
      <c r="K2050" t="n">
        <v>320</v>
      </c>
      <c r="L2050" t="n">
        <v>34</v>
      </c>
      <c r="M2050" t="n">
        <v>39</v>
      </c>
      <c r="N2050" t="inlineStr">
        <is>
          <t xml:space="preserve">N         </t>
        </is>
      </c>
      <c r="O2050" t="n">
        <v>73</v>
      </c>
      <c r="P2050" t="inlineStr">
        <is>
          <t xml:space="preserve">W         </t>
        </is>
      </c>
      <c r="Q2050" t="inlineStr">
        <is>
          <t>1625/0730</t>
        </is>
      </c>
      <c r="R2050" t="inlineStr">
        <is>
          <t>1064093</t>
        </is>
      </c>
      <c r="S2050" t="inlineStr">
        <is>
          <t>CONVERSE (WY)</t>
        </is>
      </c>
      <c r="T2050" t="n">
        <v>43.3092936</v>
      </c>
      <c r="U2050" t="inlineStr">
        <is>
          <t>POWDER RIVER</t>
        </is>
      </c>
      <c r="V2050" t="n">
        <v>-105.61092317</v>
      </c>
      <c r="W2050" t="inlineStr">
        <is>
          <t>POINT (450455.0951501526 4795343.442250932)</t>
        </is>
      </c>
      <c r="X2050" t="n">
        <v>2.081205987896726</v>
      </c>
      <c r="Y2050" t="inlineStr">
        <is>
          <t>NE</t>
        </is>
      </c>
      <c r="Z2050" t="n">
        <v>2017</v>
      </c>
      <c r="AA2050" t="n">
        <v>61</v>
      </c>
    </row>
    <row r="2051">
      <c r="A2051" s="1" t="n">
        <v>38152</v>
      </c>
      <c r="B2051" t="inlineStr">
        <is>
          <t>WY</t>
        </is>
      </c>
      <c r="C2051" s="2" t="n">
        <v>43014</v>
      </c>
      <c r="D2051" s="2" t="n">
        <v>43039</v>
      </c>
      <c r="E2051" t="inlineStr">
        <is>
          <t>2020-10-06</t>
        </is>
      </c>
      <c r="F2051" t="n">
        <v>36</v>
      </c>
      <c r="G2051" t="inlineStr">
        <is>
          <t xml:space="preserve">3 GIRLS LLC </t>
        </is>
      </c>
      <c r="H2051" t="inlineStr">
        <is>
          <t>TITAN EXPL</t>
        </is>
      </c>
      <c r="I2051" t="inlineStr"/>
      <c r="J2051" t="inlineStr"/>
      <c r="K2051" t="n">
        <v>320</v>
      </c>
      <c r="L2051" t="n">
        <v>34</v>
      </c>
      <c r="M2051" t="n">
        <v>39</v>
      </c>
      <c r="N2051" t="inlineStr">
        <is>
          <t xml:space="preserve">N         </t>
        </is>
      </c>
      <c r="O2051" t="n">
        <v>73</v>
      </c>
      <c r="P2051" t="inlineStr">
        <is>
          <t xml:space="preserve">W         </t>
        </is>
      </c>
      <c r="Q2051" t="inlineStr">
        <is>
          <t>1625/0730</t>
        </is>
      </c>
      <c r="R2051" t="inlineStr">
        <is>
          <t>1064093</t>
        </is>
      </c>
      <c r="S2051" t="inlineStr">
        <is>
          <t>CONVERSE (WY)</t>
        </is>
      </c>
      <c r="T2051" t="n">
        <v>43.3092936</v>
      </c>
      <c r="U2051" t="inlineStr">
        <is>
          <t>POWDER RIVER</t>
        </is>
      </c>
      <c r="V2051" t="n">
        <v>-105.61092317</v>
      </c>
      <c r="W2051" t="inlineStr">
        <is>
          <t>POINT (450455.0951501526 4795343.442250932)</t>
        </is>
      </c>
      <c r="X2051" t="n">
        <v>2.081205987896726</v>
      </c>
      <c r="Y2051" t="inlineStr">
        <is>
          <t>NE</t>
        </is>
      </c>
      <c r="Z2051" t="n">
        <v>2017</v>
      </c>
      <c r="AA2051" t="n">
        <v>61</v>
      </c>
    </row>
    <row r="2052">
      <c r="A2052" s="1" t="n">
        <v>38158</v>
      </c>
      <c r="B2052" t="inlineStr">
        <is>
          <t>WY</t>
        </is>
      </c>
      <c r="C2052" s="2" t="n">
        <v>43014</v>
      </c>
      <c r="D2052" s="2" t="n">
        <v>43039</v>
      </c>
      <c r="E2052" t="inlineStr">
        <is>
          <t>2020-10-06</t>
        </is>
      </c>
      <c r="F2052" t="n">
        <v>36</v>
      </c>
      <c r="G2052" t="inlineStr">
        <is>
          <t xml:space="preserve">3 GIRLS LLC </t>
        </is>
      </c>
      <c r="H2052" t="inlineStr">
        <is>
          <t>TITAN EXPL</t>
        </is>
      </c>
      <c r="I2052" t="inlineStr"/>
      <c r="J2052" t="inlineStr"/>
      <c r="K2052" t="n">
        <v>320</v>
      </c>
      <c r="L2052" t="n">
        <v>34</v>
      </c>
      <c r="M2052" t="n">
        <v>39</v>
      </c>
      <c r="N2052" t="inlineStr">
        <is>
          <t xml:space="preserve">N         </t>
        </is>
      </c>
      <c r="O2052" t="n">
        <v>73</v>
      </c>
      <c r="P2052" t="inlineStr">
        <is>
          <t xml:space="preserve">W         </t>
        </is>
      </c>
      <c r="Q2052" t="inlineStr">
        <is>
          <t>1625/0730</t>
        </is>
      </c>
      <c r="R2052" t="inlineStr">
        <is>
          <t>1064093</t>
        </is>
      </c>
      <c r="S2052" t="inlineStr">
        <is>
          <t>CONVERSE (WY)</t>
        </is>
      </c>
      <c r="T2052" t="n">
        <v>43.3092936</v>
      </c>
      <c r="U2052" t="inlineStr">
        <is>
          <t>POWDER RIVER</t>
        </is>
      </c>
      <c r="V2052" t="n">
        <v>-105.61092317</v>
      </c>
      <c r="W2052" t="inlineStr">
        <is>
          <t>POINT (450455.0951501526 4795343.442250932)</t>
        </is>
      </c>
      <c r="X2052" t="n">
        <v>2.081205987896726</v>
      </c>
      <c r="Y2052" t="inlineStr">
        <is>
          <t>NE</t>
        </is>
      </c>
      <c r="Z2052" t="n">
        <v>2017</v>
      </c>
      <c r="AA2052" t="n">
        <v>61</v>
      </c>
    </row>
    <row r="2053">
      <c r="A2053" s="1" t="n">
        <v>38159</v>
      </c>
      <c r="B2053" t="inlineStr">
        <is>
          <t>WY</t>
        </is>
      </c>
      <c r="C2053" s="2" t="n">
        <v>43014</v>
      </c>
      <c r="D2053" s="2" t="n">
        <v>43039</v>
      </c>
      <c r="E2053" t="inlineStr">
        <is>
          <t>2020-10-06</t>
        </is>
      </c>
      <c r="F2053" t="n">
        <v>36</v>
      </c>
      <c r="G2053" t="inlineStr">
        <is>
          <t xml:space="preserve">3 GIRLS LLC </t>
        </is>
      </c>
      <c r="H2053" t="inlineStr">
        <is>
          <t>TITAN EXPL</t>
        </is>
      </c>
      <c r="I2053" t="inlineStr"/>
      <c r="J2053" t="inlineStr"/>
      <c r="K2053" t="n">
        <v>320</v>
      </c>
      <c r="L2053" t="n">
        <v>34</v>
      </c>
      <c r="M2053" t="n">
        <v>39</v>
      </c>
      <c r="N2053" t="inlineStr">
        <is>
          <t xml:space="preserve">N         </t>
        </is>
      </c>
      <c r="O2053" t="n">
        <v>73</v>
      </c>
      <c r="P2053" t="inlineStr">
        <is>
          <t xml:space="preserve">W         </t>
        </is>
      </c>
      <c r="Q2053" t="inlineStr">
        <is>
          <t>1625/0730</t>
        </is>
      </c>
      <c r="R2053" t="inlineStr">
        <is>
          <t>1064093</t>
        </is>
      </c>
      <c r="S2053" t="inlineStr">
        <is>
          <t>CONVERSE (WY)</t>
        </is>
      </c>
      <c r="T2053" t="n">
        <v>43.3092936</v>
      </c>
      <c r="U2053" t="inlineStr">
        <is>
          <t>POWDER RIVER</t>
        </is>
      </c>
      <c r="V2053" t="n">
        <v>-105.61092317</v>
      </c>
      <c r="W2053" t="inlineStr">
        <is>
          <t>POINT (450455.0951501526 4795343.442250932)</t>
        </is>
      </c>
      <c r="X2053" t="n">
        <v>2.081205987896726</v>
      </c>
      <c r="Y2053" t="inlineStr">
        <is>
          <t>NE</t>
        </is>
      </c>
      <c r="Z2053" t="n">
        <v>2017</v>
      </c>
      <c r="AA2053" t="n">
        <v>61</v>
      </c>
    </row>
    <row r="2054">
      <c r="A2054" s="1" t="n">
        <v>38160</v>
      </c>
      <c r="B2054" t="inlineStr">
        <is>
          <t>WY</t>
        </is>
      </c>
      <c r="C2054" s="2" t="n">
        <v>43014</v>
      </c>
      <c r="D2054" s="2" t="n">
        <v>43039</v>
      </c>
      <c r="E2054" t="inlineStr">
        <is>
          <t>2020-10-06</t>
        </is>
      </c>
      <c r="F2054" t="n">
        <v>36</v>
      </c>
      <c r="G2054" t="inlineStr">
        <is>
          <t xml:space="preserve">3 GIRLS LLC </t>
        </is>
      </c>
      <c r="H2054" t="inlineStr">
        <is>
          <t>TITAN EXPL</t>
        </is>
      </c>
      <c r="I2054" t="inlineStr"/>
      <c r="J2054" t="inlineStr"/>
      <c r="K2054" t="n">
        <v>320</v>
      </c>
      <c r="L2054" t="n">
        <v>34</v>
      </c>
      <c r="M2054" t="n">
        <v>39</v>
      </c>
      <c r="N2054" t="inlineStr">
        <is>
          <t xml:space="preserve">N         </t>
        </is>
      </c>
      <c r="O2054" t="n">
        <v>73</v>
      </c>
      <c r="P2054" t="inlineStr">
        <is>
          <t xml:space="preserve">W         </t>
        </is>
      </c>
      <c r="Q2054" t="inlineStr">
        <is>
          <t>1625/0730</t>
        </is>
      </c>
      <c r="R2054" t="inlineStr">
        <is>
          <t>1064093</t>
        </is>
      </c>
      <c r="S2054" t="inlineStr">
        <is>
          <t>CONVERSE (WY)</t>
        </is>
      </c>
      <c r="T2054" t="n">
        <v>43.3092936</v>
      </c>
      <c r="U2054" t="inlineStr">
        <is>
          <t>POWDER RIVER</t>
        </is>
      </c>
      <c r="V2054" t="n">
        <v>-105.61092317</v>
      </c>
      <c r="W2054" t="inlineStr">
        <is>
          <t>POINT (450455.0951501526 4795343.442250932)</t>
        </is>
      </c>
      <c r="X2054" t="n">
        <v>2.081205987896726</v>
      </c>
      <c r="Y2054" t="inlineStr">
        <is>
          <t>NE</t>
        </is>
      </c>
      <c r="Z2054" t="n">
        <v>2017</v>
      </c>
      <c r="AA2054" t="n">
        <v>61</v>
      </c>
    </row>
    <row r="2055">
      <c r="A2055" s="1" t="n">
        <v>38161</v>
      </c>
      <c r="B2055" t="inlineStr">
        <is>
          <t>WY</t>
        </is>
      </c>
      <c r="C2055" s="2" t="n">
        <v>43014</v>
      </c>
      <c r="D2055" s="2" t="n">
        <v>43039</v>
      </c>
      <c r="E2055" t="inlineStr">
        <is>
          <t>2020-10-06</t>
        </is>
      </c>
      <c r="F2055" t="n">
        <v>36</v>
      </c>
      <c r="G2055" t="inlineStr">
        <is>
          <t xml:space="preserve">3 GIRLS LLC </t>
        </is>
      </c>
      <c r="H2055" t="inlineStr">
        <is>
          <t>TITAN EXPL</t>
        </is>
      </c>
      <c r="I2055" t="inlineStr"/>
      <c r="J2055" t="inlineStr"/>
      <c r="K2055" t="n">
        <v>320</v>
      </c>
      <c r="L2055" t="n">
        <v>34</v>
      </c>
      <c r="M2055" t="n">
        <v>39</v>
      </c>
      <c r="N2055" t="inlineStr">
        <is>
          <t xml:space="preserve">N         </t>
        </is>
      </c>
      <c r="O2055" t="n">
        <v>73</v>
      </c>
      <c r="P2055" t="inlineStr">
        <is>
          <t xml:space="preserve">W         </t>
        </is>
      </c>
      <c r="Q2055" t="inlineStr">
        <is>
          <t>1625/0730</t>
        </is>
      </c>
      <c r="R2055" t="inlineStr">
        <is>
          <t>1064093</t>
        </is>
      </c>
      <c r="S2055" t="inlineStr">
        <is>
          <t>CONVERSE (WY)</t>
        </is>
      </c>
      <c r="T2055" t="n">
        <v>43.3092936</v>
      </c>
      <c r="U2055" t="inlineStr">
        <is>
          <t>POWDER RIVER</t>
        </is>
      </c>
      <c r="V2055" t="n">
        <v>-105.61092317</v>
      </c>
      <c r="W2055" t="inlineStr">
        <is>
          <t>POINT (450455.0951501526 4795343.442250932)</t>
        </is>
      </c>
      <c r="X2055" t="n">
        <v>2.081205987896726</v>
      </c>
      <c r="Y2055" t="inlineStr">
        <is>
          <t>NE</t>
        </is>
      </c>
      <c r="Z2055" t="n">
        <v>2017</v>
      </c>
      <c r="AA2055" t="n">
        <v>61</v>
      </c>
    </row>
    <row r="2056">
      <c r="A2056" s="1" t="n">
        <v>38162</v>
      </c>
      <c r="B2056" t="inlineStr">
        <is>
          <t>WY</t>
        </is>
      </c>
      <c r="C2056" s="2" t="n">
        <v>43014</v>
      </c>
      <c r="D2056" s="2" t="n">
        <v>43039</v>
      </c>
      <c r="E2056" t="inlineStr">
        <is>
          <t>2020-10-06</t>
        </is>
      </c>
      <c r="F2056" t="n">
        <v>36</v>
      </c>
      <c r="G2056" t="inlineStr">
        <is>
          <t xml:space="preserve">4 GRLZ INVESTMENTS LLC </t>
        </is>
      </c>
      <c r="H2056" t="inlineStr">
        <is>
          <t>TITAN EXPL</t>
        </is>
      </c>
      <c r="I2056" t="inlineStr"/>
      <c r="J2056" t="inlineStr"/>
      <c r="K2056" t="n">
        <v>720</v>
      </c>
      <c r="L2056" t="n">
        <v>17</v>
      </c>
      <c r="M2056" t="n">
        <v>38</v>
      </c>
      <c r="N2056" t="inlineStr">
        <is>
          <t xml:space="preserve">N         </t>
        </is>
      </c>
      <c r="O2056" t="n">
        <v>73</v>
      </c>
      <c r="P2056" t="inlineStr">
        <is>
          <t xml:space="preserve">W         </t>
        </is>
      </c>
      <c r="Q2056" t="inlineStr">
        <is>
          <t>1625/0732</t>
        </is>
      </c>
      <c r="R2056" t="inlineStr">
        <is>
          <t>1064094</t>
        </is>
      </c>
      <c r="S2056" t="inlineStr">
        <is>
          <t>CONVERSE (WY)</t>
        </is>
      </c>
      <c r="T2056" t="n">
        <v>43.26592416</v>
      </c>
      <c r="U2056" t="inlineStr">
        <is>
          <t>POWDER RIVER</t>
        </is>
      </c>
      <c r="V2056" t="n">
        <v>-105.65094833</v>
      </c>
      <c r="W2056" t="inlineStr">
        <is>
          <t>POINT (447171.5888673947 4790551.596985089)</t>
        </is>
      </c>
      <c r="X2056" t="n">
        <v>1.827994997500721</v>
      </c>
      <c r="Y2056" t="inlineStr">
        <is>
          <t>SW</t>
        </is>
      </c>
      <c r="Z2056" t="n">
        <v>2017</v>
      </c>
      <c r="AA2056" t="n">
        <v>61</v>
      </c>
    </row>
    <row r="2057">
      <c r="A2057" s="1" t="n">
        <v>38163</v>
      </c>
      <c r="B2057" t="inlineStr">
        <is>
          <t>WY</t>
        </is>
      </c>
      <c r="C2057" s="2" t="n">
        <v>43014</v>
      </c>
      <c r="D2057" s="2" t="n">
        <v>43039</v>
      </c>
      <c r="E2057" t="inlineStr">
        <is>
          <t>2020-10-06</t>
        </is>
      </c>
      <c r="F2057" t="n">
        <v>36</v>
      </c>
      <c r="G2057" t="inlineStr">
        <is>
          <t xml:space="preserve">4 GRLZ INVESTMENTS LLC </t>
        </is>
      </c>
      <c r="H2057" t="inlineStr">
        <is>
          <t>TITAN EXPL</t>
        </is>
      </c>
      <c r="I2057" t="inlineStr"/>
      <c r="J2057" t="inlineStr"/>
      <c r="K2057" t="n">
        <v>720</v>
      </c>
      <c r="L2057" t="n">
        <v>8</v>
      </c>
      <c r="M2057" t="n">
        <v>38</v>
      </c>
      <c r="N2057" t="inlineStr">
        <is>
          <t xml:space="preserve">N         </t>
        </is>
      </c>
      <c r="O2057" t="n">
        <v>73</v>
      </c>
      <c r="P2057" t="inlineStr">
        <is>
          <t xml:space="preserve">W         </t>
        </is>
      </c>
      <c r="Q2057" t="inlineStr">
        <is>
          <t>1625/0732</t>
        </is>
      </c>
      <c r="R2057" t="inlineStr">
        <is>
          <t>1064094</t>
        </is>
      </c>
      <c r="S2057" t="inlineStr">
        <is>
          <t>CONVERSE (WY)</t>
        </is>
      </c>
      <c r="T2057" t="n">
        <v>43.28039719</v>
      </c>
      <c r="U2057" t="inlineStr">
        <is>
          <t>POWDER RIVER</t>
        </is>
      </c>
      <c r="V2057" t="n">
        <v>-105.65082634</v>
      </c>
      <c r="W2057" t="inlineStr">
        <is>
          <t>POINT (447194.0046267076 4792158.808724617)</t>
        </is>
      </c>
      <c r="X2057" t="n">
        <v>0.858530888595501</v>
      </c>
      <c r="Y2057" t="inlineStr">
        <is>
          <t>SW</t>
        </is>
      </c>
      <c r="Z2057" t="n">
        <v>2017</v>
      </c>
      <c r="AA2057" t="n">
        <v>61</v>
      </c>
    </row>
    <row r="2058">
      <c r="A2058" s="1" t="n">
        <v>38164</v>
      </c>
      <c r="B2058" t="inlineStr">
        <is>
          <t>WY</t>
        </is>
      </c>
      <c r="C2058" s="2" t="n">
        <v>43014</v>
      </c>
      <c r="D2058" s="2" t="n">
        <v>43039</v>
      </c>
      <c r="E2058" t="inlineStr">
        <is>
          <t>2020-10-06</t>
        </is>
      </c>
      <c r="F2058" t="n">
        <v>36</v>
      </c>
      <c r="G2058" t="inlineStr">
        <is>
          <t xml:space="preserve">4 GRLZ INVESTMENTS LLC </t>
        </is>
      </c>
      <c r="H2058" t="inlineStr">
        <is>
          <t>TITAN EXPL</t>
        </is>
      </c>
      <c r="I2058" t="inlineStr"/>
      <c r="J2058" t="inlineStr"/>
      <c r="K2058" t="n">
        <v>720</v>
      </c>
      <c r="L2058" t="n">
        <v>17</v>
      </c>
      <c r="M2058" t="n">
        <v>38</v>
      </c>
      <c r="N2058" t="inlineStr">
        <is>
          <t xml:space="preserve">N         </t>
        </is>
      </c>
      <c r="O2058" t="n">
        <v>73</v>
      </c>
      <c r="P2058" t="inlineStr">
        <is>
          <t xml:space="preserve">W         </t>
        </is>
      </c>
      <c r="Q2058" t="inlineStr">
        <is>
          <t>1625/0732</t>
        </is>
      </c>
      <c r="R2058" t="inlineStr">
        <is>
          <t>1064094</t>
        </is>
      </c>
      <c r="S2058" t="inlineStr">
        <is>
          <t>CONVERSE (WY)</t>
        </is>
      </c>
      <c r="T2058" t="n">
        <v>43.26592416</v>
      </c>
      <c r="U2058" t="inlineStr">
        <is>
          <t>POWDER RIVER</t>
        </is>
      </c>
      <c r="V2058" t="n">
        <v>-105.65094833</v>
      </c>
      <c r="W2058" t="inlineStr">
        <is>
          <t>POINT (447171.5888673947 4790551.596985089)</t>
        </is>
      </c>
      <c r="X2058" t="n">
        <v>1.827994997500721</v>
      </c>
      <c r="Y2058" t="inlineStr">
        <is>
          <t>SW</t>
        </is>
      </c>
      <c r="Z2058" t="n">
        <v>2017</v>
      </c>
      <c r="AA2058" t="n">
        <v>61</v>
      </c>
    </row>
    <row r="2059">
      <c r="A2059" s="1" t="n">
        <v>38165</v>
      </c>
      <c r="B2059" t="inlineStr">
        <is>
          <t>WY</t>
        </is>
      </c>
      <c r="C2059" s="2" t="n">
        <v>43014</v>
      </c>
      <c r="D2059" s="2" t="n">
        <v>43039</v>
      </c>
      <c r="E2059" t="inlineStr">
        <is>
          <t>2020-10-06</t>
        </is>
      </c>
      <c r="F2059" t="n">
        <v>36</v>
      </c>
      <c r="G2059" t="inlineStr">
        <is>
          <t xml:space="preserve">4 GRLZ INVESTMENTS LLC </t>
        </is>
      </c>
      <c r="H2059" t="inlineStr">
        <is>
          <t>TITAN EXPL</t>
        </is>
      </c>
      <c r="I2059" t="inlineStr"/>
      <c r="J2059" t="inlineStr"/>
      <c r="K2059" t="n">
        <v>720</v>
      </c>
      <c r="L2059" t="n">
        <v>8</v>
      </c>
      <c r="M2059" t="n">
        <v>38</v>
      </c>
      <c r="N2059" t="inlineStr">
        <is>
          <t xml:space="preserve">N         </t>
        </is>
      </c>
      <c r="O2059" t="n">
        <v>73</v>
      </c>
      <c r="P2059" t="inlineStr">
        <is>
          <t xml:space="preserve">W         </t>
        </is>
      </c>
      <c r="Q2059" t="inlineStr">
        <is>
          <t>1625/0732</t>
        </is>
      </c>
      <c r="R2059" t="inlineStr">
        <is>
          <t>1064094</t>
        </is>
      </c>
      <c r="S2059" t="inlineStr">
        <is>
          <t>CONVERSE (WY)</t>
        </is>
      </c>
      <c r="T2059" t="n">
        <v>43.28039719</v>
      </c>
      <c r="U2059" t="inlineStr">
        <is>
          <t>POWDER RIVER</t>
        </is>
      </c>
      <c r="V2059" t="n">
        <v>-105.65082634</v>
      </c>
      <c r="W2059" t="inlineStr">
        <is>
          <t>POINT (447194.0046267076 4792158.808724617)</t>
        </is>
      </c>
      <c r="X2059" t="n">
        <v>0.858530888595501</v>
      </c>
      <c r="Y2059" t="inlineStr">
        <is>
          <t>SW</t>
        </is>
      </c>
      <c r="Z2059" t="n">
        <v>2017</v>
      </c>
      <c r="AA2059" t="n">
        <v>61</v>
      </c>
    </row>
    <row r="2060">
      <c r="A2060" s="1" t="n">
        <v>38166</v>
      </c>
      <c r="B2060" t="inlineStr">
        <is>
          <t>WY</t>
        </is>
      </c>
      <c r="C2060" s="2" t="n">
        <v>43014</v>
      </c>
      <c r="D2060" s="2" t="n">
        <v>43039</v>
      </c>
      <c r="E2060" t="inlineStr">
        <is>
          <t>2020-10-06</t>
        </is>
      </c>
      <c r="F2060" t="n">
        <v>36</v>
      </c>
      <c r="G2060" t="inlineStr">
        <is>
          <t xml:space="preserve">4 GRLZ INVESTMENTS LLC </t>
        </is>
      </c>
      <c r="H2060" t="inlineStr">
        <is>
          <t>TITAN EXPL</t>
        </is>
      </c>
      <c r="I2060" t="inlineStr"/>
      <c r="J2060" t="inlineStr"/>
      <c r="K2060" t="n">
        <v>720</v>
      </c>
      <c r="L2060" t="n">
        <v>7</v>
      </c>
      <c r="M2060" t="n">
        <v>38</v>
      </c>
      <c r="N2060" t="inlineStr">
        <is>
          <t xml:space="preserve">N         </t>
        </is>
      </c>
      <c r="O2060" t="n">
        <v>73</v>
      </c>
      <c r="P2060" t="inlineStr">
        <is>
          <t xml:space="preserve">W         </t>
        </is>
      </c>
      <c r="Q2060" t="inlineStr">
        <is>
          <t>1625/0732</t>
        </is>
      </c>
      <c r="R2060" t="inlineStr">
        <is>
          <t>1064094</t>
        </is>
      </c>
      <c r="S2060" t="inlineStr">
        <is>
          <t>CONVERSE (WY)</t>
        </is>
      </c>
      <c r="T2060" t="n">
        <v>43.28038196</v>
      </c>
      <c r="U2060" t="inlineStr">
        <is>
          <t>POWDER RIVER</t>
        </is>
      </c>
      <c r="V2060" t="n">
        <v>-105.670572</v>
      </c>
      <c r="W2060" t="inlineStr">
        <is>
          <t>POINT (445591.8860581371 4792169.783466569)</t>
        </is>
      </c>
      <c r="X2060" t="n">
        <v>1.52859300317987</v>
      </c>
      <c r="Y2060" t="inlineStr">
        <is>
          <t>SW</t>
        </is>
      </c>
      <c r="Z2060" t="n">
        <v>2017</v>
      </c>
      <c r="AA2060" t="n">
        <v>61</v>
      </c>
    </row>
    <row r="2061">
      <c r="A2061" s="1" t="n">
        <v>38167</v>
      </c>
      <c r="B2061" t="inlineStr">
        <is>
          <t>WY</t>
        </is>
      </c>
      <c r="C2061" s="2" t="n">
        <v>43014</v>
      </c>
      <c r="D2061" s="2" t="n">
        <v>43039</v>
      </c>
      <c r="E2061" t="inlineStr">
        <is>
          <t>2020-10-06</t>
        </is>
      </c>
      <c r="F2061" t="n">
        <v>36</v>
      </c>
      <c r="G2061" t="inlineStr">
        <is>
          <t xml:space="preserve">4 GRLZ INVESTMENTS LLC </t>
        </is>
      </c>
      <c r="H2061" t="inlineStr">
        <is>
          <t>TITAN EXPL</t>
        </is>
      </c>
      <c r="I2061" t="inlineStr"/>
      <c r="J2061" t="inlineStr"/>
      <c r="K2061" t="n">
        <v>720</v>
      </c>
      <c r="L2061" t="n">
        <v>8</v>
      </c>
      <c r="M2061" t="n">
        <v>38</v>
      </c>
      <c r="N2061" t="inlineStr">
        <is>
          <t xml:space="preserve">N         </t>
        </is>
      </c>
      <c r="O2061" t="n">
        <v>73</v>
      </c>
      <c r="P2061" t="inlineStr">
        <is>
          <t xml:space="preserve">W         </t>
        </is>
      </c>
      <c r="Q2061" t="inlineStr">
        <is>
          <t>1625/0732</t>
        </is>
      </c>
      <c r="R2061" t="inlineStr">
        <is>
          <t>1064094</t>
        </is>
      </c>
      <c r="S2061" t="inlineStr">
        <is>
          <t>CONVERSE (WY)</t>
        </is>
      </c>
      <c r="T2061" t="n">
        <v>43.28039719</v>
      </c>
      <c r="U2061" t="inlineStr">
        <is>
          <t>POWDER RIVER</t>
        </is>
      </c>
      <c r="V2061" t="n">
        <v>-105.65082634</v>
      </c>
      <c r="W2061" t="inlineStr">
        <is>
          <t>POINT (447194.0046267076 4792158.808724617)</t>
        </is>
      </c>
      <c r="X2061" t="n">
        <v>0.858530888595501</v>
      </c>
      <c r="Y2061" t="inlineStr">
        <is>
          <t>SW</t>
        </is>
      </c>
      <c r="Z2061" t="n">
        <v>2017</v>
      </c>
      <c r="AA2061" t="n">
        <v>61</v>
      </c>
    </row>
    <row r="2062">
      <c r="A2062" s="1" t="n">
        <v>38168</v>
      </c>
      <c r="B2062" t="inlineStr">
        <is>
          <t>WY</t>
        </is>
      </c>
      <c r="C2062" s="2" t="n">
        <v>43014</v>
      </c>
      <c r="D2062" s="2" t="n">
        <v>43039</v>
      </c>
      <c r="E2062" t="inlineStr">
        <is>
          <t>2020-10-06</t>
        </is>
      </c>
      <c r="F2062" t="n">
        <v>36</v>
      </c>
      <c r="G2062" t="inlineStr">
        <is>
          <t xml:space="preserve">4 GRLZ INVESTMENTS LLC </t>
        </is>
      </c>
      <c r="H2062" t="inlineStr">
        <is>
          <t>TITAN EXPL</t>
        </is>
      </c>
      <c r="I2062" t="inlineStr"/>
      <c r="J2062" t="inlineStr"/>
      <c r="K2062" t="n">
        <v>720</v>
      </c>
      <c r="L2062" t="n">
        <v>17</v>
      </c>
      <c r="M2062" t="n">
        <v>38</v>
      </c>
      <c r="N2062" t="inlineStr">
        <is>
          <t xml:space="preserve">N         </t>
        </is>
      </c>
      <c r="O2062" t="n">
        <v>73</v>
      </c>
      <c r="P2062" t="inlineStr">
        <is>
          <t xml:space="preserve">W         </t>
        </is>
      </c>
      <c r="Q2062" t="inlineStr">
        <is>
          <t>1625/0732</t>
        </is>
      </c>
      <c r="R2062" t="inlineStr">
        <is>
          <t>1064094</t>
        </is>
      </c>
      <c r="S2062" t="inlineStr">
        <is>
          <t>CONVERSE (WY)</t>
        </is>
      </c>
      <c r="T2062" t="n">
        <v>43.26592416</v>
      </c>
      <c r="U2062" t="inlineStr">
        <is>
          <t>POWDER RIVER</t>
        </is>
      </c>
      <c r="V2062" t="n">
        <v>-105.65094833</v>
      </c>
      <c r="W2062" t="inlineStr">
        <is>
          <t>POINT (447171.5888673947 4790551.596985089)</t>
        </is>
      </c>
      <c r="X2062" t="n">
        <v>1.827994997500721</v>
      </c>
      <c r="Y2062" t="inlineStr">
        <is>
          <t>SW</t>
        </is>
      </c>
      <c r="Z2062" t="n">
        <v>2017</v>
      </c>
      <c r="AA2062" t="n">
        <v>61</v>
      </c>
    </row>
    <row r="2063">
      <c r="A2063" s="1" t="n">
        <v>38169</v>
      </c>
      <c r="B2063" t="inlineStr">
        <is>
          <t>WY</t>
        </is>
      </c>
      <c r="C2063" s="2" t="n">
        <v>43014</v>
      </c>
      <c r="D2063" s="2" t="n">
        <v>43039</v>
      </c>
      <c r="E2063" t="inlineStr">
        <is>
          <t>2020-10-06</t>
        </is>
      </c>
      <c r="F2063" t="n">
        <v>36</v>
      </c>
      <c r="G2063" t="inlineStr">
        <is>
          <t xml:space="preserve">4 GRLZ INVESTMENTS LLC </t>
        </is>
      </c>
      <c r="H2063" t="inlineStr">
        <is>
          <t>TITAN EXPL</t>
        </is>
      </c>
      <c r="I2063" t="inlineStr"/>
      <c r="J2063" t="inlineStr"/>
      <c r="K2063" t="n">
        <v>720</v>
      </c>
      <c r="L2063" t="n">
        <v>8</v>
      </c>
      <c r="M2063" t="n">
        <v>38</v>
      </c>
      <c r="N2063" t="inlineStr">
        <is>
          <t xml:space="preserve">N         </t>
        </is>
      </c>
      <c r="O2063" t="n">
        <v>73</v>
      </c>
      <c r="P2063" t="inlineStr">
        <is>
          <t xml:space="preserve">W         </t>
        </is>
      </c>
      <c r="Q2063" t="inlineStr">
        <is>
          <t>1625/0732</t>
        </is>
      </c>
      <c r="R2063" t="inlineStr">
        <is>
          <t>1064094</t>
        </is>
      </c>
      <c r="S2063" t="inlineStr">
        <is>
          <t>CONVERSE (WY)</t>
        </is>
      </c>
      <c r="T2063" t="n">
        <v>43.28039719</v>
      </c>
      <c r="U2063" t="inlineStr">
        <is>
          <t>POWDER RIVER</t>
        </is>
      </c>
      <c r="V2063" t="n">
        <v>-105.65082634</v>
      </c>
      <c r="W2063" t="inlineStr">
        <is>
          <t>POINT (447194.0046267076 4792158.808724617)</t>
        </is>
      </c>
      <c r="X2063" t="n">
        <v>0.858530888595501</v>
      </c>
      <c r="Y2063" t="inlineStr">
        <is>
          <t>SW</t>
        </is>
      </c>
      <c r="Z2063" t="n">
        <v>2017</v>
      </c>
      <c r="AA2063" t="n">
        <v>61</v>
      </c>
    </row>
    <row r="2064">
      <c r="A2064" s="1" t="n">
        <v>38170</v>
      </c>
      <c r="B2064" t="inlineStr">
        <is>
          <t>WY</t>
        </is>
      </c>
      <c r="C2064" s="2" t="n">
        <v>43014</v>
      </c>
      <c r="D2064" s="2" t="n">
        <v>43039</v>
      </c>
      <c r="E2064" t="inlineStr">
        <is>
          <t>2020-10-06</t>
        </is>
      </c>
      <c r="F2064" t="n">
        <v>36</v>
      </c>
      <c r="G2064" t="inlineStr">
        <is>
          <t xml:space="preserve">4 GRLZ INVESTMENTS LLC </t>
        </is>
      </c>
      <c r="H2064" t="inlineStr">
        <is>
          <t>TITAN EXPL</t>
        </is>
      </c>
      <c r="I2064" t="inlineStr"/>
      <c r="J2064" t="inlineStr"/>
      <c r="K2064" t="n">
        <v>720</v>
      </c>
      <c r="L2064" t="n">
        <v>7</v>
      </c>
      <c r="M2064" t="n">
        <v>38</v>
      </c>
      <c r="N2064" t="inlineStr">
        <is>
          <t xml:space="preserve">N         </t>
        </is>
      </c>
      <c r="O2064" t="n">
        <v>73</v>
      </c>
      <c r="P2064" t="inlineStr">
        <is>
          <t xml:space="preserve">W         </t>
        </is>
      </c>
      <c r="Q2064" t="inlineStr">
        <is>
          <t>1625/0732</t>
        </is>
      </c>
      <c r="R2064" t="inlineStr">
        <is>
          <t>1064094</t>
        </is>
      </c>
      <c r="S2064" t="inlineStr">
        <is>
          <t>CONVERSE (WY)</t>
        </is>
      </c>
      <c r="T2064" t="n">
        <v>43.28038196</v>
      </c>
      <c r="U2064" t="inlineStr">
        <is>
          <t>POWDER RIVER</t>
        </is>
      </c>
      <c r="V2064" t="n">
        <v>-105.670572</v>
      </c>
      <c r="W2064" t="inlineStr">
        <is>
          <t>POINT (445591.8860581371 4792169.783466569)</t>
        </is>
      </c>
      <c r="X2064" t="n">
        <v>1.52859300317987</v>
      </c>
      <c r="Y2064" t="inlineStr">
        <is>
          <t>SW</t>
        </is>
      </c>
      <c r="Z2064" t="n">
        <v>2017</v>
      </c>
      <c r="AA2064" t="n">
        <v>61</v>
      </c>
    </row>
    <row r="2065">
      <c r="A2065" s="1" t="n">
        <v>38610</v>
      </c>
      <c r="B2065" t="inlineStr">
        <is>
          <t>WY</t>
        </is>
      </c>
      <c r="C2065" s="2" t="n">
        <v>42982</v>
      </c>
      <c r="D2065" s="2" t="n">
        <v>43012</v>
      </c>
      <c r="E2065" t="inlineStr">
        <is>
          <t>2020-09-04</t>
        </is>
      </c>
      <c r="F2065" t="n">
        <v>36</v>
      </c>
      <c r="G2065" t="inlineStr">
        <is>
          <t xml:space="preserve">L-K-E INVESTMENTS A TEXAS GENERAL PARTNERSHIP </t>
        </is>
      </c>
      <c r="H2065" t="inlineStr">
        <is>
          <t>TITAN EXPL</t>
        </is>
      </c>
      <c r="I2065" t="inlineStr"/>
      <c r="J2065" t="inlineStr"/>
      <c r="K2065" t="n">
        <v>634.63000488</v>
      </c>
      <c r="L2065" t="n">
        <v>8</v>
      </c>
      <c r="M2065" t="n">
        <v>38</v>
      </c>
      <c r="N2065" t="inlineStr">
        <is>
          <t xml:space="preserve">N         </t>
        </is>
      </c>
      <c r="O2065" t="n">
        <v>73</v>
      </c>
      <c r="P2065" t="inlineStr">
        <is>
          <t xml:space="preserve">W         </t>
        </is>
      </c>
      <c r="Q2065" t="inlineStr">
        <is>
          <t>1623/0508</t>
        </is>
      </c>
      <c r="R2065" t="inlineStr">
        <is>
          <t>1063381</t>
        </is>
      </c>
      <c r="S2065" t="inlineStr">
        <is>
          <t>CONVERSE (WY)</t>
        </is>
      </c>
      <c r="T2065" t="n">
        <v>43.28039719</v>
      </c>
      <c r="U2065" t="inlineStr">
        <is>
          <t>POWDER RIVER</t>
        </is>
      </c>
      <c r="V2065" t="n">
        <v>-105.65082634</v>
      </c>
      <c r="W2065" t="inlineStr">
        <is>
          <t>POINT (447194.0046267076 4792158.808724617)</t>
        </is>
      </c>
      <c r="X2065" t="n">
        <v>0.858530888595501</v>
      </c>
      <c r="Y2065" t="inlineStr">
        <is>
          <t>SW</t>
        </is>
      </c>
      <c r="Z2065" t="n">
        <v>2017</v>
      </c>
      <c r="AA2065" t="n">
        <v>61</v>
      </c>
    </row>
    <row r="2066">
      <c r="A2066" s="1" t="n">
        <v>38611</v>
      </c>
      <c r="B2066" t="inlineStr">
        <is>
          <t>WY</t>
        </is>
      </c>
      <c r="C2066" s="2" t="n">
        <v>42982</v>
      </c>
      <c r="D2066" s="2" t="n">
        <v>43012</v>
      </c>
      <c r="E2066" t="inlineStr">
        <is>
          <t>2020-09-04</t>
        </is>
      </c>
      <c r="F2066" t="n">
        <v>36</v>
      </c>
      <c r="G2066" t="inlineStr">
        <is>
          <t xml:space="preserve">L-K-E INVESTMENTS A TEXAS GENERAL PARTNERSHIP </t>
        </is>
      </c>
      <c r="H2066" t="inlineStr">
        <is>
          <t>TITAN EXPL</t>
        </is>
      </c>
      <c r="I2066" t="inlineStr"/>
      <c r="J2066" t="inlineStr"/>
      <c r="K2066" t="n">
        <v>634.63000488</v>
      </c>
      <c r="L2066" t="n">
        <v>4</v>
      </c>
      <c r="M2066" t="n">
        <v>38</v>
      </c>
      <c r="N2066" t="inlineStr">
        <is>
          <t xml:space="preserve">N         </t>
        </is>
      </c>
      <c r="O2066" t="n">
        <v>73</v>
      </c>
      <c r="P2066" t="inlineStr">
        <is>
          <t xml:space="preserve">W         </t>
        </is>
      </c>
      <c r="Q2066" t="inlineStr">
        <is>
          <t>1623/0508</t>
        </is>
      </c>
      <c r="R2066" t="inlineStr">
        <is>
          <t>1063381</t>
        </is>
      </c>
      <c r="S2066" t="inlineStr">
        <is>
          <t>CONVERSE (WY)</t>
        </is>
      </c>
      <c r="T2066" t="n">
        <v>43.29485875</v>
      </c>
      <c r="U2066" t="inlineStr">
        <is>
          <t>POWDER RIVER</t>
        </is>
      </c>
      <c r="V2066" t="n">
        <v>-105.63093579</v>
      </c>
      <c r="W2066" t="inlineStr">
        <is>
          <t>POINT (448819.9918178781 4793752.451114548)</t>
        </is>
      </c>
      <c r="X2066" t="n">
        <v>0.7246429811082081</v>
      </c>
      <c r="Y2066" t="inlineStr">
        <is>
          <t>NE</t>
        </is>
      </c>
      <c r="Z2066" t="n">
        <v>2017</v>
      </c>
      <c r="AA2066" t="n">
        <v>61</v>
      </c>
    </row>
    <row r="2067">
      <c r="A2067" s="1" t="n">
        <v>38612</v>
      </c>
      <c r="B2067" t="inlineStr">
        <is>
          <t>WY</t>
        </is>
      </c>
      <c r="C2067" s="2" t="n">
        <v>42982</v>
      </c>
      <c r="D2067" s="2" t="n">
        <v>43012</v>
      </c>
      <c r="E2067" t="inlineStr">
        <is>
          <t>2020-09-04</t>
        </is>
      </c>
      <c r="F2067" t="n">
        <v>36</v>
      </c>
      <c r="G2067" t="inlineStr">
        <is>
          <t xml:space="preserve">L-K-E INVESTMENTS A TEXAS GENERAL PARTNERSHIP </t>
        </is>
      </c>
      <c r="H2067" t="inlineStr">
        <is>
          <t>TITAN EXPL</t>
        </is>
      </c>
      <c r="I2067" t="inlineStr"/>
      <c r="J2067" t="inlineStr"/>
      <c r="K2067" t="n">
        <v>634.63000488</v>
      </c>
      <c r="L2067" t="n">
        <v>9</v>
      </c>
      <c r="M2067" t="n">
        <v>38</v>
      </c>
      <c r="N2067" t="inlineStr">
        <is>
          <t xml:space="preserve">N         </t>
        </is>
      </c>
      <c r="O2067" t="n">
        <v>73</v>
      </c>
      <c r="P2067" t="inlineStr">
        <is>
          <t xml:space="preserve">W         </t>
        </is>
      </c>
      <c r="Q2067" t="inlineStr">
        <is>
          <t>1623/0508</t>
        </is>
      </c>
      <c r="R2067" t="inlineStr">
        <is>
          <t>1063381</t>
        </is>
      </c>
      <c r="S2067" t="inlineStr">
        <is>
          <t>CONVERSE (WY)</t>
        </is>
      </c>
      <c r="T2067" t="n">
        <v>43.28045819</v>
      </c>
      <c r="U2067" t="inlineStr">
        <is>
          <t>POWDER RIVER</t>
        </is>
      </c>
      <c r="V2067" t="n">
        <v>-105.63100438</v>
      </c>
      <c r="W2067" t="inlineStr">
        <is>
          <t>POINT (448802.3511420086 4792153.248759488)</t>
        </is>
      </c>
      <c r="X2067" t="n">
        <v>1.05812648651532</v>
      </c>
      <c r="Y2067" t="inlineStr">
        <is>
          <t>SE</t>
        </is>
      </c>
      <c r="Z2067" t="n">
        <v>2017</v>
      </c>
      <c r="AA2067" t="n">
        <v>61</v>
      </c>
    </row>
    <row r="2068">
      <c r="A2068" s="1" t="n">
        <v>38678</v>
      </c>
      <c r="B2068" t="inlineStr">
        <is>
          <t>WY</t>
        </is>
      </c>
      <c r="C2068" s="2" t="n">
        <v>42934</v>
      </c>
      <c r="D2068" s="2" t="n">
        <v>43010</v>
      </c>
      <c r="E2068" t="inlineStr">
        <is>
          <t>2020-07-18</t>
        </is>
      </c>
      <c r="F2068" t="n">
        <v>36</v>
      </c>
      <c r="G2068" t="inlineStr">
        <is>
          <t xml:space="preserve">MANNING MINERALS LIMITED PARTNERSHIP </t>
        </is>
      </c>
      <c r="H2068" t="inlineStr">
        <is>
          <t>TITAN EXPL</t>
        </is>
      </c>
      <c r="I2068" t="inlineStr"/>
      <c r="J2068" t="inlineStr"/>
      <c r="K2068" t="n">
        <v>0</v>
      </c>
      <c r="L2068" t="n">
        <v>34</v>
      </c>
      <c r="M2068" t="n">
        <v>39</v>
      </c>
      <c r="N2068" t="inlineStr">
        <is>
          <t xml:space="preserve">N         </t>
        </is>
      </c>
      <c r="O2068" t="n">
        <v>73</v>
      </c>
      <c r="P2068" t="inlineStr">
        <is>
          <t xml:space="preserve">W         </t>
        </is>
      </c>
      <c r="Q2068" t="inlineStr">
        <is>
          <t>1623/0103</t>
        </is>
      </c>
      <c r="R2068" t="inlineStr">
        <is>
          <t>1063250</t>
        </is>
      </c>
      <c r="S2068" t="inlineStr">
        <is>
          <t>CONVERSE (WY)</t>
        </is>
      </c>
      <c r="T2068" t="n">
        <v>43.3092936</v>
      </c>
      <c r="U2068" t="inlineStr">
        <is>
          <t>POWDER RIVER</t>
        </is>
      </c>
      <c r="V2068" t="n">
        <v>-105.61092317</v>
      </c>
      <c r="W2068" t="inlineStr">
        <is>
          <t>POINT (450455.0951501526 4795343.442250932)</t>
        </is>
      </c>
      <c r="X2068" t="n">
        <v>2.081205987896726</v>
      </c>
      <c r="Y2068" t="inlineStr">
        <is>
          <t>NE</t>
        </is>
      </c>
      <c r="Z2068" t="n">
        <v>2017</v>
      </c>
      <c r="AA2068" t="n">
        <v>61</v>
      </c>
    </row>
    <row r="2069">
      <c r="A2069" s="1" t="n">
        <v>39275</v>
      </c>
      <c r="B2069" t="inlineStr">
        <is>
          <t>WY</t>
        </is>
      </c>
      <c r="C2069" s="2" t="n">
        <v>42982</v>
      </c>
      <c r="D2069" s="2" t="n">
        <v>42996</v>
      </c>
      <c r="E2069" t="inlineStr">
        <is>
          <t>2020-09-04</t>
        </is>
      </c>
      <c r="F2069" t="n">
        <v>36</v>
      </c>
      <c r="G2069" t="inlineStr">
        <is>
          <t xml:space="preserve">4 GRLZ INVESTMENTS LLC </t>
        </is>
      </c>
      <c r="H2069" t="inlineStr">
        <is>
          <t>TITAN EXPL</t>
        </is>
      </c>
      <c r="I2069" t="inlineStr"/>
      <c r="J2069" t="inlineStr"/>
      <c r="K2069" t="n">
        <v>634.63000488</v>
      </c>
      <c r="L2069" t="n">
        <v>3</v>
      </c>
      <c r="M2069" t="n">
        <v>38</v>
      </c>
      <c r="N2069" t="inlineStr">
        <is>
          <t xml:space="preserve">N         </t>
        </is>
      </c>
      <c r="O2069" t="n">
        <v>73</v>
      </c>
      <c r="P2069" t="inlineStr">
        <is>
          <t xml:space="preserve">W         </t>
        </is>
      </c>
      <c r="Q2069" t="inlineStr">
        <is>
          <t>1621/0424</t>
        </is>
      </c>
      <c r="R2069" t="inlineStr">
        <is>
          <t>1062831</t>
        </is>
      </c>
      <c r="S2069" t="inlineStr">
        <is>
          <t>CONVERSE (WY)</t>
        </is>
      </c>
      <c r="T2069" t="n">
        <v>43.29487016</v>
      </c>
      <c r="U2069" t="inlineStr">
        <is>
          <t>POWDER RIVER</t>
        </is>
      </c>
      <c r="V2069" t="n">
        <v>-105.61080864</v>
      </c>
      <c r="W2069" t="inlineStr">
        <is>
          <t>POINT (450452.6713965459 4793741.585392624)</t>
        </is>
      </c>
      <c r="X2069" t="n">
        <v>1.723554077496206</v>
      </c>
      <c r="Y2069" t="inlineStr">
        <is>
          <t>E</t>
        </is>
      </c>
      <c r="Z2069" t="n">
        <v>2017</v>
      </c>
      <c r="AA2069" t="n">
        <v>61</v>
      </c>
    </row>
    <row r="2070">
      <c r="A2070" s="1" t="n">
        <v>39276</v>
      </c>
      <c r="B2070" t="inlineStr">
        <is>
          <t>WY</t>
        </is>
      </c>
      <c r="C2070" s="2" t="n">
        <v>42982</v>
      </c>
      <c r="D2070" s="2" t="n">
        <v>42996</v>
      </c>
      <c r="E2070" t="inlineStr">
        <is>
          <t>2020-09-04</t>
        </is>
      </c>
      <c r="F2070" t="n">
        <v>36</v>
      </c>
      <c r="G2070" t="inlineStr">
        <is>
          <t xml:space="preserve">4 GRLZ INVESTMENTS LLC </t>
        </is>
      </c>
      <c r="H2070" t="inlineStr">
        <is>
          <t>TITAN EXPL</t>
        </is>
      </c>
      <c r="I2070" t="inlineStr"/>
      <c r="J2070" t="inlineStr"/>
      <c r="K2070" t="n">
        <v>634.63000488</v>
      </c>
      <c r="L2070" t="n">
        <v>4</v>
      </c>
      <c r="M2070" t="n">
        <v>38</v>
      </c>
      <c r="N2070" t="inlineStr">
        <is>
          <t xml:space="preserve">N         </t>
        </is>
      </c>
      <c r="O2070" t="n">
        <v>73</v>
      </c>
      <c r="P2070" t="inlineStr">
        <is>
          <t xml:space="preserve">W         </t>
        </is>
      </c>
      <c r="Q2070" t="inlineStr">
        <is>
          <t>1621/0424</t>
        </is>
      </c>
      <c r="R2070" t="inlineStr">
        <is>
          <t>1062831</t>
        </is>
      </c>
      <c r="S2070" t="inlineStr">
        <is>
          <t>CONVERSE (WY)</t>
        </is>
      </c>
      <c r="T2070" t="n">
        <v>43.29485875</v>
      </c>
      <c r="U2070" t="inlineStr">
        <is>
          <t>POWDER RIVER</t>
        </is>
      </c>
      <c r="V2070" t="n">
        <v>-105.63093579</v>
      </c>
      <c r="W2070" t="inlineStr">
        <is>
          <t>POINT (448819.9918178781 4793752.451114548)</t>
        </is>
      </c>
      <c r="X2070" t="n">
        <v>0.7246429811082081</v>
      </c>
      <c r="Y2070" t="inlineStr">
        <is>
          <t>NE</t>
        </is>
      </c>
      <c r="Z2070" t="n">
        <v>2017</v>
      </c>
      <c r="AA2070" t="n">
        <v>61</v>
      </c>
    </row>
    <row r="2071">
      <c r="A2071" s="1" t="n">
        <v>39277</v>
      </c>
      <c r="B2071" t="inlineStr">
        <is>
          <t>WY</t>
        </is>
      </c>
      <c r="C2071" s="2" t="n">
        <v>42982</v>
      </c>
      <c r="D2071" s="2" t="n">
        <v>42996</v>
      </c>
      <c r="E2071" t="inlineStr">
        <is>
          <t>2020-09-04</t>
        </is>
      </c>
      <c r="F2071" t="n">
        <v>36</v>
      </c>
      <c r="G2071" t="inlineStr">
        <is>
          <t xml:space="preserve">4 GRLZ INVESTMENTS LLC </t>
        </is>
      </c>
      <c r="H2071" t="inlineStr">
        <is>
          <t>TITAN EXPL</t>
        </is>
      </c>
      <c r="I2071" t="inlineStr"/>
      <c r="J2071" t="inlineStr"/>
      <c r="K2071" t="n">
        <v>634.63000488</v>
      </c>
      <c r="L2071" t="n">
        <v>9</v>
      </c>
      <c r="M2071" t="n">
        <v>38</v>
      </c>
      <c r="N2071" t="inlineStr">
        <is>
          <t xml:space="preserve">N         </t>
        </is>
      </c>
      <c r="O2071" t="n">
        <v>73</v>
      </c>
      <c r="P2071" t="inlineStr">
        <is>
          <t xml:space="preserve">W         </t>
        </is>
      </c>
      <c r="Q2071" t="inlineStr">
        <is>
          <t>1621/0424</t>
        </is>
      </c>
      <c r="R2071" t="inlineStr">
        <is>
          <t>1062831</t>
        </is>
      </c>
      <c r="S2071" t="inlineStr">
        <is>
          <t>CONVERSE (WY)</t>
        </is>
      </c>
      <c r="T2071" t="n">
        <v>43.28045819</v>
      </c>
      <c r="U2071" t="inlineStr">
        <is>
          <t>POWDER RIVER</t>
        </is>
      </c>
      <c r="V2071" t="n">
        <v>-105.63100438</v>
      </c>
      <c r="W2071" t="inlineStr">
        <is>
          <t>POINT (448802.3511420086 4792153.248759488)</t>
        </is>
      </c>
      <c r="X2071" t="n">
        <v>1.05812648651532</v>
      </c>
      <c r="Y2071" t="inlineStr">
        <is>
          <t>SE</t>
        </is>
      </c>
      <c r="Z2071" t="n">
        <v>2017</v>
      </c>
      <c r="AA2071" t="n">
        <v>61</v>
      </c>
    </row>
    <row r="2072">
      <c r="A2072" s="1" t="n">
        <v>39281</v>
      </c>
      <c r="B2072" t="inlineStr">
        <is>
          <t>WY</t>
        </is>
      </c>
      <c r="C2072" s="2" t="n">
        <v>42982</v>
      </c>
      <c r="D2072" s="2" t="n">
        <v>42996</v>
      </c>
      <c r="E2072" t="inlineStr">
        <is>
          <t>2020-09-04</t>
        </is>
      </c>
      <c r="F2072" t="n">
        <v>36</v>
      </c>
      <c r="G2072" t="inlineStr">
        <is>
          <t xml:space="preserve">3 GIRLS LLC </t>
        </is>
      </c>
      <c r="H2072" t="inlineStr">
        <is>
          <t>TITAN EXPL</t>
        </is>
      </c>
      <c r="I2072" t="inlineStr"/>
      <c r="J2072" t="inlineStr"/>
      <c r="K2072" t="n">
        <v>634.63000488</v>
      </c>
      <c r="L2072" t="n">
        <v>3</v>
      </c>
      <c r="M2072" t="n">
        <v>38</v>
      </c>
      <c r="N2072" t="inlineStr">
        <is>
          <t xml:space="preserve">N         </t>
        </is>
      </c>
      <c r="O2072" t="n">
        <v>73</v>
      </c>
      <c r="P2072" t="inlineStr">
        <is>
          <t xml:space="preserve">W         </t>
        </is>
      </c>
      <c r="Q2072" t="inlineStr">
        <is>
          <t>1621/0422</t>
        </is>
      </c>
      <c r="R2072" t="inlineStr">
        <is>
          <t>1062829</t>
        </is>
      </c>
      <c r="S2072" t="inlineStr">
        <is>
          <t>CONVERSE (WY)</t>
        </is>
      </c>
      <c r="T2072" t="n">
        <v>43.29487016</v>
      </c>
      <c r="U2072" t="inlineStr">
        <is>
          <t>POWDER RIVER</t>
        </is>
      </c>
      <c r="V2072" t="n">
        <v>-105.61080864</v>
      </c>
      <c r="W2072" t="inlineStr">
        <is>
          <t>POINT (450452.6713965459 4793741.585392624)</t>
        </is>
      </c>
      <c r="X2072" t="n">
        <v>1.723554077496206</v>
      </c>
      <c r="Y2072" t="inlineStr">
        <is>
          <t>E</t>
        </is>
      </c>
      <c r="Z2072" t="n">
        <v>2017</v>
      </c>
      <c r="AA2072" t="n">
        <v>61</v>
      </c>
    </row>
    <row r="2073">
      <c r="A2073" s="1" t="n">
        <v>39282</v>
      </c>
      <c r="B2073" t="inlineStr">
        <is>
          <t>WY</t>
        </is>
      </c>
      <c r="C2073" s="2" t="n">
        <v>42982</v>
      </c>
      <c r="D2073" s="2" t="n">
        <v>42996</v>
      </c>
      <c r="E2073" t="inlineStr">
        <is>
          <t>2020-09-04</t>
        </is>
      </c>
      <c r="F2073" t="n">
        <v>36</v>
      </c>
      <c r="G2073" t="inlineStr">
        <is>
          <t xml:space="preserve">3 GIRLS LLC </t>
        </is>
      </c>
      <c r="H2073" t="inlineStr">
        <is>
          <t>TITAN EXPL</t>
        </is>
      </c>
      <c r="I2073" t="inlineStr"/>
      <c r="J2073" t="inlineStr"/>
      <c r="K2073" t="n">
        <v>634.63000488</v>
      </c>
      <c r="L2073" t="n">
        <v>4</v>
      </c>
      <c r="M2073" t="n">
        <v>38</v>
      </c>
      <c r="N2073" t="inlineStr">
        <is>
          <t xml:space="preserve">N         </t>
        </is>
      </c>
      <c r="O2073" t="n">
        <v>73</v>
      </c>
      <c r="P2073" t="inlineStr">
        <is>
          <t xml:space="preserve">W         </t>
        </is>
      </c>
      <c r="Q2073" t="inlineStr">
        <is>
          <t>1621/0422</t>
        </is>
      </c>
      <c r="R2073" t="inlineStr">
        <is>
          <t>1062829</t>
        </is>
      </c>
      <c r="S2073" t="inlineStr">
        <is>
          <t>CONVERSE (WY)</t>
        </is>
      </c>
      <c r="T2073" t="n">
        <v>43.29485875</v>
      </c>
      <c r="U2073" t="inlineStr">
        <is>
          <t>POWDER RIVER</t>
        </is>
      </c>
      <c r="V2073" t="n">
        <v>-105.63093579</v>
      </c>
      <c r="W2073" t="inlineStr">
        <is>
          <t>POINT (448819.9918178781 4793752.451114548)</t>
        </is>
      </c>
      <c r="X2073" t="n">
        <v>0.7246429811082081</v>
      </c>
      <c r="Y2073" t="inlineStr">
        <is>
          <t>NE</t>
        </is>
      </c>
      <c r="Z2073" t="n">
        <v>2017</v>
      </c>
      <c r="AA2073" t="n">
        <v>61</v>
      </c>
    </row>
    <row r="2074">
      <c r="A2074" s="1" t="n">
        <v>39283</v>
      </c>
      <c r="B2074" t="inlineStr">
        <is>
          <t>WY</t>
        </is>
      </c>
      <c r="C2074" s="2" t="n">
        <v>42982</v>
      </c>
      <c r="D2074" s="2" t="n">
        <v>42996</v>
      </c>
      <c r="E2074" t="inlineStr">
        <is>
          <t>2020-09-04</t>
        </is>
      </c>
      <c r="F2074" t="n">
        <v>36</v>
      </c>
      <c r="G2074" t="inlineStr">
        <is>
          <t xml:space="preserve">3 GIRLS LLC </t>
        </is>
      </c>
      <c r="H2074" t="inlineStr">
        <is>
          <t>TITAN EXPL</t>
        </is>
      </c>
      <c r="I2074" t="inlineStr"/>
      <c r="J2074" t="inlineStr"/>
      <c r="K2074" t="n">
        <v>634.63000488</v>
      </c>
      <c r="L2074" t="n">
        <v>9</v>
      </c>
      <c r="M2074" t="n">
        <v>38</v>
      </c>
      <c r="N2074" t="inlineStr">
        <is>
          <t xml:space="preserve">N         </t>
        </is>
      </c>
      <c r="O2074" t="n">
        <v>73</v>
      </c>
      <c r="P2074" t="inlineStr">
        <is>
          <t xml:space="preserve">W         </t>
        </is>
      </c>
      <c r="Q2074" t="inlineStr">
        <is>
          <t>1621/0422</t>
        </is>
      </c>
      <c r="R2074" t="inlineStr">
        <is>
          <t>1062829</t>
        </is>
      </c>
      <c r="S2074" t="inlineStr">
        <is>
          <t>CONVERSE (WY)</t>
        </is>
      </c>
      <c r="T2074" t="n">
        <v>43.28045819</v>
      </c>
      <c r="U2074" t="inlineStr">
        <is>
          <t>POWDER RIVER</t>
        </is>
      </c>
      <c r="V2074" t="n">
        <v>-105.63100438</v>
      </c>
      <c r="W2074" t="inlineStr">
        <is>
          <t>POINT (448802.3511420086 4792153.248759488)</t>
        </is>
      </c>
      <c r="X2074" t="n">
        <v>1.05812648651532</v>
      </c>
      <c r="Y2074" t="inlineStr">
        <is>
          <t>SE</t>
        </is>
      </c>
      <c r="Z2074" t="n">
        <v>2017</v>
      </c>
      <c r="AA2074" t="n">
        <v>61</v>
      </c>
    </row>
    <row r="2075">
      <c r="A2075" s="1" t="n">
        <v>49767</v>
      </c>
      <c r="B2075" t="inlineStr">
        <is>
          <t>WY</t>
        </is>
      </c>
      <c r="C2075" t="inlineStr"/>
      <c r="D2075" s="2" t="n">
        <v>41856</v>
      </c>
      <c r="E2075" t="inlineStr">
        <is>
          <t>2024-08-05</t>
        </is>
      </c>
      <c r="F2075" t="n">
        <v>120</v>
      </c>
      <c r="G2075" t="inlineStr">
        <is>
          <t xml:space="preserve">BLM </t>
        </is>
      </c>
      <c r="H2075" t="inlineStr">
        <is>
          <t>PACER ENERGY</t>
        </is>
      </c>
      <c r="I2075" t="n">
        <v>0.125</v>
      </c>
      <c r="J2075" t="n">
        <v>2600</v>
      </c>
      <c r="K2075" t="n">
        <v>240</v>
      </c>
      <c r="L2075" t="n">
        <v>27</v>
      </c>
      <c r="M2075" t="n">
        <v>39</v>
      </c>
      <c r="N2075" t="inlineStr">
        <is>
          <t xml:space="preserve">N         </t>
        </is>
      </c>
      <c r="O2075" t="n">
        <v>73</v>
      </c>
      <c r="P2075" t="inlineStr">
        <is>
          <t xml:space="preserve">W         </t>
        </is>
      </c>
      <c r="Q2075" t="inlineStr">
        <is>
          <t>WY-1408-030/NA</t>
        </is>
      </c>
      <c r="R2075" t="inlineStr">
        <is>
          <t>WYW183610</t>
        </is>
      </c>
      <c r="S2075" t="inlineStr">
        <is>
          <t>CONVERSE (WY)</t>
        </is>
      </c>
      <c r="T2075" t="n">
        <v>43.32373611</v>
      </c>
      <c r="U2075" t="inlineStr">
        <is>
          <t>POWDER RIVER</t>
        </is>
      </c>
      <c r="V2075" t="n">
        <v>-105.61095377</v>
      </c>
      <c r="W2075" t="inlineStr">
        <is>
          <t>POINT (450464.34694615 4796947.371161564)</t>
        </is>
      </c>
      <c r="X2075" t="n">
        <v>2.77377580469411</v>
      </c>
      <c r="Y2075" t="inlineStr">
        <is>
          <t>NE</t>
        </is>
      </c>
      <c r="Z2075" t="n">
        <v>2014</v>
      </c>
      <c r="AA2075" t="n">
        <v>61</v>
      </c>
    </row>
    <row r="2076">
      <c r="A2076" s="1" t="n">
        <v>50120</v>
      </c>
      <c r="B2076" t="inlineStr">
        <is>
          <t>WY</t>
        </is>
      </c>
      <c r="C2076" t="inlineStr"/>
      <c r="D2076" s="2" t="n">
        <v>41681</v>
      </c>
      <c r="E2076" t="inlineStr">
        <is>
          <t>2024-02-11</t>
        </is>
      </c>
      <c r="F2076" t="n">
        <v>120</v>
      </c>
      <c r="G2076" t="inlineStr">
        <is>
          <t xml:space="preserve">BLM </t>
        </is>
      </c>
      <c r="H2076" t="inlineStr">
        <is>
          <t>PACER ENERGY</t>
        </is>
      </c>
      <c r="I2076" t="n">
        <v>0.125</v>
      </c>
      <c r="J2076" t="n">
        <v>900</v>
      </c>
      <c r="K2076" t="n">
        <v>400</v>
      </c>
      <c r="L2076" t="n">
        <v>35</v>
      </c>
      <c r="M2076" t="n">
        <v>39</v>
      </c>
      <c r="N2076" t="inlineStr">
        <is>
          <t xml:space="preserve">N         </t>
        </is>
      </c>
      <c r="O2076" t="n">
        <v>73</v>
      </c>
      <c r="P2076" t="inlineStr">
        <is>
          <t xml:space="preserve">W         </t>
        </is>
      </c>
      <c r="Q2076" t="inlineStr">
        <is>
          <t>WY-1402-070/NA</t>
        </is>
      </c>
      <c r="R2076" t="inlineStr">
        <is>
          <t>WYW182811</t>
        </is>
      </c>
      <c r="S2076" t="inlineStr">
        <is>
          <t>CONVERSE (WY)</t>
        </is>
      </c>
      <c r="T2076" t="n">
        <v>43.30933552</v>
      </c>
      <c r="U2076" t="inlineStr">
        <is>
          <t>POWDER RIVER</t>
        </is>
      </c>
      <c r="V2076" t="n">
        <v>-105.59095624</v>
      </c>
      <c r="W2076" t="inlineStr">
        <is>
          <t>POINT (452074.4181487579 4795336.447479386)</t>
        </is>
      </c>
      <c r="X2076" t="n">
        <v>2.96403236691071</v>
      </c>
      <c r="Y2076" t="inlineStr">
        <is>
          <t>NE</t>
        </is>
      </c>
      <c r="Z2076" t="n">
        <v>2014</v>
      </c>
      <c r="AA2076" t="n">
        <v>61</v>
      </c>
    </row>
    <row r="2077">
      <c r="A2077" s="1" t="n">
        <v>50121</v>
      </c>
      <c r="B2077" t="inlineStr">
        <is>
          <t>WY</t>
        </is>
      </c>
      <c r="C2077" t="inlineStr"/>
      <c r="D2077" s="2" t="n">
        <v>41681</v>
      </c>
      <c r="E2077" t="inlineStr">
        <is>
          <t>2024-02-11</t>
        </is>
      </c>
      <c r="F2077" t="n">
        <v>120</v>
      </c>
      <c r="G2077" t="inlineStr">
        <is>
          <t xml:space="preserve">BLM </t>
        </is>
      </c>
      <c r="H2077" t="inlineStr">
        <is>
          <t>PACER ENERGY</t>
        </is>
      </c>
      <c r="I2077" t="n">
        <v>0.125</v>
      </c>
      <c r="J2077" t="n">
        <v>1025</v>
      </c>
      <c r="K2077" t="n">
        <v>160</v>
      </c>
      <c r="L2077" t="n">
        <v>27</v>
      </c>
      <c r="M2077" t="n">
        <v>39</v>
      </c>
      <c r="N2077" t="inlineStr">
        <is>
          <t xml:space="preserve">N         </t>
        </is>
      </c>
      <c r="O2077" t="n">
        <v>73</v>
      </c>
      <c r="P2077" t="inlineStr">
        <is>
          <t xml:space="preserve">W         </t>
        </is>
      </c>
      <c r="Q2077" t="inlineStr">
        <is>
          <t>WY-1402-071/NA</t>
        </is>
      </c>
      <c r="R2077" t="inlineStr">
        <is>
          <t>WYW182812</t>
        </is>
      </c>
      <c r="S2077" t="inlineStr">
        <is>
          <t>CONVERSE (WY)</t>
        </is>
      </c>
      <c r="T2077" t="n">
        <v>43.32373611</v>
      </c>
      <c r="U2077" t="inlineStr">
        <is>
          <t>POWDER RIVER</t>
        </is>
      </c>
      <c r="V2077" t="n">
        <v>-105.61095377</v>
      </c>
      <c r="W2077" t="inlineStr">
        <is>
          <t>POINT (450464.34694615 4796947.371161564)</t>
        </is>
      </c>
      <c r="X2077" t="n">
        <v>2.77377580469411</v>
      </c>
      <c r="Y2077" t="inlineStr">
        <is>
          <t>NE</t>
        </is>
      </c>
      <c r="Z2077" t="n">
        <v>2014</v>
      </c>
      <c r="AA2077" t="n">
        <v>61</v>
      </c>
    </row>
    <row r="2078">
      <c r="A2078" s="1" t="n">
        <v>50122</v>
      </c>
      <c r="B2078" t="inlineStr">
        <is>
          <t>WY</t>
        </is>
      </c>
      <c r="C2078" t="inlineStr"/>
      <c r="D2078" s="2" t="n">
        <v>41681</v>
      </c>
      <c r="E2078" t="inlineStr">
        <is>
          <t>2024-02-11</t>
        </is>
      </c>
      <c r="F2078" t="n">
        <v>120</v>
      </c>
      <c r="G2078" t="inlineStr">
        <is>
          <t xml:space="preserve">BLM </t>
        </is>
      </c>
      <c r="H2078" t="inlineStr">
        <is>
          <t>PACER ENERGY</t>
        </is>
      </c>
      <c r="I2078" t="n">
        <v>0.125</v>
      </c>
      <c r="J2078" t="n">
        <v>1025</v>
      </c>
      <c r="K2078" t="n">
        <v>160</v>
      </c>
      <c r="L2078" t="n">
        <v>34</v>
      </c>
      <c r="M2078" t="n">
        <v>39</v>
      </c>
      <c r="N2078" t="inlineStr">
        <is>
          <t xml:space="preserve">N         </t>
        </is>
      </c>
      <c r="O2078" t="n">
        <v>73</v>
      </c>
      <c r="P2078" t="inlineStr">
        <is>
          <t xml:space="preserve">W         </t>
        </is>
      </c>
      <c r="Q2078" t="inlineStr">
        <is>
          <t>WY-1402-071/NA</t>
        </is>
      </c>
      <c r="R2078" t="inlineStr">
        <is>
          <t>WYW182812</t>
        </is>
      </c>
      <c r="S2078" t="inlineStr">
        <is>
          <t>CONVERSE (WY)</t>
        </is>
      </c>
      <c r="T2078" t="n">
        <v>43.3092936</v>
      </c>
      <c r="U2078" t="inlineStr">
        <is>
          <t>POWDER RIVER</t>
        </is>
      </c>
      <c r="V2078" t="n">
        <v>-105.61092317</v>
      </c>
      <c r="W2078" t="inlineStr">
        <is>
          <t>POINT (450455.0951501526 4795343.442250932)</t>
        </is>
      </c>
      <c r="X2078" t="n">
        <v>2.081205987896726</v>
      </c>
      <c r="Y2078" t="inlineStr">
        <is>
          <t>NE</t>
        </is>
      </c>
      <c r="Z2078" t="n">
        <v>2014</v>
      </c>
      <c r="AA2078" t="n">
        <v>61</v>
      </c>
    </row>
    <row r="2079">
      <c r="A2079" s="1" t="n">
        <v>50875</v>
      </c>
      <c r="B2079" t="inlineStr">
        <is>
          <t>WY</t>
        </is>
      </c>
      <c r="C2079" t="inlineStr"/>
      <c r="D2079" s="2" t="n">
        <v>41492</v>
      </c>
      <c r="E2079" t="inlineStr">
        <is>
          <t>2023-08-06</t>
        </is>
      </c>
      <c r="F2079" t="n">
        <v>120</v>
      </c>
      <c r="G2079" t="inlineStr">
        <is>
          <t xml:space="preserve">BLM </t>
        </is>
      </c>
      <c r="H2079" t="inlineStr">
        <is>
          <t>PETRO GULF</t>
        </is>
      </c>
      <c r="I2079" t="n">
        <v>0.125</v>
      </c>
      <c r="J2079" t="n">
        <v>55</v>
      </c>
      <c r="K2079" t="n">
        <v>80</v>
      </c>
      <c r="L2079" t="n">
        <v>27</v>
      </c>
      <c r="M2079" t="n">
        <v>39</v>
      </c>
      <c r="N2079" t="inlineStr">
        <is>
          <t xml:space="preserve">N         </t>
        </is>
      </c>
      <c r="O2079" t="n">
        <v>73</v>
      </c>
      <c r="P2079" t="inlineStr">
        <is>
          <t xml:space="preserve">W         </t>
        </is>
      </c>
      <c r="Q2079" t="inlineStr">
        <is>
          <t>WY-1308-073/NA</t>
        </is>
      </c>
      <c r="R2079" t="inlineStr">
        <is>
          <t>WYW182264</t>
        </is>
      </c>
      <c r="S2079" t="inlineStr">
        <is>
          <t>CONVERSE (WY)</t>
        </is>
      </c>
      <c r="T2079" t="n">
        <v>43.32373611</v>
      </c>
      <c r="U2079" t="inlineStr">
        <is>
          <t>POWDER RIVER</t>
        </is>
      </c>
      <c r="V2079" t="n">
        <v>-105.61095377</v>
      </c>
      <c r="W2079" t="inlineStr">
        <is>
          <t>POINT (450464.34694615 4796947.371161564)</t>
        </is>
      </c>
      <c r="X2079" t="n">
        <v>2.77377580469411</v>
      </c>
      <c r="Y2079" t="inlineStr">
        <is>
          <t>NE</t>
        </is>
      </c>
      <c r="Z2079" t="n">
        <v>2013</v>
      </c>
      <c r="AA2079" t="n">
        <v>61</v>
      </c>
    </row>
    <row r="2080">
      <c r="A2080" s="1" t="n">
        <v>50876</v>
      </c>
      <c r="B2080" t="inlineStr">
        <is>
          <t>WY</t>
        </is>
      </c>
      <c r="C2080" t="inlineStr"/>
      <c r="D2080" s="2" t="n">
        <v>41492</v>
      </c>
      <c r="E2080" t="inlineStr">
        <is>
          <t>2023-08-06</t>
        </is>
      </c>
      <c r="F2080" t="n">
        <v>120</v>
      </c>
      <c r="G2080" t="inlineStr">
        <is>
          <t xml:space="preserve">BLM </t>
        </is>
      </c>
      <c r="H2080" t="inlineStr">
        <is>
          <t>PETRO GULF</t>
        </is>
      </c>
      <c r="I2080" t="n">
        <v>0.125</v>
      </c>
      <c r="J2080" t="n">
        <v>45</v>
      </c>
      <c r="K2080" t="n">
        <v>40</v>
      </c>
      <c r="L2080" t="n">
        <v>33</v>
      </c>
      <c r="M2080" t="n">
        <v>39</v>
      </c>
      <c r="N2080" t="inlineStr">
        <is>
          <t xml:space="preserve">N         </t>
        </is>
      </c>
      <c r="O2080" t="n">
        <v>73</v>
      </c>
      <c r="P2080" t="inlineStr">
        <is>
          <t xml:space="preserve">W         </t>
        </is>
      </c>
      <c r="Q2080" t="inlineStr">
        <is>
          <t>WY-1308-074/NA</t>
        </is>
      </c>
      <c r="R2080" t="inlineStr">
        <is>
          <t>WYW182265</t>
        </is>
      </c>
      <c r="S2080" t="inlineStr">
        <is>
          <t>CONVERSE (WY)</t>
        </is>
      </c>
      <c r="T2080" t="n">
        <v>43.30919827</v>
      </c>
      <c r="U2080" t="inlineStr">
        <is>
          <t>POWDER RIVER</t>
        </is>
      </c>
      <c r="V2080" t="n">
        <v>-105.63080617</v>
      </c>
      <c r="W2080" t="inlineStr">
        <is>
          <t>POINT (448842.5313767162 4795344.841302471)</t>
        </is>
      </c>
      <c r="X2080" t="n">
        <v>1.378417807205699</v>
      </c>
      <c r="Y2080" t="inlineStr">
        <is>
          <t>NE</t>
        </is>
      </c>
      <c r="Z2080" t="n">
        <v>2013</v>
      </c>
      <c r="AA2080" t="n">
        <v>61</v>
      </c>
    </row>
    <row r="2081">
      <c r="A2081" s="1" t="n">
        <v>50877</v>
      </c>
      <c r="B2081" t="inlineStr">
        <is>
          <t>WY</t>
        </is>
      </c>
      <c r="C2081" t="inlineStr"/>
      <c r="D2081" s="2" t="n">
        <v>41492</v>
      </c>
      <c r="E2081" t="inlineStr">
        <is>
          <t>2023-08-06</t>
        </is>
      </c>
      <c r="F2081" t="n">
        <v>120</v>
      </c>
      <c r="G2081" t="inlineStr">
        <is>
          <t xml:space="preserve">BLM </t>
        </is>
      </c>
      <c r="H2081" t="inlineStr">
        <is>
          <t>PETRO GULF</t>
        </is>
      </c>
      <c r="I2081" t="n">
        <v>0.125</v>
      </c>
      <c r="J2081" t="n">
        <v>300</v>
      </c>
      <c r="K2081" t="n">
        <v>120</v>
      </c>
      <c r="L2081" t="n">
        <v>35</v>
      </c>
      <c r="M2081" t="n">
        <v>39</v>
      </c>
      <c r="N2081" t="inlineStr">
        <is>
          <t xml:space="preserve">N         </t>
        </is>
      </c>
      <c r="O2081" t="n">
        <v>73</v>
      </c>
      <c r="P2081" t="inlineStr">
        <is>
          <t xml:space="preserve">W         </t>
        </is>
      </c>
      <c r="Q2081" t="inlineStr">
        <is>
          <t>WY-1308-075/NA</t>
        </is>
      </c>
      <c r="R2081" t="inlineStr">
        <is>
          <t>WYW182266</t>
        </is>
      </c>
      <c r="S2081" t="inlineStr">
        <is>
          <t>CONVERSE (WY)</t>
        </is>
      </c>
      <c r="T2081" t="n">
        <v>43.30933552</v>
      </c>
      <c r="U2081" t="inlineStr">
        <is>
          <t>POWDER RIVER</t>
        </is>
      </c>
      <c r="V2081" t="n">
        <v>-105.59095624</v>
      </c>
      <c r="W2081" t="inlineStr">
        <is>
          <t>POINT (452074.4181487579 4795336.447479386)</t>
        </is>
      </c>
      <c r="X2081" t="n">
        <v>2.96403236691071</v>
      </c>
      <c r="Y2081" t="inlineStr">
        <is>
          <t>NE</t>
        </is>
      </c>
      <c r="Z2081" t="n">
        <v>2013</v>
      </c>
      <c r="AA2081" t="n">
        <v>61</v>
      </c>
    </row>
    <row r="2082">
      <c r="A2082" s="1" t="n">
        <v>53003</v>
      </c>
      <c r="B2082" t="inlineStr">
        <is>
          <t>WY</t>
        </is>
      </c>
      <c r="C2082" t="inlineStr"/>
      <c r="D2082" s="2" t="n">
        <v>40309</v>
      </c>
      <c r="E2082" t="inlineStr">
        <is>
          <t>2020-05-11</t>
        </is>
      </c>
      <c r="F2082" t="n">
        <v>120</v>
      </c>
      <c r="G2082" t="inlineStr">
        <is>
          <t>BLM</t>
        </is>
      </c>
      <c r="H2082" t="inlineStr">
        <is>
          <t>SOUTHWESTERN PROD</t>
        </is>
      </c>
      <c r="I2082" t="n">
        <v>0.125</v>
      </c>
      <c r="J2082" t="n">
        <v>700</v>
      </c>
      <c r="K2082" t="n">
        <v>73.97</v>
      </c>
      <c r="L2082" t="n">
        <v>7</v>
      </c>
      <c r="M2082" t="n">
        <v>38</v>
      </c>
      <c r="N2082" t="inlineStr">
        <is>
          <t xml:space="preserve">N         </t>
        </is>
      </c>
      <c r="O2082" t="n">
        <v>73</v>
      </c>
      <c r="P2082" t="inlineStr">
        <is>
          <t xml:space="preserve">W         </t>
        </is>
      </c>
      <c r="Q2082" t="inlineStr">
        <is>
          <t>WY-1005-032/</t>
        </is>
      </c>
      <c r="R2082" t="inlineStr">
        <is>
          <t>WYW179142</t>
        </is>
      </c>
      <c r="S2082" t="inlineStr">
        <is>
          <t>CONVERSE (WY)</t>
        </is>
      </c>
      <c r="T2082" t="n">
        <v>43.28038196</v>
      </c>
      <c r="U2082" t="inlineStr">
        <is>
          <t>POWDER RIVER</t>
        </is>
      </c>
      <c r="V2082" t="n">
        <v>-105.670572</v>
      </c>
      <c r="W2082" t="inlineStr">
        <is>
          <t>POINT (445591.8860581371 4792169.783466569)</t>
        </is>
      </c>
      <c r="X2082" t="n">
        <v>1.52859300317987</v>
      </c>
      <c r="Y2082" t="inlineStr">
        <is>
          <t>SW</t>
        </is>
      </c>
      <c r="Z2082" t="n">
        <v>2010</v>
      </c>
      <c r="AA2082" t="n">
        <v>61</v>
      </c>
    </row>
    <row r="2083">
      <c r="A2083" s="1" t="n">
        <v>177</v>
      </c>
      <c r="B2083" t="inlineStr">
        <is>
          <t>WY</t>
        </is>
      </c>
      <c r="C2083" s="2" t="n">
        <v>43833</v>
      </c>
      <c r="D2083" s="2" t="n">
        <v>43860</v>
      </c>
      <c r="E2083" t="inlineStr">
        <is>
          <t>2021-07-03</t>
        </is>
      </c>
      <c r="F2083" t="n">
        <v>18</v>
      </c>
      <c r="G2083" t="inlineStr">
        <is>
          <t xml:space="preserve">BEIF 1 LLC </t>
        </is>
      </c>
      <c r="H2083" t="inlineStr">
        <is>
          <t>WOLD ENERGY PARTNERS</t>
        </is>
      </c>
      <c r="I2083" t="inlineStr"/>
      <c r="J2083" t="inlineStr"/>
      <c r="K2083" t="n">
        <v>0</v>
      </c>
      <c r="L2083" t="n">
        <v>11</v>
      </c>
      <c r="M2083" t="n">
        <v>38</v>
      </c>
      <c r="N2083" t="inlineStr">
        <is>
          <t xml:space="preserve">N         </t>
        </is>
      </c>
      <c r="O2083" t="n">
        <v>74</v>
      </c>
      <c r="P2083" t="inlineStr">
        <is>
          <t xml:space="preserve">W         </t>
        </is>
      </c>
      <c r="Q2083">
        <f>"01696/0747"</f>
        <v/>
      </c>
      <c r="R2083" t="inlineStr">
        <is>
          <t>1092127</t>
        </is>
      </c>
      <c r="S2083" t="inlineStr">
        <is>
          <t>CONVERSE (WY)</t>
        </is>
      </c>
      <c r="T2083" t="n">
        <v>43.28007685</v>
      </c>
      <c r="U2083" t="inlineStr">
        <is>
          <t>POWDER RIVER</t>
        </is>
      </c>
      <c r="V2083" t="n">
        <v>-105.71007858</v>
      </c>
      <c r="W2083" t="inlineStr">
        <is>
          <t>POINT (442386.147997702 4792162.378144803)</t>
        </is>
      </c>
      <c r="X2083" t="n">
        <v>2.781343273975994</v>
      </c>
      <c r="Y2083" t="inlineStr">
        <is>
          <t>W</t>
        </is>
      </c>
      <c r="Z2083" t="n">
        <v>2020</v>
      </c>
      <c r="AA2083" t="n">
        <v>56</v>
      </c>
    </row>
    <row r="2084">
      <c r="A2084" s="1" t="n">
        <v>184</v>
      </c>
      <c r="B2084" t="inlineStr">
        <is>
          <t>WY</t>
        </is>
      </c>
      <c r="C2084" s="2" t="n">
        <v>43833</v>
      </c>
      <c r="D2084" s="2" t="n">
        <v>43860</v>
      </c>
      <c r="E2084" t="inlineStr">
        <is>
          <t>2021-07-03</t>
        </is>
      </c>
      <c r="F2084" t="n">
        <v>18</v>
      </c>
      <c r="G2084" t="inlineStr">
        <is>
          <t xml:space="preserve">BEIF 1 LLC </t>
        </is>
      </c>
      <c r="H2084" t="inlineStr">
        <is>
          <t>WOLD ENERGY PARTNERS</t>
        </is>
      </c>
      <c r="I2084" t="inlineStr"/>
      <c r="J2084" t="inlineStr"/>
      <c r="K2084" t="n">
        <v>0</v>
      </c>
      <c r="L2084" t="n">
        <v>11</v>
      </c>
      <c r="M2084" t="n">
        <v>38</v>
      </c>
      <c r="N2084" t="inlineStr">
        <is>
          <t xml:space="preserve">N         </t>
        </is>
      </c>
      <c r="O2084" t="n">
        <v>74</v>
      </c>
      <c r="P2084" t="inlineStr">
        <is>
          <t xml:space="preserve">W         </t>
        </is>
      </c>
      <c r="Q2084">
        <f>"01696/0747"</f>
        <v/>
      </c>
      <c r="R2084" t="inlineStr">
        <is>
          <t>1092127</t>
        </is>
      </c>
      <c r="S2084" t="inlineStr">
        <is>
          <t>CONVERSE (WY)</t>
        </is>
      </c>
      <c r="T2084" t="n">
        <v>43.28007685</v>
      </c>
      <c r="U2084" t="inlineStr">
        <is>
          <t>POWDER RIVER</t>
        </is>
      </c>
      <c r="V2084" t="n">
        <v>-105.71007858</v>
      </c>
      <c r="W2084" t="inlineStr">
        <is>
          <t>POINT (442386.147997702 4792162.378144803)</t>
        </is>
      </c>
      <c r="X2084" t="n">
        <v>2.781343273975994</v>
      </c>
      <c r="Y2084" t="inlineStr">
        <is>
          <t>W</t>
        </is>
      </c>
      <c r="Z2084" t="n">
        <v>2020</v>
      </c>
      <c r="AA2084" t="n">
        <v>56</v>
      </c>
    </row>
    <row r="2085">
      <c r="A2085" s="1" t="n">
        <v>185</v>
      </c>
      <c r="B2085" t="inlineStr">
        <is>
          <t>WY</t>
        </is>
      </c>
      <c r="C2085" s="2" t="n">
        <v>43833</v>
      </c>
      <c r="D2085" s="2" t="n">
        <v>43860</v>
      </c>
      <c r="E2085" t="inlineStr">
        <is>
          <t>2021-07-03</t>
        </is>
      </c>
      <c r="F2085" t="n">
        <v>18</v>
      </c>
      <c r="G2085" t="inlineStr">
        <is>
          <t xml:space="preserve">BEIF 1 LLC </t>
        </is>
      </c>
      <c r="H2085" t="inlineStr">
        <is>
          <t>WOLD ENERGY PARTNERS</t>
        </is>
      </c>
      <c r="I2085" t="inlineStr"/>
      <c r="J2085" t="inlineStr"/>
      <c r="K2085" t="n">
        <v>0</v>
      </c>
      <c r="L2085" t="n">
        <v>11</v>
      </c>
      <c r="M2085" t="n">
        <v>38</v>
      </c>
      <c r="N2085" t="inlineStr">
        <is>
          <t xml:space="preserve">N         </t>
        </is>
      </c>
      <c r="O2085" t="n">
        <v>74</v>
      </c>
      <c r="P2085" t="inlineStr">
        <is>
          <t xml:space="preserve">W         </t>
        </is>
      </c>
      <c r="Q2085">
        <f>"01696/0747"</f>
        <v/>
      </c>
      <c r="R2085" t="inlineStr">
        <is>
          <t>1092127</t>
        </is>
      </c>
      <c r="S2085" t="inlineStr">
        <is>
          <t>CONVERSE (WY)</t>
        </is>
      </c>
      <c r="T2085" t="n">
        <v>43.28007685</v>
      </c>
      <c r="U2085" t="inlineStr">
        <is>
          <t>POWDER RIVER</t>
        </is>
      </c>
      <c r="V2085" t="n">
        <v>-105.71007858</v>
      </c>
      <c r="W2085" t="inlineStr">
        <is>
          <t>POINT (442386.147997702 4792162.378144803)</t>
        </is>
      </c>
      <c r="X2085" t="n">
        <v>2.781343273975994</v>
      </c>
      <c r="Y2085" t="inlineStr">
        <is>
          <t>W</t>
        </is>
      </c>
      <c r="Z2085" t="n">
        <v>2020</v>
      </c>
      <c r="AA2085" t="n">
        <v>56</v>
      </c>
    </row>
    <row r="2086">
      <c r="A2086" s="1" t="n">
        <v>1273</v>
      </c>
      <c r="B2086" t="inlineStr">
        <is>
          <t>WY</t>
        </is>
      </c>
      <c r="C2086" t="inlineStr"/>
      <c r="D2086" s="2" t="n">
        <v>43810</v>
      </c>
      <c r="E2086" t="inlineStr">
        <is>
          <t>2029-12-11</t>
        </is>
      </c>
      <c r="F2086" t="n">
        <v>120</v>
      </c>
      <c r="G2086" t="inlineStr">
        <is>
          <t xml:space="preserve">BUREAU OF LAND MANAGEMENT </t>
        </is>
      </c>
      <c r="H2086" t="inlineStr">
        <is>
          <t>2323 SS</t>
        </is>
      </c>
      <c r="I2086" t="n">
        <v>0.125</v>
      </c>
      <c r="J2086" t="n">
        <v>302</v>
      </c>
      <c r="K2086" t="n">
        <v>800</v>
      </c>
      <c r="L2086" t="n">
        <v>33</v>
      </c>
      <c r="M2086" t="n">
        <v>39</v>
      </c>
      <c r="N2086" t="inlineStr">
        <is>
          <t xml:space="preserve">N         </t>
        </is>
      </c>
      <c r="O2086" t="n">
        <v>73</v>
      </c>
      <c r="P2086" t="inlineStr">
        <is>
          <t xml:space="preserve">W         </t>
        </is>
      </c>
      <c r="Q2086" t="inlineStr">
        <is>
          <t>WY-194Q-032/NA</t>
        </is>
      </c>
      <c r="R2086" t="inlineStr">
        <is>
          <t>WYW189590</t>
        </is>
      </c>
      <c r="S2086" t="inlineStr">
        <is>
          <t>CONVERSE (WY)</t>
        </is>
      </c>
      <c r="T2086" t="n">
        <v>43.30919827</v>
      </c>
      <c r="U2086" t="inlineStr">
        <is>
          <t>POWDER RIVER</t>
        </is>
      </c>
      <c r="V2086" t="n">
        <v>-105.63080617</v>
      </c>
      <c r="W2086" t="inlineStr">
        <is>
          <t>POINT (448842.5313767162 4795344.841302471)</t>
        </is>
      </c>
      <c r="X2086" t="n">
        <v>2.169071658270508</v>
      </c>
      <c r="Y2086" t="inlineStr">
        <is>
          <t>NE</t>
        </is>
      </c>
      <c r="Z2086" t="n">
        <v>2019</v>
      </c>
      <c r="AA2086" t="n">
        <v>56</v>
      </c>
    </row>
    <row r="2087">
      <c r="A2087" s="1" t="n">
        <v>1668</v>
      </c>
      <c r="B2087" t="inlineStr">
        <is>
          <t>WY</t>
        </is>
      </c>
      <c r="C2087" t="inlineStr"/>
      <c r="D2087" s="2" t="n">
        <v>43810</v>
      </c>
      <c r="E2087" t="inlineStr">
        <is>
          <t>2029-12-11</t>
        </is>
      </c>
      <c r="F2087" t="n">
        <v>120</v>
      </c>
      <c r="G2087" t="inlineStr">
        <is>
          <t xml:space="preserve">BUREAU OF LAND MANAGEMENT </t>
        </is>
      </c>
      <c r="H2087" t="inlineStr">
        <is>
          <t>MAURICE W BROWN</t>
        </is>
      </c>
      <c r="I2087" t="n">
        <v>0.125</v>
      </c>
      <c r="J2087" t="n">
        <v>1252</v>
      </c>
      <c r="K2087" t="n">
        <v>520</v>
      </c>
      <c r="L2087" t="n">
        <v>33</v>
      </c>
      <c r="M2087" t="n">
        <v>39</v>
      </c>
      <c r="N2087" t="inlineStr">
        <is>
          <t xml:space="preserve">N         </t>
        </is>
      </c>
      <c r="O2087" t="n">
        <v>73</v>
      </c>
      <c r="P2087" t="inlineStr">
        <is>
          <t xml:space="preserve">W         </t>
        </is>
      </c>
      <c r="Q2087" t="inlineStr">
        <is>
          <t>WY-194Q-158/NA</t>
        </is>
      </c>
      <c r="R2087" t="inlineStr">
        <is>
          <t>WYW189680</t>
        </is>
      </c>
      <c r="S2087" t="inlineStr">
        <is>
          <t>CONVERSE (WY)</t>
        </is>
      </c>
      <c r="T2087" t="n">
        <v>43.30919827</v>
      </c>
      <c r="U2087" t="inlineStr">
        <is>
          <t>POWDER RIVER</t>
        </is>
      </c>
      <c r="V2087" t="n">
        <v>-105.63080617</v>
      </c>
      <c r="W2087" t="inlineStr">
        <is>
          <t>POINT (448842.5313767162 4795344.841302471)</t>
        </is>
      </c>
      <c r="X2087" t="n">
        <v>2.169071658270508</v>
      </c>
      <c r="Y2087" t="inlineStr">
        <is>
          <t>NE</t>
        </is>
      </c>
      <c r="Z2087" t="n">
        <v>2019</v>
      </c>
      <c r="AA2087" t="n">
        <v>56</v>
      </c>
    </row>
    <row r="2088">
      <c r="A2088" s="1" t="n">
        <v>3545</v>
      </c>
      <c r="B2088" t="inlineStr">
        <is>
          <t>WY</t>
        </is>
      </c>
      <c r="C2088" t="inlineStr"/>
      <c r="D2088" s="2" t="n">
        <v>43726</v>
      </c>
      <c r="E2088" t="inlineStr">
        <is>
          <t>2029-09-18</t>
        </is>
      </c>
      <c r="F2088" t="n">
        <v>120</v>
      </c>
      <c r="G2088" t="inlineStr">
        <is>
          <t xml:space="preserve">BUREAU OF LAND MANAGEMENT </t>
        </is>
      </c>
      <c r="H2088" t="inlineStr">
        <is>
          <t>COLORADO ENERGY MINERALS</t>
        </is>
      </c>
      <c r="I2088" t="n">
        <v>0.125</v>
      </c>
      <c r="J2088" t="n">
        <v>2011</v>
      </c>
      <c r="K2088" t="n">
        <v>40</v>
      </c>
      <c r="L2088" t="n">
        <v>29</v>
      </c>
      <c r="M2088" t="n">
        <v>39</v>
      </c>
      <c r="N2088" t="inlineStr">
        <is>
          <t xml:space="preserve">N         </t>
        </is>
      </c>
      <c r="O2088" t="n">
        <v>73</v>
      </c>
      <c r="P2088" t="inlineStr">
        <is>
          <t xml:space="preserve">W         </t>
        </is>
      </c>
      <c r="Q2088" t="inlineStr">
        <is>
          <t>WY-193Q-028/NA</t>
        </is>
      </c>
      <c r="R2088" t="inlineStr">
        <is>
          <t>WYW189192</t>
        </is>
      </c>
      <c r="S2088" t="inlineStr">
        <is>
          <t>CONVERSE (WY)</t>
        </is>
      </c>
      <c r="T2088" t="n">
        <v>43.32355308</v>
      </c>
      <c r="U2088" t="inlineStr">
        <is>
          <t>POWDER RIVER</t>
        </is>
      </c>
      <c r="V2088" t="n">
        <v>-105.65068163</v>
      </c>
      <c r="W2088" t="inlineStr">
        <is>
          <t>POINT (447243.0766916796 4796951.378262573)</t>
        </is>
      </c>
      <c r="X2088" t="n">
        <v>2.790403383743937</v>
      </c>
      <c r="Y2088" t="inlineStr">
        <is>
          <t>N</t>
        </is>
      </c>
      <c r="Z2088" t="n">
        <v>2019</v>
      </c>
      <c r="AA2088" t="n">
        <v>56</v>
      </c>
    </row>
    <row r="2089">
      <c r="A2089" s="1" t="n">
        <v>5857</v>
      </c>
      <c r="B2089" t="inlineStr">
        <is>
          <t>WY</t>
        </is>
      </c>
      <c r="C2089" s="2" t="n">
        <v>43252</v>
      </c>
      <c r="D2089" s="2" t="n">
        <v>43699</v>
      </c>
      <c r="E2089" t="inlineStr">
        <is>
          <t>2028-06-01</t>
        </is>
      </c>
      <c r="F2089" t="n">
        <v>120</v>
      </c>
      <c r="G2089" t="inlineStr">
        <is>
          <t xml:space="preserve">UNITED STATES OF AMERICA ET AL </t>
        </is>
      </c>
      <c r="H2089" t="inlineStr">
        <is>
          <t>CONTEX ENERGY</t>
        </is>
      </c>
      <c r="I2089" t="n">
        <v>0.125</v>
      </c>
      <c r="J2089" t="inlineStr"/>
      <c r="K2089" t="n">
        <v>78.9300003</v>
      </c>
      <c r="L2089" t="n">
        <v>3</v>
      </c>
      <c r="M2089" t="n">
        <v>38</v>
      </c>
      <c r="N2089" t="inlineStr">
        <is>
          <t xml:space="preserve">N         </t>
        </is>
      </c>
      <c r="O2089" t="n">
        <v>73</v>
      </c>
      <c r="P2089" t="inlineStr">
        <is>
          <t xml:space="preserve">W         </t>
        </is>
      </c>
      <c r="Q2089">
        <f>"01681/0867"</f>
        <v/>
      </c>
      <c r="R2089" t="inlineStr">
        <is>
          <t>1086388</t>
        </is>
      </c>
      <c r="S2089" t="inlineStr">
        <is>
          <t>CONVERSE (WY)</t>
        </is>
      </c>
      <c r="T2089" t="n">
        <v>43.29487016</v>
      </c>
      <c r="U2089" t="inlineStr">
        <is>
          <t>POWDER RIVER</t>
        </is>
      </c>
      <c r="V2089" t="n">
        <v>-105.61080864</v>
      </c>
      <c r="W2089" t="inlineStr">
        <is>
          <t>POINT (450452.6713965459 4793741.585392624)</t>
        </is>
      </c>
      <c r="X2089" t="n">
        <v>2.371667854919153</v>
      </c>
      <c r="Y2089" t="inlineStr">
        <is>
          <t>NE</t>
        </is>
      </c>
      <c r="Z2089" t="n">
        <v>2019</v>
      </c>
      <c r="AA2089" t="n">
        <v>56</v>
      </c>
    </row>
    <row r="2090">
      <c r="A2090" s="1" t="n">
        <v>5858</v>
      </c>
      <c r="B2090" t="inlineStr">
        <is>
          <t>WY</t>
        </is>
      </c>
      <c r="C2090" s="2" t="n">
        <v>43252</v>
      </c>
      <c r="D2090" s="2" t="n">
        <v>43699</v>
      </c>
      <c r="E2090" t="inlineStr">
        <is>
          <t>2028-06-01</t>
        </is>
      </c>
      <c r="F2090" t="n">
        <v>120</v>
      </c>
      <c r="G2090" t="inlineStr">
        <is>
          <t xml:space="preserve">UNITED STATES OF AMERICA ET AL </t>
        </is>
      </c>
      <c r="H2090" t="inlineStr">
        <is>
          <t>CONTEX ENERGY</t>
        </is>
      </c>
      <c r="I2090" t="n">
        <v>0.125</v>
      </c>
      <c r="J2090" t="inlineStr"/>
      <c r="K2090" t="n">
        <v>78.9300003</v>
      </c>
      <c r="L2090" t="n">
        <v>3</v>
      </c>
      <c r="M2090" t="n">
        <v>38</v>
      </c>
      <c r="N2090" t="inlineStr">
        <is>
          <t xml:space="preserve">N         </t>
        </is>
      </c>
      <c r="O2090" t="n">
        <v>73</v>
      </c>
      <c r="P2090" t="inlineStr">
        <is>
          <t xml:space="preserve">W         </t>
        </is>
      </c>
      <c r="Q2090">
        <f>"01681/0867"</f>
        <v/>
      </c>
      <c r="R2090" t="inlineStr">
        <is>
          <t>1086388</t>
        </is>
      </c>
      <c r="S2090" t="inlineStr">
        <is>
          <t>CONVERSE (WY)</t>
        </is>
      </c>
      <c r="T2090" t="n">
        <v>43.29487016</v>
      </c>
      <c r="U2090" t="inlineStr">
        <is>
          <t>POWDER RIVER</t>
        </is>
      </c>
      <c r="V2090" t="n">
        <v>-105.61080864</v>
      </c>
      <c r="W2090" t="inlineStr">
        <is>
          <t>POINT (450452.6713965459 4793741.585392624)</t>
        </is>
      </c>
      <c r="X2090" t="n">
        <v>2.371667854919153</v>
      </c>
      <c r="Y2090" t="inlineStr">
        <is>
          <t>NE</t>
        </is>
      </c>
      <c r="Z2090" t="n">
        <v>2019</v>
      </c>
      <c r="AA2090" t="n">
        <v>56</v>
      </c>
    </row>
    <row r="2091">
      <c r="A2091" s="1" t="n">
        <v>9979</v>
      </c>
      <c r="B2091" t="inlineStr">
        <is>
          <t>WY</t>
        </is>
      </c>
      <c r="C2091" s="2" t="n">
        <v>43574</v>
      </c>
      <c r="D2091" s="2" t="n">
        <v>43622</v>
      </c>
      <c r="E2091" t="inlineStr">
        <is>
          <t>2023-04-19</t>
        </is>
      </c>
      <c r="F2091" t="n">
        <v>48</v>
      </c>
      <c r="G2091" t="inlineStr">
        <is>
          <t xml:space="preserve">GRAMMAR R PATRICK ATTORNEY ET AL </t>
        </is>
      </c>
      <c r="H2091" t="inlineStr">
        <is>
          <t>SAMSON RESOURCES</t>
        </is>
      </c>
      <c r="I2091" t="inlineStr"/>
      <c r="J2091" t="inlineStr"/>
      <c r="K2091" t="n">
        <v>120</v>
      </c>
      <c r="L2091" t="n">
        <v>9</v>
      </c>
      <c r="M2091" t="n">
        <v>38</v>
      </c>
      <c r="N2091" t="inlineStr">
        <is>
          <t xml:space="preserve">N         </t>
        </is>
      </c>
      <c r="O2091" t="n">
        <v>73</v>
      </c>
      <c r="P2091" t="inlineStr">
        <is>
          <t xml:space="preserve">W         </t>
        </is>
      </c>
      <c r="Q2091" t="inlineStr">
        <is>
          <t>1675/0543</t>
        </is>
      </c>
      <c r="R2091" t="inlineStr">
        <is>
          <t>1082785</t>
        </is>
      </c>
      <c r="S2091" t="inlineStr">
        <is>
          <t>CONVERSE (WY)</t>
        </is>
      </c>
      <c r="T2091" t="n">
        <v>43.28045819</v>
      </c>
      <c r="U2091" t="inlineStr">
        <is>
          <t>POWDER RIVER</t>
        </is>
      </c>
      <c r="V2091" t="n">
        <v>-105.63100438</v>
      </c>
      <c r="W2091" t="inlineStr">
        <is>
          <t>POINT (448802.3511420086 4792153.248759488)</t>
        </is>
      </c>
      <c r="X2091" t="n">
        <v>1.229083168460233</v>
      </c>
      <c r="Y2091" t="inlineStr">
        <is>
          <t>E</t>
        </is>
      </c>
      <c r="Z2091" t="n">
        <v>2019</v>
      </c>
      <c r="AA2091" t="n">
        <v>56</v>
      </c>
    </row>
    <row r="2092">
      <c r="A2092" s="1" t="n">
        <v>9980</v>
      </c>
      <c r="B2092" t="inlineStr">
        <is>
          <t>WY</t>
        </is>
      </c>
      <c r="C2092" s="2" t="n">
        <v>43574</v>
      </c>
      <c r="D2092" s="2" t="n">
        <v>43622</v>
      </c>
      <c r="E2092" t="inlineStr">
        <is>
          <t>2023-04-19</t>
        </is>
      </c>
      <c r="F2092" t="n">
        <v>48</v>
      </c>
      <c r="G2092" t="inlineStr">
        <is>
          <t xml:space="preserve">GRAMMAR R PATRICK ATTORNEY ET AL </t>
        </is>
      </c>
      <c r="H2092" t="inlineStr">
        <is>
          <t>SAMSON RESOURCES</t>
        </is>
      </c>
      <c r="I2092" t="inlineStr"/>
      <c r="J2092" t="inlineStr"/>
      <c r="K2092" t="n">
        <v>120</v>
      </c>
      <c r="L2092" t="n">
        <v>9</v>
      </c>
      <c r="M2092" t="n">
        <v>38</v>
      </c>
      <c r="N2092" t="inlineStr">
        <is>
          <t xml:space="preserve">N         </t>
        </is>
      </c>
      <c r="O2092" t="n">
        <v>73</v>
      </c>
      <c r="P2092" t="inlineStr">
        <is>
          <t xml:space="preserve">W         </t>
        </is>
      </c>
      <c r="Q2092" t="inlineStr">
        <is>
          <t>1675/0543</t>
        </is>
      </c>
      <c r="R2092" t="inlineStr">
        <is>
          <t>1082785</t>
        </is>
      </c>
      <c r="S2092" t="inlineStr">
        <is>
          <t>CONVERSE (WY)</t>
        </is>
      </c>
      <c r="T2092" t="n">
        <v>43.28045819</v>
      </c>
      <c r="U2092" t="inlineStr">
        <is>
          <t>POWDER RIVER</t>
        </is>
      </c>
      <c r="V2092" t="n">
        <v>-105.63100438</v>
      </c>
      <c r="W2092" t="inlineStr">
        <is>
          <t>POINT (448802.3511420086 4792153.248759488)</t>
        </is>
      </c>
      <c r="X2092" t="n">
        <v>1.229083168460233</v>
      </c>
      <c r="Y2092" t="inlineStr">
        <is>
          <t>E</t>
        </is>
      </c>
      <c r="Z2092" t="n">
        <v>2019</v>
      </c>
      <c r="AA2092" t="n">
        <v>56</v>
      </c>
    </row>
    <row r="2093">
      <c r="A2093" s="1" t="n">
        <v>13100</v>
      </c>
      <c r="B2093" t="inlineStr">
        <is>
          <t>WY</t>
        </is>
      </c>
      <c r="C2093" t="inlineStr"/>
      <c r="D2093" s="2" t="n">
        <v>43543</v>
      </c>
      <c r="E2093" t="inlineStr">
        <is>
          <t>2029-03-19</t>
        </is>
      </c>
      <c r="F2093" t="n">
        <v>120</v>
      </c>
      <c r="G2093" t="inlineStr">
        <is>
          <t xml:space="preserve">BUREAU OF LAND MANAGEMENT </t>
        </is>
      </c>
      <c r="H2093" t="inlineStr">
        <is>
          <t>TITAN EXPL</t>
        </is>
      </c>
      <c r="I2093" t="n">
        <v>0.125</v>
      </c>
      <c r="J2093" t="n">
        <v>5751</v>
      </c>
      <c r="K2093" t="n">
        <v>280</v>
      </c>
      <c r="L2093" t="n">
        <v>33</v>
      </c>
      <c r="M2093" t="n">
        <v>39</v>
      </c>
      <c r="N2093" t="inlineStr">
        <is>
          <t xml:space="preserve">N         </t>
        </is>
      </c>
      <c r="O2093" t="n">
        <v>73</v>
      </c>
      <c r="P2093" t="inlineStr">
        <is>
          <t xml:space="preserve">W         </t>
        </is>
      </c>
      <c r="Q2093" t="inlineStr">
        <is>
          <t>WY-191Q-027/NA</t>
        </is>
      </c>
      <c r="R2093" t="inlineStr">
        <is>
          <t>WYW188752</t>
        </is>
      </c>
      <c r="S2093" t="inlineStr">
        <is>
          <t>CONVERSE (WY)</t>
        </is>
      </c>
      <c r="T2093" t="n">
        <v>43.30919827</v>
      </c>
      <c r="U2093" t="inlineStr">
        <is>
          <t>POWDER RIVER</t>
        </is>
      </c>
      <c r="V2093" t="n">
        <v>-105.63080617</v>
      </c>
      <c r="W2093" t="inlineStr">
        <is>
          <t>POINT (448842.5313767162 4795344.841302471)</t>
        </is>
      </c>
      <c r="X2093" t="n">
        <v>2.169071658270508</v>
      </c>
      <c r="Y2093" t="inlineStr">
        <is>
          <t>NE</t>
        </is>
      </c>
      <c r="Z2093" t="n">
        <v>2019</v>
      </c>
      <c r="AA2093" t="n">
        <v>56</v>
      </c>
    </row>
    <row r="2094">
      <c r="A2094" s="1" t="n">
        <v>13101</v>
      </c>
      <c r="B2094" t="inlineStr">
        <is>
          <t>WY</t>
        </is>
      </c>
      <c r="C2094" t="inlineStr"/>
      <c r="D2094" s="2" t="n">
        <v>43543</v>
      </c>
      <c r="E2094" t="inlineStr">
        <is>
          <t>2029-03-19</t>
        </is>
      </c>
      <c r="F2094" t="n">
        <v>120</v>
      </c>
      <c r="G2094" t="inlineStr">
        <is>
          <t xml:space="preserve">BUREAU OF LAND MANAGEMENT </t>
        </is>
      </c>
      <c r="H2094" t="inlineStr">
        <is>
          <t>TITAN EXPL</t>
        </is>
      </c>
      <c r="I2094" t="n">
        <v>0.125</v>
      </c>
      <c r="J2094" t="n">
        <v>5751</v>
      </c>
      <c r="K2094" t="n">
        <v>280</v>
      </c>
      <c r="L2094" t="n">
        <v>34</v>
      </c>
      <c r="M2094" t="n">
        <v>39</v>
      </c>
      <c r="N2094" t="inlineStr">
        <is>
          <t xml:space="preserve">N         </t>
        </is>
      </c>
      <c r="O2094" t="n">
        <v>73</v>
      </c>
      <c r="P2094" t="inlineStr">
        <is>
          <t xml:space="preserve">W         </t>
        </is>
      </c>
      <c r="Q2094" t="inlineStr">
        <is>
          <t>WY-191Q-027/NA</t>
        </is>
      </c>
      <c r="R2094" t="inlineStr">
        <is>
          <t>WYW188752</t>
        </is>
      </c>
      <c r="S2094" t="inlineStr">
        <is>
          <t>CONVERSE (WY)</t>
        </is>
      </c>
      <c r="T2094" t="n">
        <v>43.3092936</v>
      </c>
      <c r="U2094" t="inlineStr">
        <is>
          <t>POWDER RIVER</t>
        </is>
      </c>
      <c r="V2094" t="n">
        <v>-105.61092317</v>
      </c>
      <c r="W2094" t="inlineStr">
        <is>
          <t>POINT (450455.0951501526 4795343.442250932)</t>
        </is>
      </c>
      <c r="X2094" t="n">
        <v>2.861035929107405</v>
      </c>
      <c r="Y2094" t="inlineStr">
        <is>
          <t>NE</t>
        </is>
      </c>
      <c r="Z2094" t="n">
        <v>2019</v>
      </c>
      <c r="AA2094" t="n">
        <v>56</v>
      </c>
    </row>
    <row r="2095">
      <c r="A2095" s="1" t="n">
        <v>13102</v>
      </c>
      <c r="B2095" t="inlineStr">
        <is>
          <t>WY</t>
        </is>
      </c>
      <c r="C2095" t="inlineStr"/>
      <c r="D2095" s="2" t="n">
        <v>43543</v>
      </c>
      <c r="E2095" t="inlineStr">
        <is>
          <t>2029-03-19</t>
        </is>
      </c>
      <c r="F2095" t="n">
        <v>120</v>
      </c>
      <c r="G2095" t="inlineStr">
        <is>
          <t xml:space="preserve">BUREAU OF LAND MANAGEMENT </t>
        </is>
      </c>
      <c r="H2095" t="inlineStr">
        <is>
          <t>TITAN EXPL</t>
        </is>
      </c>
      <c r="I2095" t="n">
        <v>0.125</v>
      </c>
      <c r="J2095" t="n">
        <v>5751</v>
      </c>
      <c r="K2095" t="n">
        <v>280</v>
      </c>
      <c r="L2095" t="n">
        <v>33</v>
      </c>
      <c r="M2095" t="n">
        <v>39</v>
      </c>
      <c r="N2095" t="inlineStr">
        <is>
          <t xml:space="preserve">N         </t>
        </is>
      </c>
      <c r="O2095" t="n">
        <v>73</v>
      </c>
      <c r="P2095" t="inlineStr">
        <is>
          <t xml:space="preserve">W         </t>
        </is>
      </c>
      <c r="Q2095" t="inlineStr">
        <is>
          <t>WY-191Q-027/NA</t>
        </is>
      </c>
      <c r="R2095" t="inlineStr">
        <is>
          <t>WYW188752</t>
        </is>
      </c>
      <c r="S2095" t="inlineStr">
        <is>
          <t>CONVERSE (WY)</t>
        </is>
      </c>
      <c r="T2095" t="n">
        <v>43.30919827</v>
      </c>
      <c r="U2095" t="inlineStr">
        <is>
          <t>POWDER RIVER</t>
        </is>
      </c>
      <c r="V2095" t="n">
        <v>-105.63080617</v>
      </c>
      <c r="W2095" t="inlineStr">
        <is>
          <t>POINT (448842.5313767162 4795344.841302471)</t>
        </is>
      </c>
      <c r="X2095" t="n">
        <v>2.169071658270508</v>
      </c>
      <c r="Y2095" t="inlineStr">
        <is>
          <t>NE</t>
        </is>
      </c>
      <c r="Z2095" t="n">
        <v>2019</v>
      </c>
      <c r="AA2095" t="n">
        <v>56</v>
      </c>
    </row>
    <row r="2096">
      <c r="A2096" s="1" t="n">
        <v>13349</v>
      </c>
      <c r="B2096" t="inlineStr">
        <is>
          <t>WY</t>
        </is>
      </c>
      <c r="C2096" s="2" t="n">
        <v>43438</v>
      </c>
      <c r="D2096" s="2" t="n">
        <v>43530</v>
      </c>
      <c r="E2096" t="inlineStr">
        <is>
          <t>2022-12-04</t>
        </is>
      </c>
      <c r="F2096" t="n">
        <v>48</v>
      </c>
      <c r="G2096" t="inlineStr">
        <is>
          <t xml:space="preserve">SOFTRES LLC ET AL </t>
        </is>
      </c>
      <c r="H2096" t="inlineStr">
        <is>
          <t>SAMSON RESOURCES</t>
        </is>
      </c>
      <c r="I2096" t="n">
        <v>0.2</v>
      </c>
      <c r="J2096" t="inlineStr"/>
      <c r="K2096" t="n">
        <v>634.63000488</v>
      </c>
      <c r="L2096" t="n">
        <v>3</v>
      </c>
      <c r="M2096" t="n">
        <v>38</v>
      </c>
      <c r="N2096" t="inlineStr">
        <is>
          <t xml:space="preserve">N         </t>
        </is>
      </c>
      <c r="O2096" t="n">
        <v>73</v>
      </c>
      <c r="P2096" t="inlineStr">
        <is>
          <t xml:space="preserve">W         </t>
        </is>
      </c>
      <c r="Q2096" t="inlineStr">
        <is>
          <t>1665/0115</t>
        </is>
      </c>
      <c r="R2096" t="inlineStr">
        <is>
          <t>1079864</t>
        </is>
      </c>
      <c r="S2096" t="inlineStr">
        <is>
          <t>CONVERSE (WY)</t>
        </is>
      </c>
      <c r="T2096" t="n">
        <v>43.29487016</v>
      </c>
      <c r="U2096" t="inlineStr">
        <is>
          <t>POWDER RIVER</t>
        </is>
      </c>
      <c r="V2096" t="n">
        <v>-105.61080864</v>
      </c>
      <c r="W2096" t="inlineStr">
        <is>
          <t>POINT (450452.6713965459 4793741.585392624)</t>
        </is>
      </c>
      <c r="X2096" t="n">
        <v>2.371667854919153</v>
      </c>
      <c r="Y2096" t="inlineStr">
        <is>
          <t>NE</t>
        </is>
      </c>
      <c r="Z2096" t="n">
        <v>2019</v>
      </c>
      <c r="AA2096" t="n">
        <v>56</v>
      </c>
    </row>
    <row r="2097">
      <c r="A2097" s="1" t="n">
        <v>13350</v>
      </c>
      <c r="B2097" t="inlineStr">
        <is>
          <t>WY</t>
        </is>
      </c>
      <c r="C2097" s="2" t="n">
        <v>43438</v>
      </c>
      <c r="D2097" s="2" t="n">
        <v>43530</v>
      </c>
      <c r="E2097" t="inlineStr">
        <is>
          <t>2022-12-04</t>
        </is>
      </c>
      <c r="F2097" t="n">
        <v>48</v>
      </c>
      <c r="G2097" t="inlineStr">
        <is>
          <t xml:space="preserve">SOFTRES LLC ET AL </t>
        </is>
      </c>
      <c r="H2097" t="inlineStr">
        <is>
          <t>SAMSON RESOURCES</t>
        </is>
      </c>
      <c r="I2097" t="n">
        <v>0.2</v>
      </c>
      <c r="J2097" t="inlineStr"/>
      <c r="K2097" t="n">
        <v>634.63000488</v>
      </c>
      <c r="L2097" t="n">
        <v>9</v>
      </c>
      <c r="M2097" t="n">
        <v>38</v>
      </c>
      <c r="N2097" t="inlineStr">
        <is>
          <t xml:space="preserve">N         </t>
        </is>
      </c>
      <c r="O2097" t="n">
        <v>73</v>
      </c>
      <c r="P2097" t="inlineStr">
        <is>
          <t xml:space="preserve">W         </t>
        </is>
      </c>
      <c r="Q2097" t="inlineStr">
        <is>
          <t>1665/0115</t>
        </is>
      </c>
      <c r="R2097" t="inlineStr">
        <is>
          <t>1079864</t>
        </is>
      </c>
      <c r="S2097" t="inlineStr">
        <is>
          <t>CONVERSE (WY)</t>
        </is>
      </c>
      <c r="T2097" t="n">
        <v>43.28045819</v>
      </c>
      <c r="U2097" t="inlineStr">
        <is>
          <t>POWDER RIVER</t>
        </is>
      </c>
      <c r="V2097" t="n">
        <v>-105.63100438</v>
      </c>
      <c r="W2097" t="inlineStr">
        <is>
          <t>POINT (448802.3511420086 4792153.248759488)</t>
        </is>
      </c>
      <c r="X2097" t="n">
        <v>1.229083168460233</v>
      </c>
      <c r="Y2097" t="inlineStr">
        <is>
          <t>E</t>
        </is>
      </c>
      <c r="Z2097" t="n">
        <v>2019</v>
      </c>
      <c r="AA2097" t="n">
        <v>56</v>
      </c>
    </row>
    <row r="2098">
      <c r="A2098" s="1" t="n">
        <v>13351</v>
      </c>
      <c r="B2098" t="inlineStr">
        <is>
          <t>WY</t>
        </is>
      </c>
      <c r="C2098" s="2" t="n">
        <v>43438</v>
      </c>
      <c r="D2098" s="2" t="n">
        <v>43530</v>
      </c>
      <c r="E2098" t="inlineStr">
        <is>
          <t>2022-12-04</t>
        </is>
      </c>
      <c r="F2098" t="n">
        <v>48</v>
      </c>
      <c r="G2098" t="inlineStr">
        <is>
          <t xml:space="preserve">SOFTRES LLC ET AL </t>
        </is>
      </c>
      <c r="H2098" t="inlineStr">
        <is>
          <t>SAMSON RESOURCES</t>
        </is>
      </c>
      <c r="I2098" t="n">
        <v>0.2</v>
      </c>
      <c r="J2098" t="inlineStr"/>
      <c r="K2098" t="n">
        <v>634.63000488</v>
      </c>
      <c r="L2098" t="n">
        <v>3</v>
      </c>
      <c r="M2098" t="n">
        <v>38</v>
      </c>
      <c r="N2098" t="inlineStr">
        <is>
          <t xml:space="preserve">N         </t>
        </is>
      </c>
      <c r="O2098" t="n">
        <v>73</v>
      </c>
      <c r="P2098" t="inlineStr">
        <is>
          <t xml:space="preserve">W         </t>
        </is>
      </c>
      <c r="Q2098" t="inlineStr">
        <is>
          <t>1665/0115</t>
        </is>
      </c>
      <c r="R2098" t="inlineStr">
        <is>
          <t>1079864</t>
        </is>
      </c>
      <c r="S2098" t="inlineStr">
        <is>
          <t>CONVERSE (WY)</t>
        </is>
      </c>
      <c r="T2098" t="n">
        <v>43.29487016</v>
      </c>
      <c r="U2098" t="inlineStr">
        <is>
          <t>POWDER RIVER</t>
        </is>
      </c>
      <c r="V2098" t="n">
        <v>-105.61080864</v>
      </c>
      <c r="W2098" t="inlineStr">
        <is>
          <t>POINT (450452.6713965459 4793741.585392624)</t>
        </is>
      </c>
      <c r="X2098" t="n">
        <v>2.371667854919153</v>
      </c>
      <c r="Y2098" t="inlineStr">
        <is>
          <t>NE</t>
        </is>
      </c>
      <c r="Z2098" t="n">
        <v>2019</v>
      </c>
      <c r="AA2098" t="n">
        <v>56</v>
      </c>
    </row>
    <row r="2099">
      <c r="A2099" s="1" t="n">
        <v>13352</v>
      </c>
      <c r="B2099" t="inlineStr">
        <is>
          <t>WY</t>
        </is>
      </c>
      <c r="C2099" s="2" t="n">
        <v>43438</v>
      </c>
      <c r="D2099" s="2" t="n">
        <v>43530</v>
      </c>
      <c r="E2099" t="inlineStr">
        <is>
          <t>2022-12-04</t>
        </is>
      </c>
      <c r="F2099" t="n">
        <v>48</v>
      </c>
      <c r="G2099" t="inlineStr">
        <is>
          <t xml:space="preserve">SOFTRES LLC ET AL </t>
        </is>
      </c>
      <c r="H2099" t="inlineStr">
        <is>
          <t>SAMSON RESOURCES</t>
        </is>
      </c>
      <c r="I2099" t="n">
        <v>0.2</v>
      </c>
      <c r="J2099" t="inlineStr"/>
      <c r="K2099" t="n">
        <v>634.63000488</v>
      </c>
      <c r="L2099" t="n">
        <v>4</v>
      </c>
      <c r="M2099" t="n">
        <v>38</v>
      </c>
      <c r="N2099" t="inlineStr">
        <is>
          <t xml:space="preserve">N         </t>
        </is>
      </c>
      <c r="O2099" t="n">
        <v>73</v>
      </c>
      <c r="P2099" t="inlineStr">
        <is>
          <t xml:space="preserve">W         </t>
        </is>
      </c>
      <c r="Q2099" t="inlineStr">
        <is>
          <t>1665/0115</t>
        </is>
      </c>
      <c r="R2099" t="inlineStr">
        <is>
          <t>1079864</t>
        </is>
      </c>
      <c r="S2099" t="inlineStr">
        <is>
          <t>CONVERSE (WY)</t>
        </is>
      </c>
      <c r="T2099" t="n">
        <v>43.29485875</v>
      </c>
      <c r="U2099" t="inlineStr">
        <is>
          <t>POWDER RIVER</t>
        </is>
      </c>
      <c r="V2099" t="n">
        <v>-105.63093579</v>
      </c>
      <c r="W2099" t="inlineStr">
        <is>
          <t>POINT (448819.9918178781 4793752.451114548)</t>
        </is>
      </c>
      <c r="X2099" t="n">
        <v>1.457389840878288</v>
      </c>
      <c r="Y2099" t="inlineStr">
        <is>
          <t>NE</t>
        </is>
      </c>
      <c r="Z2099" t="n">
        <v>2019</v>
      </c>
      <c r="AA2099" t="n">
        <v>56</v>
      </c>
    </row>
    <row r="2100">
      <c r="A2100" s="1" t="n">
        <v>13353</v>
      </c>
      <c r="B2100" t="inlineStr">
        <is>
          <t>WY</t>
        </is>
      </c>
      <c r="C2100" s="2" t="n">
        <v>43438</v>
      </c>
      <c r="D2100" s="2" t="n">
        <v>43530</v>
      </c>
      <c r="E2100" t="inlineStr">
        <is>
          <t>2022-12-04</t>
        </is>
      </c>
      <c r="F2100" t="n">
        <v>48</v>
      </c>
      <c r="G2100" t="inlineStr">
        <is>
          <t xml:space="preserve">SOFTRES LLC ET AL </t>
        </is>
      </c>
      <c r="H2100" t="inlineStr">
        <is>
          <t>SAMSON RESOURCES</t>
        </is>
      </c>
      <c r="I2100" t="n">
        <v>0.2</v>
      </c>
      <c r="J2100" t="inlineStr"/>
      <c r="K2100" t="n">
        <v>634.63000488</v>
      </c>
      <c r="L2100" t="n">
        <v>4</v>
      </c>
      <c r="M2100" t="n">
        <v>38</v>
      </c>
      <c r="N2100" t="inlineStr">
        <is>
          <t xml:space="preserve">N         </t>
        </is>
      </c>
      <c r="O2100" t="n">
        <v>73</v>
      </c>
      <c r="P2100" t="inlineStr">
        <is>
          <t xml:space="preserve">W         </t>
        </is>
      </c>
      <c r="Q2100" t="inlineStr">
        <is>
          <t>1665/0115</t>
        </is>
      </c>
      <c r="R2100" t="inlineStr">
        <is>
          <t>1079864</t>
        </is>
      </c>
      <c r="S2100" t="inlineStr">
        <is>
          <t>CONVERSE (WY)</t>
        </is>
      </c>
      <c r="T2100" t="n">
        <v>43.29485875</v>
      </c>
      <c r="U2100" t="inlineStr">
        <is>
          <t>POWDER RIVER</t>
        </is>
      </c>
      <c r="V2100" t="n">
        <v>-105.63093579</v>
      </c>
      <c r="W2100" t="inlineStr">
        <is>
          <t>POINT (448819.9918178781 4793752.451114548)</t>
        </is>
      </c>
      <c r="X2100" t="n">
        <v>1.457389840878288</v>
      </c>
      <c r="Y2100" t="inlineStr">
        <is>
          <t>NE</t>
        </is>
      </c>
      <c r="Z2100" t="n">
        <v>2019</v>
      </c>
      <c r="AA2100" t="n">
        <v>56</v>
      </c>
    </row>
    <row r="2101">
      <c r="A2101" s="1" t="n">
        <v>13354</v>
      </c>
      <c r="B2101" t="inlineStr">
        <is>
          <t>WY</t>
        </is>
      </c>
      <c r="C2101" s="2" t="n">
        <v>43438</v>
      </c>
      <c r="D2101" s="2" t="n">
        <v>43530</v>
      </c>
      <c r="E2101" t="inlineStr">
        <is>
          <t>2022-12-04</t>
        </is>
      </c>
      <c r="F2101" t="n">
        <v>48</v>
      </c>
      <c r="G2101" t="inlineStr">
        <is>
          <t xml:space="preserve">SOFTRES LLC ET AL </t>
        </is>
      </c>
      <c r="H2101" t="inlineStr">
        <is>
          <t>SAMSON RESOURCES</t>
        </is>
      </c>
      <c r="I2101" t="n">
        <v>0.2</v>
      </c>
      <c r="J2101" t="inlineStr"/>
      <c r="K2101" t="n">
        <v>634.63000488</v>
      </c>
      <c r="L2101" t="n">
        <v>4</v>
      </c>
      <c r="M2101" t="n">
        <v>38</v>
      </c>
      <c r="N2101" t="inlineStr">
        <is>
          <t xml:space="preserve">N         </t>
        </is>
      </c>
      <c r="O2101" t="n">
        <v>73</v>
      </c>
      <c r="P2101" t="inlineStr">
        <is>
          <t xml:space="preserve">W         </t>
        </is>
      </c>
      <c r="Q2101" t="inlineStr">
        <is>
          <t>1665/0115</t>
        </is>
      </c>
      <c r="R2101" t="inlineStr">
        <is>
          <t>1079864</t>
        </is>
      </c>
      <c r="S2101" t="inlineStr">
        <is>
          <t>CONVERSE (WY)</t>
        </is>
      </c>
      <c r="T2101" t="n">
        <v>43.29485875</v>
      </c>
      <c r="U2101" t="inlineStr">
        <is>
          <t>POWDER RIVER</t>
        </is>
      </c>
      <c r="V2101" t="n">
        <v>-105.63093579</v>
      </c>
      <c r="W2101" t="inlineStr">
        <is>
          <t>POINT (448819.9918178781 4793752.451114548)</t>
        </is>
      </c>
      <c r="X2101" t="n">
        <v>1.457389840878288</v>
      </c>
      <c r="Y2101" t="inlineStr">
        <is>
          <t>NE</t>
        </is>
      </c>
      <c r="Z2101" t="n">
        <v>2019</v>
      </c>
      <c r="AA2101" t="n">
        <v>56</v>
      </c>
    </row>
    <row r="2102">
      <c r="A2102" s="1" t="n">
        <v>13355</v>
      </c>
      <c r="B2102" t="inlineStr">
        <is>
          <t>WY</t>
        </is>
      </c>
      <c r="C2102" s="2" t="n">
        <v>43438</v>
      </c>
      <c r="D2102" s="2" t="n">
        <v>43530</v>
      </c>
      <c r="E2102" t="inlineStr">
        <is>
          <t>2022-12-04</t>
        </is>
      </c>
      <c r="F2102" t="n">
        <v>48</v>
      </c>
      <c r="G2102" t="inlineStr">
        <is>
          <t xml:space="preserve">SOFTRES LLC ET AL </t>
        </is>
      </c>
      <c r="H2102" t="inlineStr">
        <is>
          <t>SAMSON RESOURCES</t>
        </is>
      </c>
      <c r="I2102" t="n">
        <v>0.2</v>
      </c>
      <c r="J2102" t="inlineStr"/>
      <c r="K2102" t="n">
        <v>634.63000488</v>
      </c>
      <c r="L2102" t="n">
        <v>3</v>
      </c>
      <c r="M2102" t="n">
        <v>38</v>
      </c>
      <c r="N2102" t="inlineStr">
        <is>
          <t xml:space="preserve">N         </t>
        </is>
      </c>
      <c r="O2102" t="n">
        <v>73</v>
      </c>
      <c r="P2102" t="inlineStr">
        <is>
          <t xml:space="preserve">W         </t>
        </is>
      </c>
      <c r="Q2102" t="inlineStr">
        <is>
          <t>1665/0115</t>
        </is>
      </c>
      <c r="R2102" t="inlineStr">
        <is>
          <t>1079864</t>
        </is>
      </c>
      <c r="S2102" t="inlineStr">
        <is>
          <t>CONVERSE (WY)</t>
        </is>
      </c>
      <c r="T2102" t="n">
        <v>43.29487016</v>
      </c>
      <c r="U2102" t="inlineStr">
        <is>
          <t>POWDER RIVER</t>
        </is>
      </c>
      <c r="V2102" t="n">
        <v>-105.61080864</v>
      </c>
      <c r="W2102" t="inlineStr">
        <is>
          <t>POINT (450452.6713965459 4793741.585392624)</t>
        </is>
      </c>
      <c r="X2102" t="n">
        <v>2.371667854919153</v>
      </c>
      <c r="Y2102" t="inlineStr">
        <is>
          <t>NE</t>
        </is>
      </c>
      <c r="Z2102" t="n">
        <v>2019</v>
      </c>
      <c r="AA2102" t="n">
        <v>56</v>
      </c>
    </row>
    <row r="2103">
      <c r="A2103" s="1" t="n">
        <v>13356</v>
      </c>
      <c r="B2103" t="inlineStr">
        <is>
          <t>WY</t>
        </is>
      </c>
      <c r="C2103" s="2" t="n">
        <v>43438</v>
      </c>
      <c r="D2103" s="2" t="n">
        <v>43530</v>
      </c>
      <c r="E2103" t="inlineStr">
        <is>
          <t>2022-12-04</t>
        </is>
      </c>
      <c r="F2103" t="n">
        <v>48</v>
      </c>
      <c r="G2103" t="inlineStr">
        <is>
          <t xml:space="preserve">SOFTRES LLC ET AL </t>
        </is>
      </c>
      <c r="H2103" t="inlineStr">
        <is>
          <t>SAMSON RESOURCES</t>
        </is>
      </c>
      <c r="I2103" t="n">
        <v>0.2</v>
      </c>
      <c r="J2103" t="inlineStr"/>
      <c r="K2103" t="n">
        <v>634.63000488</v>
      </c>
      <c r="L2103" t="n">
        <v>4</v>
      </c>
      <c r="M2103" t="n">
        <v>38</v>
      </c>
      <c r="N2103" t="inlineStr">
        <is>
          <t xml:space="preserve">N         </t>
        </is>
      </c>
      <c r="O2103" t="n">
        <v>73</v>
      </c>
      <c r="P2103" t="inlineStr">
        <is>
          <t xml:space="preserve">W         </t>
        </is>
      </c>
      <c r="Q2103" t="inlineStr">
        <is>
          <t>1665/0115</t>
        </is>
      </c>
      <c r="R2103" t="inlineStr">
        <is>
          <t>1079864</t>
        </is>
      </c>
      <c r="S2103" t="inlineStr">
        <is>
          <t>CONVERSE (WY)</t>
        </is>
      </c>
      <c r="T2103" t="n">
        <v>43.29485875</v>
      </c>
      <c r="U2103" t="inlineStr">
        <is>
          <t>POWDER RIVER</t>
        </is>
      </c>
      <c r="V2103" t="n">
        <v>-105.63093579</v>
      </c>
      <c r="W2103" t="inlineStr">
        <is>
          <t>POINT (448819.9918178781 4793752.451114548)</t>
        </is>
      </c>
      <c r="X2103" t="n">
        <v>1.457389840878288</v>
      </c>
      <c r="Y2103" t="inlineStr">
        <is>
          <t>NE</t>
        </is>
      </c>
      <c r="Z2103" t="n">
        <v>2019</v>
      </c>
      <c r="AA2103" t="n">
        <v>56</v>
      </c>
    </row>
    <row r="2104">
      <c r="A2104" s="1" t="n">
        <v>13357</v>
      </c>
      <c r="B2104" t="inlineStr">
        <is>
          <t>WY</t>
        </is>
      </c>
      <c r="C2104" s="2" t="n">
        <v>43438</v>
      </c>
      <c r="D2104" s="2" t="n">
        <v>43530</v>
      </c>
      <c r="E2104" t="inlineStr">
        <is>
          <t>2022-12-04</t>
        </is>
      </c>
      <c r="F2104" t="n">
        <v>48</v>
      </c>
      <c r="G2104" t="inlineStr">
        <is>
          <t xml:space="preserve">SOFTRES LLC ET AL </t>
        </is>
      </c>
      <c r="H2104" t="inlineStr">
        <is>
          <t>SAMSON RESOURCES</t>
        </is>
      </c>
      <c r="I2104" t="n">
        <v>0.2</v>
      </c>
      <c r="J2104" t="inlineStr"/>
      <c r="K2104" t="n">
        <v>634.63000488</v>
      </c>
      <c r="L2104" t="n">
        <v>3</v>
      </c>
      <c r="M2104" t="n">
        <v>38</v>
      </c>
      <c r="N2104" t="inlineStr">
        <is>
          <t xml:space="preserve">N         </t>
        </is>
      </c>
      <c r="O2104" t="n">
        <v>73</v>
      </c>
      <c r="P2104" t="inlineStr">
        <is>
          <t xml:space="preserve">W         </t>
        </is>
      </c>
      <c r="Q2104" t="inlineStr">
        <is>
          <t>1665/0115</t>
        </is>
      </c>
      <c r="R2104" t="inlineStr">
        <is>
          <t>1079864</t>
        </is>
      </c>
      <c r="S2104" t="inlineStr">
        <is>
          <t>CONVERSE (WY)</t>
        </is>
      </c>
      <c r="T2104" t="n">
        <v>43.29487016</v>
      </c>
      <c r="U2104" t="inlineStr">
        <is>
          <t>POWDER RIVER</t>
        </is>
      </c>
      <c r="V2104" t="n">
        <v>-105.61080864</v>
      </c>
      <c r="W2104" t="inlineStr">
        <is>
          <t>POINT (450452.6713965459 4793741.585392624)</t>
        </is>
      </c>
      <c r="X2104" t="n">
        <v>2.371667854919153</v>
      </c>
      <c r="Y2104" t="inlineStr">
        <is>
          <t>NE</t>
        </is>
      </c>
      <c r="Z2104" t="n">
        <v>2019</v>
      </c>
      <c r="AA2104" t="n">
        <v>56</v>
      </c>
    </row>
    <row r="2105">
      <c r="A2105" s="1" t="n">
        <v>13358</v>
      </c>
      <c r="B2105" t="inlineStr">
        <is>
          <t>WY</t>
        </is>
      </c>
      <c r="C2105" s="2" t="n">
        <v>43438</v>
      </c>
      <c r="D2105" s="2" t="n">
        <v>43530</v>
      </c>
      <c r="E2105" t="inlineStr">
        <is>
          <t>2022-12-04</t>
        </is>
      </c>
      <c r="F2105" t="n">
        <v>48</v>
      </c>
      <c r="G2105" t="inlineStr">
        <is>
          <t xml:space="preserve">SOFTRES LLC ET AL </t>
        </is>
      </c>
      <c r="H2105" t="inlineStr">
        <is>
          <t>SAMSON RESOURCES</t>
        </is>
      </c>
      <c r="I2105" t="n">
        <v>0.2</v>
      </c>
      <c r="J2105" t="inlineStr"/>
      <c r="K2105" t="n">
        <v>634.63000488</v>
      </c>
      <c r="L2105" t="n">
        <v>9</v>
      </c>
      <c r="M2105" t="n">
        <v>38</v>
      </c>
      <c r="N2105" t="inlineStr">
        <is>
          <t xml:space="preserve">N         </t>
        </is>
      </c>
      <c r="O2105" t="n">
        <v>73</v>
      </c>
      <c r="P2105" t="inlineStr">
        <is>
          <t xml:space="preserve">W         </t>
        </is>
      </c>
      <c r="Q2105" t="inlineStr">
        <is>
          <t>1665/0115</t>
        </is>
      </c>
      <c r="R2105" t="inlineStr">
        <is>
          <t>1079864</t>
        </is>
      </c>
      <c r="S2105" t="inlineStr">
        <is>
          <t>CONVERSE (WY)</t>
        </is>
      </c>
      <c r="T2105" t="n">
        <v>43.28045819</v>
      </c>
      <c r="U2105" t="inlineStr">
        <is>
          <t>POWDER RIVER</t>
        </is>
      </c>
      <c r="V2105" t="n">
        <v>-105.63100438</v>
      </c>
      <c r="W2105" t="inlineStr">
        <is>
          <t>POINT (448802.3511420086 4792153.248759488)</t>
        </is>
      </c>
      <c r="X2105" t="n">
        <v>1.229083168460233</v>
      </c>
      <c r="Y2105" t="inlineStr">
        <is>
          <t>E</t>
        </is>
      </c>
      <c r="Z2105" t="n">
        <v>2019</v>
      </c>
      <c r="AA2105" t="n">
        <v>56</v>
      </c>
    </row>
    <row r="2106">
      <c r="A2106" s="1" t="n">
        <v>13359</v>
      </c>
      <c r="B2106" t="inlineStr">
        <is>
          <t>WY</t>
        </is>
      </c>
      <c r="C2106" s="2" t="n">
        <v>43438</v>
      </c>
      <c r="D2106" s="2" t="n">
        <v>43530</v>
      </c>
      <c r="E2106" t="inlineStr">
        <is>
          <t>2022-12-04</t>
        </is>
      </c>
      <c r="F2106" t="n">
        <v>48</v>
      </c>
      <c r="G2106" t="inlineStr">
        <is>
          <t xml:space="preserve">SOFTRES LLC ET AL </t>
        </is>
      </c>
      <c r="H2106" t="inlineStr">
        <is>
          <t>SAMSON RESOURCES</t>
        </is>
      </c>
      <c r="I2106" t="n">
        <v>0.2</v>
      </c>
      <c r="J2106" t="inlineStr"/>
      <c r="K2106" t="n">
        <v>634.63000488</v>
      </c>
      <c r="L2106" t="n">
        <v>3</v>
      </c>
      <c r="M2106" t="n">
        <v>38</v>
      </c>
      <c r="N2106" t="inlineStr">
        <is>
          <t xml:space="preserve">N         </t>
        </is>
      </c>
      <c r="O2106" t="n">
        <v>73</v>
      </c>
      <c r="P2106" t="inlineStr">
        <is>
          <t xml:space="preserve">W         </t>
        </is>
      </c>
      <c r="Q2106" t="inlineStr">
        <is>
          <t>1665/0115</t>
        </is>
      </c>
      <c r="R2106" t="inlineStr">
        <is>
          <t>1079864</t>
        </is>
      </c>
      <c r="S2106" t="inlineStr">
        <is>
          <t>CONVERSE (WY)</t>
        </is>
      </c>
      <c r="T2106" t="n">
        <v>43.29487016</v>
      </c>
      <c r="U2106" t="inlineStr">
        <is>
          <t>POWDER RIVER</t>
        </is>
      </c>
      <c r="V2106" t="n">
        <v>-105.61080864</v>
      </c>
      <c r="W2106" t="inlineStr">
        <is>
          <t>POINT (450452.6713965459 4793741.585392624)</t>
        </is>
      </c>
      <c r="X2106" t="n">
        <v>2.371667854919153</v>
      </c>
      <c r="Y2106" t="inlineStr">
        <is>
          <t>NE</t>
        </is>
      </c>
      <c r="Z2106" t="n">
        <v>2019</v>
      </c>
      <c r="AA2106" t="n">
        <v>56</v>
      </c>
    </row>
    <row r="2107">
      <c r="A2107" s="1" t="n">
        <v>13360</v>
      </c>
      <c r="B2107" t="inlineStr">
        <is>
          <t>WY</t>
        </is>
      </c>
      <c r="C2107" s="2" t="n">
        <v>43438</v>
      </c>
      <c r="D2107" s="2" t="n">
        <v>43530</v>
      </c>
      <c r="E2107" t="inlineStr">
        <is>
          <t>2022-12-04</t>
        </is>
      </c>
      <c r="F2107" t="n">
        <v>48</v>
      </c>
      <c r="G2107" t="inlineStr">
        <is>
          <t xml:space="preserve">SOFTRES LLC ET AL </t>
        </is>
      </c>
      <c r="H2107" t="inlineStr">
        <is>
          <t>SAMSON RESOURCES</t>
        </is>
      </c>
      <c r="I2107" t="n">
        <v>0.2</v>
      </c>
      <c r="J2107" t="inlineStr"/>
      <c r="K2107" t="n">
        <v>634.63000488</v>
      </c>
      <c r="L2107" t="n">
        <v>4</v>
      </c>
      <c r="M2107" t="n">
        <v>38</v>
      </c>
      <c r="N2107" t="inlineStr">
        <is>
          <t xml:space="preserve">N         </t>
        </is>
      </c>
      <c r="O2107" t="n">
        <v>73</v>
      </c>
      <c r="P2107" t="inlineStr">
        <is>
          <t xml:space="preserve">W         </t>
        </is>
      </c>
      <c r="Q2107" t="inlineStr">
        <is>
          <t>1665/0115</t>
        </is>
      </c>
      <c r="R2107" t="inlineStr">
        <is>
          <t>1079864</t>
        </is>
      </c>
      <c r="S2107" t="inlineStr">
        <is>
          <t>CONVERSE (WY)</t>
        </is>
      </c>
      <c r="T2107" t="n">
        <v>43.29485875</v>
      </c>
      <c r="U2107" t="inlineStr">
        <is>
          <t>POWDER RIVER</t>
        </is>
      </c>
      <c r="V2107" t="n">
        <v>-105.63093579</v>
      </c>
      <c r="W2107" t="inlineStr">
        <is>
          <t>POINT (448819.9918178781 4793752.451114548)</t>
        </is>
      </c>
      <c r="X2107" t="n">
        <v>1.457389840878288</v>
      </c>
      <c r="Y2107" t="inlineStr">
        <is>
          <t>NE</t>
        </is>
      </c>
      <c r="Z2107" t="n">
        <v>2019</v>
      </c>
      <c r="AA2107" t="n">
        <v>56</v>
      </c>
    </row>
    <row r="2108">
      <c r="A2108" s="1" t="n">
        <v>13361</v>
      </c>
      <c r="B2108" t="inlineStr">
        <is>
          <t>WY</t>
        </is>
      </c>
      <c r="C2108" s="2" t="n">
        <v>43438</v>
      </c>
      <c r="D2108" s="2" t="n">
        <v>43530</v>
      </c>
      <c r="E2108" t="inlineStr">
        <is>
          <t>2022-12-04</t>
        </is>
      </c>
      <c r="F2108" t="n">
        <v>48</v>
      </c>
      <c r="G2108" t="inlineStr">
        <is>
          <t xml:space="preserve">SOFTRES LLC ET AL </t>
        </is>
      </c>
      <c r="H2108" t="inlineStr">
        <is>
          <t>SAMSON RESOURCES</t>
        </is>
      </c>
      <c r="I2108" t="n">
        <v>0.2</v>
      </c>
      <c r="J2108" t="inlineStr"/>
      <c r="K2108" t="n">
        <v>634.63000488</v>
      </c>
      <c r="L2108" t="n">
        <v>4</v>
      </c>
      <c r="M2108" t="n">
        <v>38</v>
      </c>
      <c r="N2108" t="inlineStr">
        <is>
          <t xml:space="preserve">N         </t>
        </is>
      </c>
      <c r="O2108" t="n">
        <v>73</v>
      </c>
      <c r="P2108" t="inlineStr">
        <is>
          <t xml:space="preserve">W         </t>
        </is>
      </c>
      <c r="Q2108" t="inlineStr">
        <is>
          <t>1665/0115</t>
        </is>
      </c>
      <c r="R2108" t="inlineStr">
        <is>
          <t>1079864</t>
        </is>
      </c>
      <c r="S2108" t="inlineStr">
        <is>
          <t>CONVERSE (WY)</t>
        </is>
      </c>
      <c r="T2108" t="n">
        <v>43.29485875</v>
      </c>
      <c r="U2108" t="inlineStr">
        <is>
          <t>POWDER RIVER</t>
        </is>
      </c>
      <c r="V2108" t="n">
        <v>-105.63093579</v>
      </c>
      <c r="W2108" t="inlineStr">
        <is>
          <t>POINT (448819.9918178781 4793752.451114548)</t>
        </is>
      </c>
      <c r="X2108" t="n">
        <v>1.457389840878288</v>
      </c>
      <c r="Y2108" t="inlineStr">
        <is>
          <t>NE</t>
        </is>
      </c>
      <c r="Z2108" t="n">
        <v>2019</v>
      </c>
      <c r="AA2108" t="n">
        <v>56</v>
      </c>
    </row>
    <row r="2109">
      <c r="A2109" s="1" t="n">
        <v>13362</v>
      </c>
      <c r="B2109" t="inlineStr">
        <is>
          <t>WY</t>
        </is>
      </c>
      <c r="C2109" s="2" t="n">
        <v>43438</v>
      </c>
      <c r="D2109" s="2" t="n">
        <v>43530</v>
      </c>
      <c r="E2109" t="inlineStr">
        <is>
          <t>2022-12-04</t>
        </is>
      </c>
      <c r="F2109" t="n">
        <v>48</v>
      </c>
      <c r="G2109" t="inlineStr">
        <is>
          <t xml:space="preserve">MCFARLAND DANIEL G ATTORNEY ET AL </t>
        </is>
      </c>
      <c r="H2109" t="inlineStr">
        <is>
          <t>SAMSON RESOURCES</t>
        </is>
      </c>
      <c r="I2109" t="n">
        <v>0.2</v>
      </c>
      <c r="J2109" t="inlineStr"/>
      <c r="K2109" t="n">
        <v>634.63000488</v>
      </c>
      <c r="L2109" t="n">
        <v>3</v>
      </c>
      <c r="M2109" t="n">
        <v>38</v>
      </c>
      <c r="N2109" t="inlineStr">
        <is>
          <t xml:space="preserve">N         </t>
        </is>
      </c>
      <c r="O2109" t="n">
        <v>73</v>
      </c>
      <c r="P2109" t="inlineStr">
        <is>
          <t xml:space="preserve">W         </t>
        </is>
      </c>
      <c r="Q2109" t="inlineStr">
        <is>
          <t>1665/0119</t>
        </is>
      </c>
      <c r="R2109" t="inlineStr">
        <is>
          <t>1079865</t>
        </is>
      </c>
      <c r="S2109" t="inlineStr">
        <is>
          <t>CONVERSE (WY)</t>
        </is>
      </c>
      <c r="T2109" t="n">
        <v>43.29487016</v>
      </c>
      <c r="U2109" t="inlineStr">
        <is>
          <t>POWDER RIVER</t>
        </is>
      </c>
      <c r="V2109" t="n">
        <v>-105.61080864</v>
      </c>
      <c r="W2109" t="inlineStr">
        <is>
          <t>POINT (450452.6713965459 4793741.585392624)</t>
        </is>
      </c>
      <c r="X2109" t="n">
        <v>2.371667854919153</v>
      </c>
      <c r="Y2109" t="inlineStr">
        <is>
          <t>NE</t>
        </is>
      </c>
      <c r="Z2109" t="n">
        <v>2019</v>
      </c>
      <c r="AA2109" t="n">
        <v>56</v>
      </c>
    </row>
    <row r="2110">
      <c r="A2110" s="1" t="n">
        <v>13363</v>
      </c>
      <c r="B2110" t="inlineStr">
        <is>
          <t>WY</t>
        </is>
      </c>
      <c r="C2110" s="2" t="n">
        <v>43438</v>
      </c>
      <c r="D2110" s="2" t="n">
        <v>43530</v>
      </c>
      <c r="E2110" t="inlineStr">
        <is>
          <t>2022-12-04</t>
        </is>
      </c>
      <c r="F2110" t="n">
        <v>48</v>
      </c>
      <c r="G2110" t="inlineStr">
        <is>
          <t xml:space="preserve">MCFARLAND DANIEL G ATTORNEY ET AL </t>
        </is>
      </c>
      <c r="H2110" t="inlineStr">
        <is>
          <t>SAMSON RESOURCES</t>
        </is>
      </c>
      <c r="I2110" t="n">
        <v>0.2</v>
      </c>
      <c r="J2110" t="inlineStr"/>
      <c r="K2110" t="n">
        <v>634.63000488</v>
      </c>
      <c r="L2110" t="n">
        <v>9</v>
      </c>
      <c r="M2110" t="n">
        <v>38</v>
      </c>
      <c r="N2110" t="inlineStr">
        <is>
          <t xml:space="preserve">N         </t>
        </is>
      </c>
      <c r="O2110" t="n">
        <v>73</v>
      </c>
      <c r="P2110" t="inlineStr">
        <is>
          <t xml:space="preserve">W         </t>
        </is>
      </c>
      <c r="Q2110" t="inlineStr">
        <is>
          <t>1665/0119</t>
        </is>
      </c>
      <c r="R2110" t="inlineStr">
        <is>
          <t>1079865</t>
        </is>
      </c>
      <c r="S2110" t="inlineStr">
        <is>
          <t>CONVERSE (WY)</t>
        </is>
      </c>
      <c r="T2110" t="n">
        <v>43.28045819</v>
      </c>
      <c r="U2110" t="inlineStr">
        <is>
          <t>POWDER RIVER</t>
        </is>
      </c>
      <c r="V2110" t="n">
        <v>-105.63100438</v>
      </c>
      <c r="W2110" t="inlineStr">
        <is>
          <t>POINT (448802.3511420086 4792153.248759488)</t>
        </is>
      </c>
      <c r="X2110" t="n">
        <v>1.229083168460233</v>
      </c>
      <c r="Y2110" t="inlineStr">
        <is>
          <t>E</t>
        </is>
      </c>
      <c r="Z2110" t="n">
        <v>2019</v>
      </c>
      <c r="AA2110" t="n">
        <v>56</v>
      </c>
    </row>
    <row r="2111">
      <c r="A2111" s="1" t="n">
        <v>13364</v>
      </c>
      <c r="B2111" t="inlineStr">
        <is>
          <t>WY</t>
        </is>
      </c>
      <c r="C2111" s="2" t="n">
        <v>43438</v>
      </c>
      <c r="D2111" s="2" t="n">
        <v>43530</v>
      </c>
      <c r="E2111" t="inlineStr">
        <is>
          <t>2022-12-04</t>
        </is>
      </c>
      <c r="F2111" t="n">
        <v>48</v>
      </c>
      <c r="G2111" t="inlineStr">
        <is>
          <t xml:space="preserve">MCFARLAND DANIEL G ATTORNEY ET AL </t>
        </is>
      </c>
      <c r="H2111" t="inlineStr">
        <is>
          <t>SAMSON RESOURCES</t>
        </is>
      </c>
      <c r="I2111" t="n">
        <v>0.2</v>
      </c>
      <c r="J2111" t="inlineStr"/>
      <c r="K2111" t="n">
        <v>634.63000488</v>
      </c>
      <c r="L2111" t="n">
        <v>3</v>
      </c>
      <c r="M2111" t="n">
        <v>38</v>
      </c>
      <c r="N2111" t="inlineStr">
        <is>
          <t xml:space="preserve">N         </t>
        </is>
      </c>
      <c r="O2111" t="n">
        <v>73</v>
      </c>
      <c r="P2111" t="inlineStr">
        <is>
          <t xml:space="preserve">W         </t>
        </is>
      </c>
      <c r="Q2111" t="inlineStr">
        <is>
          <t>1665/0119</t>
        </is>
      </c>
      <c r="R2111" t="inlineStr">
        <is>
          <t>1079865</t>
        </is>
      </c>
      <c r="S2111" t="inlineStr">
        <is>
          <t>CONVERSE (WY)</t>
        </is>
      </c>
      <c r="T2111" t="n">
        <v>43.29487016</v>
      </c>
      <c r="U2111" t="inlineStr">
        <is>
          <t>POWDER RIVER</t>
        </is>
      </c>
      <c r="V2111" t="n">
        <v>-105.61080864</v>
      </c>
      <c r="W2111" t="inlineStr">
        <is>
          <t>POINT (450452.6713965459 4793741.585392624)</t>
        </is>
      </c>
      <c r="X2111" t="n">
        <v>2.371667854919153</v>
      </c>
      <c r="Y2111" t="inlineStr">
        <is>
          <t>NE</t>
        </is>
      </c>
      <c r="Z2111" t="n">
        <v>2019</v>
      </c>
      <c r="AA2111" t="n">
        <v>56</v>
      </c>
    </row>
    <row r="2112">
      <c r="A2112" s="1" t="n">
        <v>13365</v>
      </c>
      <c r="B2112" t="inlineStr">
        <is>
          <t>WY</t>
        </is>
      </c>
      <c r="C2112" s="2" t="n">
        <v>43438</v>
      </c>
      <c r="D2112" s="2" t="n">
        <v>43530</v>
      </c>
      <c r="E2112" t="inlineStr">
        <is>
          <t>2022-12-04</t>
        </is>
      </c>
      <c r="F2112" t="n">
        <v>48</v>
      </c>
      <c r="G2112" t="inlineStr">
        <is>
          <t xml:space="preserve">MCFARLAND DANIEL G ATTORNEY ET AL </t>
        </is>
      </c>
      <c r="H2112" t="inlineStr">
        <is>
          <t>SAMSON RESOURCES</t>
        </is>
      </c>
      <c r="I2112" t="n">
        <v>0.2</v>
      </c>
      <c r="J2112" t="inlineStr"/>
      <c r="K2112" t="n">
        <v>634.63000488</v>
      </c>
      <c r="L2112" t="n">
        <v>4</v>
      </c>
      <c r="M2112" t="n">
        <v>38</v>
      </c>
      <c r="N2112" t="inlineStr">
        <is>
          <t xml:space="preserve">N         </t>
        </is>
      </c>
      <c r="O2112" t="n">
        <v>73</v>
      </c>
      <c r="P2112" t="inlineStr">
        <is>
          <t xml:space="preserve">W         </t>
        </is>
      </c>
      <c r="Q2112" t="inlineStr">
        <is>
          <t>1665/0119</t>
        </is>
      </c>
      <c r="R2112" t="inlineStr">
        <is>
          <t>1079865</t>
        </is>
      </c>
      <c r="S2112" t="inlineStr">
        <is>
          <t>CONVERSE (WY)</t>
        </is>
      </c>
      <c r="T2112" t="n">
        <v>43.29485875</v>
      </c>
      <c r="U2112" t="inlineStr">
        <is>
          <t>POWDER RIVER</t>
        </is>
      </c>
      <c r="V2112" t="n">
        <v>-105.63093579</v>
      </c>
      <c r="W2112" t="inlineStr">
        <is>
          <t>POINT (448819.9918178781 4793752.451114548)</t>
        </is>
      </c>
      <c r="X2112" t="n">
        <v>1.457389840878288</v>
      </c>
      <c r="Y2112" t="inlineStr">
        <is>
          <t>NE</t>
        </is>
      </c>
      <c r="Z2112" t="n">
        <v>2019</v>
      </c>
      <c r="AA2112" t="n">
        <v>56</v>
      </c>
    </row>
    <row r="2113">
      <c r="A2113" s="1" t="n">
        <v>13366</v>
      </c>
      <c r="B2113" t="inlineStr">
        <is>
          <t>WY</t>
        </is>
      </c>
      <c r="C2113" s="2" t="n">
        <v>43438</v>
      </c>
      <c r="D2113" s="2" t="n">
        <v>43530</v>
      </c>
      <c r="E2113" t="inlineStr">
        <is>
          <t>2022-12-04</t>
        </is>
      </c>
      <c r="F2113" t="n">
        <v>48</v>
      </c>
      <c r="G2113" t="inlineStr">
        <is>
          <t xml:space="preserve">MCFARLAND DANIEL G ATTORNEY ET AL </t>
        </is>
      </c>
      <c r="H2113" t="inlineStr">
        <is>
          <t>SAMSON RESOURCES</t>
        </is>
      </c>
      <c r="I2113" t="n">
        <v>0.2</v>
      </c>
      <c r="J2113" t="inlineStr"/>
      <c r="K2113" t="n">
        <v>634.63000488</v>
      </c>
      <c r="L2113" t="n">
        <v>4</v>
      </c>
      <c r="M2113" t="n">
        <v>38</v>
      </c>
      <c r="N2113" t="inlineStr">
        <is>
          <t xml:space="preserve">N         </t>
        </is>
      </c>
      <c r="O2113" t="n">
        <v>73</v>
      </c>
      <c r="P2113" t="inlineStr">
        <is>
          <t xml:space="preserve">W         </t>
        </is>
      </c>
      <c r="Q2113" t="inlineStr">
        <is>
          <t>1665/0119</t>
        </is>
      </c>
      <c r="R2113" t="inlineStr">
        <is>
          <t>1079865</t>
        </is>
      </c>
      <c r="S2113" t="inlineStr">
        <is>
          <t>CONVERSE (WY)</t>
        </is>
      </c>
      <c r="T2113" t="n">
        <v>43.29485875</v>
      </c>
      <c r="U2113" t="inlineStr">
        <is>
          <t>POWDER RIVER</t>
        </is>
      </c>
      <c r="V2113" t="n">
        <v>-105.63093579</v>
      </c>
      <c r="W2113" t="inlineStr">
        <is>
          <t>POINT (448819.9918178781 4793752.451114548)</t>
        </is>
      </c>
      <c r="X2113" t="n">
        <v>1.457389840878288</v>
      </c>
      <c r="Y2113" t="inlineStr">
        <is>
          <t>NE</t>
        </is>
      </c>
      <c r="Z2113" t="n">
        <v>2019</v>
      </c>
      <c r="AA2113" t="n">
        <v>56</v>
      </c>
    </row>
    <row r="2114">
      <c r="A2114" s="1" t="n">
        <v>13367</v>
      </c>
      <c r="B2114" t="inlineStr">
        <is>
          <t>WY</t>
        </is>
      </c>
      <c r="C2114" s="2" t="n">
        <v>43438</v>
      </c>
      <c r="D2114" s="2" t="n">
        <v>43530</v>
      </c>
      <c r="E2114" t="inlineStr">
        <is>
          <t>2022-12-04</t>
        </is>
      </c>
      <c r="F2114" t="n">
        <v>48</v>
      </c>
      <c r="G2114" t="inlineStr">
        <is>
          <t xml:space="preserve">MCFARLAND DANIEL G ATTORNEY ET AL </t>
        </is>
      </c>
      <c r="H2114" t="inlineStr">
        <is>
          <t>SAMSON RESOURCES</t>
        </is>
      </c>
      <c r="I2114" t="n">
        <v>0.2</v>
      </c>
      <c r="J2114" t="inlineStr"/>
      <c r="K2114" t="n">
        <v>634.63000488</v>
      </c>
      <c r="L2114" t="n">
        <v>4</v>
      </c>
      <c r="M2114" t="n">
        <v>38</v>
      </c>
      <c r="N2114" t="inlineStr">
        <is>
          <t xml:space="preserve">N         </t>
        </is>
      </c>
      <c r="O2114" t="n">
        <v>73</v>
      </c>
      <c r="P2114" t="inlineStr">
        <is>
          <t xml:space="preserve">W         </t>
        </is>
      </c>
      <c r="Q2114" t="inlineStr">
        <is>
          <t>1665/0119</t>
        </is>
      </c>
      <c r="R2114" t="inlineStr">
        <is>
          <t>1079865</t>
        </is>
      </c>
      <c r="S2114" t="inlineStr">
        <is>
          <t>CONVERSE (WY)</t>
        </is>
      </c>
      <c r="T2114" t="n">
        <v>43.29485875</v>
      </c>
      <c r="U2114" t="inlineStr">
        <is>
          <t>POWDER RIVER</t>
        </is>
      </c>
      <c r="V2114" t="n">
        <v>-105.63093579</v>
      </c>
      <c r="W2114" t="inlineStr">
        <is>
          <t>POINT (448819.9918178781 4793752.451114548)</t>
        </is>
      </c>
      <c r="X2114" t="n">
        <v>1.457389840878288</v>
      </c>
      <c r="Y2114" t="inlineStr">
        <is>
          <t>NE</t>
        </is>
      </c>
      <c r="Z2114" t="n">
        <v>2019</v>
      </c>
      <c r="AA2114" t="n">
        <v>56</v>
      </c>
    </row>
    <row r="2115">
      <c r="A2115" s="1" t="n">
        <v>13368</v>
      </c>
      <c r="B2115" t="inlineStr">
        <is>
          <t>WY</t>
        </is>
      </c>
      <c r="C2115" s="2" t="n">
        <v>43438</v>
      </c>
      <c r="D2115" s="2" t="n">
        <v>43530</v>
      </c>
      <c r="E2115" t="inlineStr">
        <is>
          <t>2022-12-04</t>
        </is>
      </c>
      <c r="F2115" t="n">
        <v>48</v>
      </c>
      <c r="G2115" t="inlineStr">
        <is>
          <t xml:space="preserve">MCFARLAND DANIEL G ATTORNEY ET AL </t>
        </is>
      </c>
      <c r="H2115" t="inlineStr">
        <is>
          <t>SAMSON RESOURCES</t>
        </is>
      </c>
      <c r="I2115" t="n">
        <v>0.2</v>
      </c>
      <c r="J2115" t="inlineStr"/>
      <c r="K2115" t="n">
        <v>634.63000488</v>
      </c>
      <c r="L2115" t="n">
        <v>9</v>
      </c>
      <c r="M2115" t="n">
        <v>38</v>
      </c>
      <c r="N2115" t="inlineStr">
        <is>
          <t xml:space="preserve">N         </t>
        </is>
      </c>
      <c r="O2115" t="n">
        <v>73</v>
      </c>
      <c r="P2115" t="inlineStr">
        <is>
          <t xml:space="preserve">W         </t>
        </is>
      </c>
      <c r="Q2115" t="inlineStr">
        <is>
          <t>1665/0119</t>
        </is>
      </c>
      <c r="R2115" t="inlineStr">
        <is>
          <t>1079865</t>
        </is>
      </c>
      <c r="S2115" t="inlineStr">
        <is>
          <t>CONVERSE (WY)</t>
        </is>
      </c>
      <c r="T2115" t="n">
        <v>43.28045819</v>
      </c>
      <c r="U2115" t="inlineStr">
        <is>
          <t>POWDER RIVER</t>
        </is>
      </c>
      <c r="V2115" t="n">
        <v>-105.63100438</v>
      </c>
      <c r="W2115" t="inlineStr">
        <is>
          <t>POINT (448802.3511420086 4792153.248759488)</t>
        </is>
      </c>
      <c r="X2115" t="n">
        <v>1.229083168460233</v>
      </c>
      <c r="Y2115" t="inlineStr">
        <is>
          <t>E</t>
        </is>
      </c>
      <c r="Z2115" t="n">
        <v>2019</v>
      </c>
      <c r="AA2115" t="n">
        <v>56</v>
      </c>
    </row>
    <row r="2116">
      <c r="A2116" s="1" t="n">
        <v>13369</v>
      </c>
      <c r="B2116" t="inlineStr">
        <is>
          <t>WY</t>
        </is>
      </c>
      <c r="C2116" s="2" t="n">
        <v>43438</v>
      </c>
      <c r="D2116" s="2" t="n">
        <v>43530</v>
      </c>
      <c r="E2116" t="inlineStr">
        <is>
          <t>2022-12-04</t>
        </is>
      </c>
      <c r="F2116" t="n">
        <v>48</v>
      </c>
      <c r="G2116" t="inlineStr">
        <is>
          <t xml:space="preserve">MCFARLAND DANIEL G ATTORNEY ET AL </t>
        </is>
      </c>
      <c r="H2116" t="inlineStr">
        <is>
          <t>SAMSON RESOURCES</t>
        </is>
      </c>
      <c r="I2116" t="n">
        <v>0.2</v>
      </c>
      <c r="J2116" t="inlineStr"/>
      <c r="K2116" t="n">
        <v>634.63000488</v>
      </c>
      <c r="L2116" t="n">
        <v>4</v>
      </c>
      <c r="M2116" t="n">
        <v>38</v>
      </c>
      <c r="N2116" t="inlineStr">
        <is>
          <t xml:space="preserve">N         </t>
        </is>
      </c>
      <c r="O2116" t="n">
        <v>73</v>
      </c>
      <c r="P2116" t="inlineStr">
        <is>
          <t xml:space="preserve">W         </t>
        </is>
      </c>
      <c r="Q2116" t="inlineStr">
        <is>
          <t>1665/0119</t>
        </is>
      </c>
      <c r="R2116" t="inlineStr">
        <is>
          <t>1079865</t>
        </is>
      </c>
      <c r="S2116" t="inlineStr">
        <is>
          <t>CONVERSE (WY)</t>
        </is>
      </c>
      <c r="T2116" t="n">
        <v>43.29485875</v>
      </c>
      <c r="U2116" t="inlineStr">
        <is>
          <t>POWDER RIVER</t>
        </is>
      </c>
      <c r="V2116" t="n">
        <v>-105.63093579</v>
      </c>
      <c r="W2116" t="inlineStr">
        <is>
          <t>POINT (448819.9918178781 4793752.451114548)</t>
        </is>
      </c>
      <c r="X2116" t="n">
        <v>1.457389840878288</v>
      </c>
      <c r="Y2116" t="inlineStr">
        <is>
          <t>NE</t>
        </is>
      </c>
      <c r="Z2116" t="n">
        <v>2019</v>
      </c>
      <c r="AA2116" t="n">
        <v>56</v>
      </c>
    </row>
    <row r="2117">
      <c r="A2117" s="1" t="n">
        <v>13370</v>
      </c>
      <c r="B2117" t="inlineStr">
        <is>
          <t>WY</t>
        </is>
      </c>
      <c r="C2117" s="2" t="n">
        <v>43438</v>
      </c>
      <c r="D2117" s="2" t="n">
        <v>43530</v>
      </c>
      <c r="E2117" t="inlineStr">
        <is>
          <t>2022-12-04</t>
        </is>
      </c>
      <c r="F2117" t="n">
        <v>48</v>
      </c>
      <c r="G2117" t="inlineStr">
        <is>
          <t xml:space="preserve">MCFARLAND DANIEL G ATTORNEY ET AL </t>
        </is>
      </c>
      <c r="H2117" t="inlineStr">
        <is>
          <t>SAMSON RESOURCES</t>
        </is>
      </c>
      <c r="I2117" t="n">
        <v>0.2</v>
      </c>
      <c r="J2117" t="inlineStr"/>
      <c r="K2117" t="n">
        <v>634.63000488</v>
      </c>
      <c r="L2117" t="n">
        <v>3</v>
      </c>
      <c r="M2117" t="n">
        <v>38</v>
      </c>
      <c r="N2117" t="inlineStr">
        <is>
          <t xml:space="preserve">N         </t>
        </is>
      </c>
      <c r="O2117" t="n">
        <v>73</v>
      </c>
      <c r="P2117" t="inlineStr">
        <is>
          <t xml:space="preserve">W         </t>
        </is>
      </c>
      <c r="Q2117" t="inlineStr">
        <is>
          <t>1665/0119</t>
        </is>
      </c>
      <c r="R2117" t="inlineStr">
        <is>
          <t>1079865</t>
        </is>
      </c>
      <c r="S2117" t="inlineStr">
        <is>
          <t>CONVERSE (WY)</t>
        </is>
      </c>
      <c r="T2117" t="n">
        <v>43.29487016</v>
      </c>
      <c r="U2117" t="inlineStr">
        <is>
          <t>POWDER RIVER</t>
        </is>
      </c>
      <c r="V2117" t="n">
        <v>-105.61080864</v>
      </c>
      <c r="W2117" t="inlineStr">
        <is>
          <t>POINT (450452.6713965459 4793741.585392624)</t>
        </is>
      </c>
      <c r="X2117" t="n">
        <v>2.371667854919153</v>
      </c>
      <c r="Y2117" t="inlineStr">
        <is>
          <t>NE</t>
        </is>
      </c>
      <c r="Z2117" t="n">
        <v>2019</v>
      </c>
      <c r="AA2117" t="n">
        <v>56</v>
      </c>
    </row>
    <row r="2118">
      <c r="A2118" s="1" t="n">
        <v>13371</v>
      </c>
      <c r="B2118" t="inlineStr">
        <is>
          <t>WY</t>
        </is>
      </c>
      <c r="C2118" s="2" t="n">
        <v>43438</v>
      </c>
      <c r="D2118" s="2" t="n">
        <v>43530</v>
      </c>
      <c r="E2118" t="inlineStr">
        <is>
          <t>2022-12-04</t>
        </is>
      </c>
      <c r="F2118" t="n">
        <v>48</v>
      </c>
      <c r="G2118" t="inlineStr">
        <is>
          <t xml:space="preserve">MCFARLAND DANIEL G ATTORNEY ET AL </t>
        </is>
      </c>
      <c r="H2118" t="inlineStr">
        <is>
          <t>SAMSON RESOURCES</t>
        </is>
      </c>
      <c r="I2118" t="n">
        <v>0.2</v>
      </c>
      <c r="J2118" t="inlineStr"/>
      <c r="K2118" t="n">
        <v>634.63000488</v>
      </c>
      <c r="L2118" t="n">
        <v>3</v>
      </c>
      <c r="M2118" t="n">
        <v>38</v>
      </c>
      <c r="N2118" t="inlineStr">
        <is>
          <t xml:space="preserve">N         </t>
        </is>
      </c>
      <c r="O2118" t="n">
        <v>73</v>
      </c>
      <c r="P2118" t="inlineStr">
        <is>
          <t xml:space="preserve">W         </t>
        </is>
      </c>
      <c r="Q2118" t="inlineStr">
        <is>
          <t>1665/0119</t>
        </is>
      </c>
      <c r="R2118" t="inlineStr">
        <is>
          <t>1079865</t>
        </is>
      </c>
      <c r="S2118" t="inlineStr">
        <is>
          <t>CONVERSE (WY)</t>
        </is>
      </c>
      <c r="T2118" t="n">
        <v>43.29487016</v>
      </c>
      <c r="U2118" t="inlineStr">
        <is>
          <t>POWDER RIVER</t>
        </is>
      </c>
      <c r="V2118" t="n">
        <v>-105.61080864</v>
      </c>
      <c r="W2118" t="inlineStr">
        <is>
          <t>POINT (450452.6713965459 4793741.585392624)</t>
        </is>
      </c>
      <c r="X2118" t="n">
        <v>2.371667854919153</v>
      </c>
      <c r="Y2118" t="inlineStr">
        <is>
          <t>NE</t>
        </is>
      </c>
      <c r="Z2118" t="n">
        <v>2019</v>
      </c>
      <c r="AA2118" t="n">
        <v>56</v>
      </c>
    </row>
    <row r="2119">
      <c r="A2119" s="1" t="n">
        <v>13372</v>
      </c>
      <c r="B2119" t="inlineStr">
        <is>
          <t>WY</t>
        </is>
      </c>
      <c r="C2119" s="2" t="n">
        <v>43438</v>
      </c>
      <c r="D2119" s="2" t="n">
        <v>43530</v>
      </c>
      <c r="E2119" t="inlineStr">
        <is>
          <t>2022-12-04</t>
        </is>
      </c>
      <c r="F2119" t="n">
        <v>48</v>
      </c>
      <c r="G2119" t="inlineStr">
        <is>
          <t xml:space="preserve">MCFARLAND DANIEL G ATTORNEY ET AL </t>
        </is>
      </c>
      <c r="H2119" t="inlineStr">
        <is>
          <t>SAMSON RESOURCES</t>
        </is>
      </c>
      <c r="I2119" t="n">
        <v>0.2</v>
      </c>
      <c r="J2119" t="inlineStr"/>
      <c r="K2119" t="n">
        <v>634.63000488</v>
      </c>
      <c r="L2119" t="n">
        <v>3</v>
      </c>
      <c r="M2119" t="n">
        <v>38</v>
      </c>
      <c r="N2119" t="inlineStr">
        <is>
          <t xml:space="preserve">N         </t>
        </is>
      </c>
      <c r="O2119" t="n">
        <v>73</v>
      </c>
      <c r="P2119" t="inlineStr">
        <is>
          <t xml:space="preserve">W         </t>
        </is>
      </c>
      <c r="Q2119" t="inlineStr">
        <is>
          <t>1665/0119</t>
        </is>
      </c>
      <c r="R2119" t="inlineStr">
        <is>
          <t>1079865</t>
        </is>
      </c>
      <c r="S2119" t="inlineStr">
        <is>
          <t>CONVERSE (WY)</t>
        </is>
      </c>
      <c r="T2119" t="n">
        <v>43.29487016</v>
      </c>
      <c r="U2119" t="inlineStr">
        <is>
          <t>POWDER RIVER</t>
        </is>
      </c>
      <c r="V2119" t="n">
        <v>-105.61080864</v>
      </c>
      <c r="W2119" t="inlineStr">
        <is>
          <t>POINT (450452.6713965459 4793741.585392624)</t>
        </is>
      </c>
      <c r="X2119" t="n">
        <v>2.371667854919153</v>
      </c>
      <c r="Y2119" t="inlineStr">
        <is>
          <t>NE</t>
        </is>
      </c>
      <c r="Z2119" t="n">
        <v>2019</v>
      </c>
      <c r="AA2119" t="n">
        <v>56</v>
      </c>
    </row>
    <row r="2120">
      <c r="A2120" s="1" t="n">
        <v>13373</v>
      </c>
      <c r="B2120" t="inlineStr">
        <is>
          <t>WY</t>
        </is>
      </c>
      <c r="C2120" s="2" t="n">
        <v>43438</v>
      </c>
      <c r="D2120" s="2" t="n">
        <v>43530</v>
      </c>
      <c r="E2120" t="inlineStr">
        <is>
          <t>2022-12-04</t>
        </is>
      </c>
      <c r="F2120" t="n">
        <v>48</v>
      </c>
      <c r="G2120" t="inlineStr">
        <is>
          <t xml:space="preserve">MCFARLAND DANIEL G ATTORNEY ET AL </t>
        </is>
      </c>
      <c r="H2120" t="inlineStr">
        <is>
          <t>SAMSON RESOURCES</t>
        </is>
      </c>
      <c r="I2120" t="n">
        <v>0.2</v>
      </c>
      <c r="J2120" t="inlineStr"/>
      <c r="K2120" t="n">
        <v>634.63000488</v>
      </c>
      <c r="L2120" t="n">
        <v>4</v>
      </c>
      <c r="M2120" t="n">
        <v>38</v>
      </c>
      <c r="N2120" t="inlineStr">
        <is>
          <t xml:space="preserve">N         </t>
        </is>
      </c>
      <c r="O2120" t="n">
        <v>73</v>
      </c>
      <c r="P2120" t="inlineStr">
        <is>
          <t xml:space="preserve">W         </t>
        </is>
      </c>
      <c r="Q2120" t="inlineStr">
        <is>
          <t>1665/0119</t>
        </is>
      </c>
      <c r="R2120" t="inlineStr">
        <is>
          <t>1079865</t>
        </is>
      </c>
      <c r="S2120" t="inlineStr">
        <is>
          <t>CONVERSE (WY)</t>
        </is>
      </c>
      <c r="T2120" t="n">
        <v>43.29485875</v>
      </c>
      <c r="U2120" t="inlineStr">
        <is>
          <t>POWDER RIVER</t>
        </is>
      </c>
      <c r="V2120" t="n">
        <v>-105.63093579</v>
      </c>
      <c r="W2120" t="inlineStr">
        <is>
          <t>POINT (448819.9918178781 4793752.451114548)</t>
        </is>
      </c>
      <c r="X2120" t="n">
        <v>1.457389840878288</v>
      </c>
      <c r="Y2120" t="inlineStr">
        <is>
          <t>NE</t>
        </is>
      </c>
      <c r="Z2120" t="n">
        <v>2019</v>
      </c>
      <c r="AA2120" t="n">
        <v>56</v>
      </c>
    </row>
    <row r="2121">
      <c r="A2121" s="1" t="n">
        <v>13374</v>
      </c>
      <c r="B2121" t="inlineStr">
        <is>
          <t>WY</t>
        </is>
      </c>
      <c r="C2121" s="2" t="n">
        <v>43438</v>
      </c>
      <c r="D2121" s="2" t="n">
        <v>43530</v>
      </c>
      <c r="E2121" t="inlineStr">
        <is>
          <t>2022-12-04</t>
        </is>
      </c>
      <c r="F2121" t="n">
        <v>48</v>
      </c>
      <c r="G2121" t="inlineStr">
        <is>
          <t xml:space="preserve">MCFARLAND DANIEL G ATTORNEY ET AL </t>
        </is>
      </c>
      <c r="H2121" t="inlineStr">
        <is>
          <t>SAMSON RESOURCES</t>
        </is>
      </c>
      <c r="I2121" t="n">
        <v>0.2</v>
      </c>
      <c r="J2121" t="inlineStr"/>
      <c r="K2121" t="n">
        <v>634.63000488</v>
      </c>
      <c r="L2121" t="n">
        <v>4</v>
      </c>
      <c r="M2121" t="n">
        <v>38</v>
      </c>
      <c r="N2121" t="inlineStr">
        <is>
          <t xml:space="preserve">N         </t>
        </is>
      </c>
      <c r="O2121" t="n">
        <v>73</v>
      </c>
      <c r="P2121" t="inlineStr">
        <is>
          <t xml:space="preserve">W         </t>
        </is>
      </c>
      <c r="Q2121" t="inlineStr">
        <is>
          <t>1665/0119</t>
        </is>
      </c>
      <c r="R2121" t="inlineStr">
        <is>
          <t>1079865</t>
        </is>
      </c>
      <c r="S2121" t="inlineStr">
        <is>
          <t>CONVERSE (WY)</t>
        </is>
      </c>
      <c r="T2121" t="n">
        <v>43.29485875</v>
      </c>
      <c r="U2121" t="inlineStr">
        <is>
          <t>POWDER RIVER</t>
        </is>
      </c>
      <c r="V2121" t="n">
        <v>-105.63093579</v>
      </c>
      <c r="W2121" t="inlineStr">
        <is>
          <t>POINT (448819.9918178781 4793752.451114548)</t>
        </is>
      </c>
      <c r="X2121" t="n">
        <v>1.457389840878288</v>
      </c>
      <c r="Y2121" t="inlineStr">
        <is>
          <t>NE</t>
        </is>
      </c>
      <c r="Z2121" t="n">
        <v>2019</v>
      </c>
      <c r="AA2121" t="n">
        <v>56</v>
      </c>
    </row>
    <row r="2122">
      <c r="A2122" s="1" t="n">
        <v>20614</v>
      </c>
      <c r="B2122" t="inlineStr">
        <is>
          <t>WY</t>
        </is>
      </c>
      <c r="C2122" s="2" t="n">
        <v>43357</v>
      </c>
      <c r="D2122" s="2" t="n">
        <v>43417</v>
      </c>
      <c r="E2122" t="inlineStr">
        <is>
          <t>2021-09-14</t>
        </is>
      </c>
      <c r="F2122" t="n">
        <v>36</v>
      </c>
      <c r="G2122" t="inlineStr">
        <is>
          <t xml:space="preserve">SOFTRES L L C ET AL </t>
        </is>
      </c>
      <c r="H2122" t="inlineStr">
        <is>
          <t>TITAN EXPL</t>
        </is>
      </c>
      <c r="I2122" t="inlineStr"/>
      <c r="J2122" t="inlineStr"/>
      <c r="K2122" t="n">
        <v>0</v>
      </c>
      <c r="L2122" t="n">
        <v>34</v>
      </c>
      <c r="M2122" t="n">
        <v>39</v>
      </c>
      <c r="N2122" t="inlineStr">
        <is>
          <t xml:space="preserve">N         </t>
        </is>
      </c>
      <c r="O2122" t="n">
        <v>73</v>
      </c>
      <c r="P2122" t="inlineStr">
        <is>
          <t xml:space="preserve">W         </t>
        </is>
      </c>
      <c r="Q2122" t="inlineStr">
        <is>
          <t>1657/0259</t>
        </is>
      </c>
      <c r="R2122" t="inlineStr">
        <is>
          <t>1076676</t>
        </is>
      </c>
      <c r="S2122" t="inlineStr">
        <is>
          <t>CONVERSE (WY)</t>
        </is>
      </c>
      <c r="T2122" t="n">
        <v>43.3092936</v>
      </c>
      <c r="U2122" t="inlineStr">
        <is>
          <t>POWDER RIVER</t>
        </is>
      </c>
      <c r="V2122" t="n">
        <v>-105.61092317</v>
      </c>
      <c r="W2122" t="inlineStr">
        <is>
          <t>POINT (450455.0951501526 4795343.442250932)</t>
        </is>
      </c>
      <c r="X2122" t="n">
        <v>2.861035929107405</v>
      </c>
      <c r="Y2122" t="inlineStr">
        <is>
          <t>NE</t>
        </is>
      </c>
      <c r="Z2122" t="n">
        <v>2018</v>
      </c>
      <c r="AA2122" t="n">
        <v>56</v>
      </c>
    </row>
    <row r="2123">
      <c r="A2123" s="1" t="n">
        <v>20615</v>
      </c>
      <c r="B2123" t="inlineStr">
        <is>
          <t>WY</t>
        </is>
      </c>
      <c r="C2123" s="2" t="n">
        <v>43357</v>
      </c>
      <c r="D2123" s="2" t="n">
        <v>43417</v>
      </c>
      <c r="E2123" t="inlineStr">
        <is>
          <t>2021-09-14</t>
        </is>
      </c>
      <c r="F2123" t="n">
        <v>36</v>
      </c>
      <c r="G2123" t="inlineStr">
        <is>
          <t xml:space="preserve">SOFTRES L L C ET AL </t>
        </is>
      </c>
      <c r="H2123" t="inlineStr">
        <is>
          <t>TITAN EXPL</t>
        </is>
      </c>
      <c r="I2123" t="inlineStr"/>
      <c r="J2123" t="inlineStr"/>
      <c r="K2123" t="n">
        <v>0</v>
      </c>
      <c r="L2123" t="n">
        <v>34</v>
      </c>
      <c r="M2123" t="n">
        <v>39</v>
      </c>
      <c r="N2123" t="inlineStr">
        <is>
          <t xml:space="preserve">N         </t>
        </is>
      </c>
      <c r="O2123" t="n">
        <v>73</v>
      </c>
      <c r="P2123" t="inlineStr">
        <is>
          <t xml:space="preserve">W         </t>
        </is>
      </c>
      <c r="Q2123" t="inlineStr">
        <is>
          <t>1657/0259</t>
        </is>
      </c>
      <c r="R2123" t="inlineStr">
        <is>
          <t>1076676</t>
        </is>
      </c>
      <c r="S2123" t="inlineStr">
        <is>
          <t>CONVERSE (WY)</t>
        </is>
      </c>
      <c r="T2123" t="n">
        <v>43.3092936</v>
      </c>
      <c r="U2123" t="inlineStr">
        <is>
          <t>POWDER RIVER</t>
        </is>
      </c>
      <c r="V2123" t="n">
        <v>-105.61092317</v>
      </c>
      <c r="W2123" t="inlineStr">
        <is>
          <t>POINT (450455.0951501526 4795343.442250932)</t>
        </is>
      </c>
      <c r="X2123" t="n">
        <v>2.861035929107405</v>
      </c>
      <c r="Y2123" t="inlineStr">
        <is>
          <t>NE</t>
        </is>
      </c>
      <c r="Z2123" t="n">
        <v>2018</v>
      </c>
      <c r="AA2123" t="n">
        <v>56</v>
      </c>
    </row>
    <row r="2124">
      <c r="A2124" s="1" t="n">
        <v>20616</v>
      </c>
      <c r="B2124" t="inlineStr">
        <is>
          <t>WY</t>
        </is>
      </c>
      <c r="C2124" s="2" t="n">
        <v>43357</v>
      </c>
      <c r="D2124" s="2" t="n">
        <v>43417</v>
      </c>
      <c r="E2124" t="inlineStr">
        <is>
          <t>2021-09-14</t>
        </is>
      </c>
      <c r="F2124" t="n">
        <v>36</v>
      </c>
      <c r="G2124" t="inlineStr">
        <is>
          <t xml:space="preserve">SOFTRES L L C ET AL </t>
        </is>
      </c>
      <c r="H2124" t="inlineStr">
        <is>
          <t>TITAN EXPL</t>
        </is>
      </c>
      <c r="I2124" t="inlineStr"/>
      <c r="J2124" t="inlineStr"/>
      <c r="K2124" t="n">
        <v>0</v>
      </c>
      <c r="L2124" t="n">
        <v>34</v>
      </c>
      <c r="M2124" t="n">
        <v>39</v>
      </c>
      <c r="N2124" t="inlineStr">
        <is>
          <t xml:space="preserve">N         </t>
        </is>
      </c>
      <c r="O2124" t="n">
        <v>73</v>
      </c>
      <c r="P2124" t="inlineStr">
        <is>
          <t xml:space="preserve">W         </t>
        </is>
      </c>
      <c r="Q2124" t="inlineStr">
        <is>
          <t>1657/0259</t>
        </is>
      </c>
      <c r="R2124" t="inlineStr">
        <is>
          <t>1076676</t>
        </is>
      </c>
      <c r="S2124" t="inlineStr">
        <is>
          <t>CONVERSE (WY)</t>
        </is>
      </c>
      <c r="T2124" t="n">
        <v>43.3092936</v>
      </c>
      <c r="U2124" t="inlineStr">
        <is>
          <t>POWDER RIVER</t>
        </is>
      </c>
      <c r="V2124" t="n">
        <v>-105.61092317</v>
      </c>
      <c r="W2124" t="inlineStr">
        <is>
          <t>POINT (450455.0951501526 4795343.442250932)</t>
        </is>
      </c>
      <c r="X2124" t="n">
        <v>2.861035929107405</v>
      </c>
      <c r="Y2124" t="inlineStr">
        <is>
          <t>NE</t>
        </is>
      </c>
      <c r="Z2124" t="n">
        <v>2018</v>
      </c>
      <c r="AA2124" t="n">
        <v>56</v>
      </c>
    </row>
    <row r="2125">
      <c r="A2125" s="1" t="n">
        <v>20617</v>
      </c>
      <c r="B2125" t="inlineStr">
        <is>
          <t>WY</t>
        </is>
      </c>
      <c r="C2125" s="2" t="n">
        <v>43357</v>
      </c>
      <c r="D2125" s="2" t="n">
        <v>43417</v>
      </c>
      <c r="E2125" t="inlineStr">
        <is>
          <t>2021-09-14</t>
        </is>
      </c>
      <c r="F2125" t="n">
        <v>36</v>
      </c>
      <c r="G2125" t="inlineStr">
        <is>
          <t xml:space="preserve">SOFTRES L L C ET AL </t>
        </is>
      </c>
      <c r="H2125" t="inlineStr">
        <is>
          <t>TITAN EXPL</t>
        </is>
      </c>
      <c r="I2125" t="inlineStr"/>
      <c r="J2125" t="inlineStr"/>
      <c r="K2125" t="n">
        <v>0</v>
      </c>
      <c r="L2125" t="n">
        <v>34</v>
      </c>
      <c r="M2125" t="n">
        <v>39</v>
      </c>
      <c r="N2125" t="inlineStr">
        <is>
          <t xml:space="preserve">N         </t>
        </is>
      </c>
      <c r="O2125" t="n">
        <v>73</v>
      </c>
      <c r="P2125" t="inlineStr">
        <is>
          <t xml:space="preserve">W         </t>
        </is>
      </c>
      <c r="Q2125" t="inlineStr">
        <is>
          <t>1657/0259</t>
        </is>
      </c>
      <c r="R2125" t="inlineStr">
        <is>
          <t>1076676</t>
        </is>
      </c>
      <c r="S2125" t="inlineStr">
        <is>
          <t>CONVERSE (WY)</t>
        </is>
      </c>
      <c r="T2125" t="n">
        <v>43.3092936</v>
      </c>
      <c r="U2125" t="inlineStr">
        <is>
          <t>POWDER RIVER</t>
        </is>
      </c>
      <c r="V2125" t="n">
        <v>-105.61092317</v>
      </c>
      <c r="W2125" t="inlineStr">
        <is>
          <t>POINT (450455.0951501526 4795343.442250932)</t>
        </is>
      </c>
      <c r="X2125" t="n">
        <v>2.861035929107405</v>
      </c>
      <c r="Y2125" t="inlineStr">
        <is>
          <t>NE</t>
        </is>
      </c>
      <c r="Z2125" t="n">
        <v>2018</v>
      </c>
      <c r="AA2125" t="n">
        <v>56</v>
      </c>
    </row>
    <row r="2126">
      <c r="A2126" s="1" t="n">
        <v>20618</v>
      </c>
      <c r="B2126" t="inlineStr">
        <is>
          <t>WY</t>
        </is>
      </c>
      <c r="C2126" s="2" t="n">
        <v>43357</v>
      </c>
      <c r="D2126" s="2" t="n">
        <v>43417</v>
      </c>
      <c r="E2126" t="inlineStr">
        <is>
          <t>2021-09-14</t>
        </is>
      </c>
      <c r="F2126" t="n">
        <v>36</v>
      </c>
      <c r="G2126" t="inlineStr">
        <is>
          <t xml:space="preserve">SOFTRES L L C ET AL </t>
        </is>
      </c>
      <c r="H2126" t="inlineStr">
        <is>
          <t>TITAN EXPL</t>
        </is>
      </c>
      <c r="I2126" t="inlineStr"/>
      <c r="J2126" t="inlineStr"/>
      <c r="K2126" t="n">
        <v>0</v>
      </c>
      <c r="L2126" t="n">
        <v>34</v>
      </c>
      <c r="M2126" t="n">
        <v>39</v>
      </c>
      <c r="N2126" t="inlineStr">
        <is>
          <t xml:space="preserve">N         </t>
        </is>
      </c>
      <c r="O2126" t="n">
        <v>73</v>
      </c>
      <c r="P2126" t="inlineStr">
        <is>
          <t xml:space="preserve">W         </t>
        </is>
      </c>
      <c r="Q2126" t="inlineStr">
        <is>
          <t>1657/0259</t>
        </is>
      </c>
      <c r="R2126" t="inlineStr">
        <is>
          <t>1076676</t>
        </is>
      </c>
      <c r="S2126" t="inlineStr">
        <is>
          <t>CONVERSE (WY)</t>
        </is>
      </c>
      <c r="T2126" t="n">
        <v>43.3092936</v>
      </c>
      <c r="U2126" t="inlineStr">
        <is>
          <t>POWDER RIVER</t>
        </is>
      </c>
      <c r="V2126" t="n">
        <v>-105.61092317</v>
      </c>
      <c r="W2126" t="inlineStr">
        <is>
          <t>POINT (450455.0951501526 4795343.442250932)</t>
        </is>
      </c>
      <c r="X2126" t="n">
        <v>2.861035929107405</v>
      </c>
      <c r="Y2126" t="inlineStr">
        <is>
          <t>NE</t>
        </is>
      </c>
      <c r="Z2126" t="n">
        <v>2018</v>
      </c>
      <c r="AA2126" t="n">
        <v>56</v>
      </c>
    </row>
    <row r="2127">
      <c r="A2127" s="1" t="n">
        <v>20619</v>
      </c>
      <c r="B2127" t="inlineStr">
        <is>
          <t>WY</t>
        </is>
      </c>
      <c r="C2127" s="2" t="n">
        <v>43357</v>
      </c>
      <c r="D2127" s="2" t="n">
        <v>43417</v>
      </c>
      <c r="E2127" t="inlineStr">
        <is>
          <t>2021-09-14</t>
        </is>
      </c>
      <c r="F2127" t="n">
        <v>36</v>
      </c>
      <c r="G2127" t="inlineStr">
        <is>
          <t xml:space="preserve">SOFTRES L L C ET AL </t>
        </is>
      </c>
      <c r="H2127" t="inlineStr">
        <is>
          <t>TITAN EXPL</t>
        </is>
      </c>
      <c r="I2127" t="inlineStr"/>
      <c r="J2127" t="inlineStr"/>
      <c r="K2127" t="n">
        <v>0</v>
      </c>
      <c r="L2127" t="n">
        <v>34</v>
      </c>
      <c r="M2127" t="n">
        <v>39</v>
      </c>
      <c r="N2127" t="inlineStr">
        <is>
          <t xml:space="preserve">N         </t>
        </is>
      </c>
      <c r="O2127" t="n">
        <v>73</v>
      </c>
      <c r="P2127" t="inlineStr">
        <is>
          <t xml:space="preserve">W         </t>
        </is>
      </c>
      <c r="Q2127" t="inlineStr">
        <is>
          <t>1657/0259</t>
        </is>
      </c>
      <c r="R2127" t="inlineStr">
        <is>
          <t>1076676</t>
        </is>
      </c>
      <c r="S2127" t="inlineStr">
        <is>
          <t>CONVERSE (WY)</t>
        </is>
      </c>
      <c r="T2127" t="n">
        <v>43.3092936</v>
      </c>
      <c r="U2127" t="inlineStr">
        <is>
          <t>POWDER RIVER</t>
        </is>
      </c>
      <c r="V2127" t="n">
        <v>-105.61092317</v>
      </c>
      <c r="W2127" t="inlineStr">
        <is>
          <t>POINT (450455.0951501526 4795343.442250932)</t>
        </is>
      </c>
      <c r="X2127" t="n">
        <v>2.861035929107405</v>
      </c>
      <c r="Y2127" t="inlineStr">
        <is>
          <t>NE</t>
        </is>
      </c>
      <c r="Z2127" t="n">
        <v>2018</v>
      </c>
      <c r="AA2127" t="n">
        <v>56</v>
      </c>
    </row>
    <row r="2128">
      <c r="A2128" s="1" t="n">
        <v>20620</v>
      </c>
      <c r="B2128" t="inlineStr">
        <is>
          <t>WY</t>
        </is>
      </c>
      <c r="C2128" s="2" t="n">
        <v>43357</v>
      </c>
      <c r="D2128" s="2" t="n">
        <v>43417</v>
      </c>
      <c r="E2128" t="inlineStr">
        <is>
          <t>2021-09-14</t>
        </is>
      </c>
      <c r="F2128" t="n">
        <v>36</v>
      </c>
      <c r="G2128" t="inlineStr">
        <is>
          <t xml:space="preserve">SOFTRES L L C ET AL </t>
        </is>
      </c>
      <c r="H2128" t="inlineStr">
        <is>
          <t>TITAN EXPL</t>
        </is>
      </c>
      <c r="I2128" t="inlineStr"/>
      <c r="J2128" t="inlineStr"/>
      <c r="K2128" t="n">
        <v>0</v>
      </c>
      <c r="L2128" t="n">
        <v>34</v>
      </c>
      <c r="M2128" t="n">
        <v>39</v>
      </c>
      <c r="N2128" t="inlineStr">
        <is>
          <t xml:space="preserve">N         </t>
        </is>
      </c>
      <c r="O2128" t="n">
        <v>73</v>
      </c>
      <c r="P2128" t="inlineStr">
        <is>
          <t xml:space="preserve">W         </t>
        </is>
      </c>
      <c r="Q2128" t="inlineStr">
        <is>
          <t>1657/0259</t>
        </is>
      </c>
      <c r="R2128" t="inlineStr">
        <is>
          <t>1076676</t>
        </is>
      </c>
      <c r="S2128" t="inlineStr">
        <is>
          <t>CONVERSE (WY)</t>
        </is>
      </c>
      <c r="T2128" t="n">
        <v>43.3092936</v>
      </c>
      <c r="U2128" t="inlineStr">
        <is>
          <t>POWDER RIVER</t>
        </is>
      </c>
      <c r="V2128" t="n">
        <v>-105.61092317</v>
      </c>
      <c r="W2128" t="inlineStr">
        <is>
          <t>POINT (450455.0951501526 4795343.442250932)</t>
        </is>
      </c>
      <c r="X2128" t="n">
        <v>2.861035929107405</v>
      </c>
      <c r="Y2128" t="inlineStr">
        <is>
          <t>NE</t>
        </is>
      </c>
      <c r="Z2128" t="n">
        <v>2018</v>
      </c>
      <c r="AA2128" t="n">
        <v>56</v>
      </c>
    </row>
    <row r="2129">
      <c r="A2129" s="1" t="n">
        <v>20621</v>
      </c>
      <c r="B2129" t="inlineStr">
        <is>
          <t>WY</t>
        </is>
      </c>
      <c r="C2129" s="2" t="n">
        <v>43357</v>
      </c>
      <c r="D2129" s="2" t="n">
        <v>43417</v>
      </c>
      <c r="E2129" t="inlineStr">
        <is>
          <t>2021-09-14</t>
        </is>
      </c>
      <c r="F2129" t="n">
        <v>36</v>
      </c>
      <c r="G2129" t="inlineStr">
        <is>
          <t xml:space="preserve">SOFTRES L L C ET AL </t>
        </is>
      </c>
      <c r="H2129" t="inlineStr">
        <is>
          <t>TITAN EXPL</t>
        </is>
      </c>
      <c r="I2129" t="inlineStr"/>
      <c r="J2129" t="inlineStr"/>
      <c r="K2129" t="n">
        <v>0</v>
      </c>
      <c r="L2129" t="n">
        <v>34</v>
      </c>
      <c r="M2129" t="n">
        <v>39</v>
      </c>
      <c r="N2129" t="inlineStr">
        <is>
          <t xml:space="preserve">N         </t>
        </is>
      </c>
      <c r="O2129" t="n">
        <v>73</v>
      </c>
      <c r="P2129" t="inlineStr">
        <is>
          <t xml:space="preserve">W         </t>
        </is>
      </c>
      <c r="Q2129" t="inlineStr">
        <is>
          <t>1657/0259</t>
        </is>
      </c>
      <c r="R2129" t="inlineStr">
        <is>
          <t>1076676</t>
        </is>
      </c>
      <c r="S2129" t="inlineStr">
        <is>
          <t>CONVERSE (WY)</t>
        </is>
      </c>
      <c r="T2129" t="n">
        <v>43.3092936</v>
      </c>
      <c r="U2129" t="inlineStr">
        <is>
          <t>POWDER RIVER</t>
        </is>
      </c>
      <c r="V2129" t="n">
        <v>-105.61092317</v>
      </c>
      <c r="W2129" t="inlineStr">
        <is>
          <t>POINT (450455.0951501526 4795343.442250932)</t>
        </is>
      </c>
      <c r="X2129" t="n">
        <v>2.861035929107405</v>
      </c>
      <c r="Y2129" t="inlineStr">
        <is>
          <t>NE</t>
        </is>
      </c>
      <c r="Z2129" t="n">
        <v>2018</v>
      </c>
      <c r="AA2129" t="n">
        <v>56</v>
      </c>
    </row>
    <row r="2130">
      <c r="A2130" s="1" t="n">
        <v>20622</v>
      </c>
      <c r="B2130" t="inlineStr">
        <is>
          <t>WY</t>
        </is>
      </c>
      <c r="C2130" s="2" t="n">
        <v>43347</v>
      </c>
      <c r="D2130" s="2" t="n">
        <v>43417</v>
      </c>
      <c r="E2130" t="inlineStr">
        <is>
          <t>2021-09-04</t>
        </is>
      </c>
      <c r="F2130" t="n">
        <v>36</v>
      </c>
      <c r="G2130" t="inlineStr">
        <is>
          <t xml:space="preserve">MCFARLAND DANIEL G ATTORNEY ET AL </t>
        </is>
      </c>
      <c r="H2130" t="inlineStr">
        <is>
          <t>TITAN EXPL</t>
        </is>
      </c>
      <c r="I2130" t="inlineStr"/>
      <c r="J2130" t="inlineStr"/>
      <c r="K2130" t="n">
        <v>0</v>
      </c>
      <c r="L2130" t="n">
        <v>34</v>
      </c>
      <c r="M2130" t="n">
        <v>39</v>
      </c>
      <c r="N2130" t="inlineStr">
        <is>
          <t xml:space="preserve">N         </t>
        </is>
      </c>
      <c r="O2130" t="n">
        <v>73</v>
      </c>
      <c r="P2130" t="inlineStr">
        <is>
          <t xml:space="preserve">W         </t>
        </is>
      </c>
      <c r="Q2130" t="inlineStr">
        <is>
          <t>1657/0261</t>
        </is>
      </c>
      <c r="R2130" t="inlineStr">
        <is>
          <t>1076677</t>
        </is>
      </c>
      <c r="S2130" t="inlineStr">
        <is>
          <t>CONVERSE (WY)</t>
        </is>
      </c>
      <c r="T2130" t="n">
        <v>43.3092936</v>
      </c>
      <c r="U2130" t="inlineStr">
        <is>
          <t>POWDER RIVER</t>
        </is>
      </c>
      <c r="V2130" t="n">
        <v>-105.61092317</v>
      </c>
      <c r="W2130" t="inlineStr">
        <is>
          <t>POINT (450455.0951501526 4795343.442250932)</t>
        </is>
      </c>
      <c r="X2130" t="n">
        <v>2.861035929107405</v>
      </c>
      <c r="Y2130" t="inlineStr">
        <is>
          <t>NE</t>
        </is>
      </c>
      <c r="Z2130" t="n">
        <v>2018</v>
      </c>
      <c r="AA2130" t="n">
        <v>56</v>
      </c>
    </row>
    <row r="2131">
      <c r="A2131" s="1" t="n">
        <v>20623</v>
      </c>
      <c r="B2131" t="inlineStr">
        <is>
          <t>WY</t>
        </is>
      </c>
      <c r="C2131" s="2" t="n">
        <v>43347</v>
      </c>
      <c r="D2131" s="2" t="n">
        <v>43417</v>
      </c>
      <c r="E2131" t="inlineStr">
        <is>
          <t>2021-09-04</t>
        </is>
      </c>
      <c r="F2131" t="n">
        <v>36</v>
      </c>
      <c r="G2131" t="inlineStr">
        <is>
          <t xml:space="preserve">MCFARLAND DANIEL G ATTORNEY ET AL </t>
        </is>
      </c>
      <c r="H2131" t="inlineStr">
        <is>
          <t>TITAN EXPL</t>
        </is>
      </c>
      <c r="I2131" t="inlineStr"/>
      <c r="J2131" t="inlineStr"/>
      <c r="K2131" t="n">
        <v>0</v>
      </c>
      <c r="L2131" t="n">
        <v>34</v>
      </c>
      <c r="M2131" t="n">
        <v>39</v>
      </c>
      <c r="N2131" t="inlineStr">
        <is>
          <t xml:space="preserve">N         </t>
        </is>
      </c>
      <c r="O2131" t="n">
        <v>73</v>
      </c>
      <c r="P2131" t="inlineStr">
        <is>
          <t xml:space="preserve">W         </t>
        </is>
      </c>
      <c r="Q2131" t="inlineStr">
        <is>
          <t>1657/0261</t>
        </is>
      </c>
      <c r="R2131" t="inlineStr">
        <is>
          <t>1076677</t>
        </is>
      </c>
      <c r="S2131" t="inlineStr">
        <is>
          <t>CONVERSE (WY)</t>
        </is>
      </c>
      <c r="T2131" t="n">
        <v>43.3092936</v>
      </c>
      <c r="U2131" t="inlineStr">
        <is>
          <t>POWDER RIVER</t>
        </is>
      </c>
      <c r="V2131" t="n">
        <v>-105.61092317</v>
      </c>
      <c r="W2131" t="inlineStr">
        <is>
          <t>POINT (450455.0951501526 4795343.442250932)</t>
        </is>
      </c>
      <c r="X2131" t="n">
        <v>2.861035929107405</v>
      </c>
      <c r="Y2131" t="inlineStr">
        <is>
          <t>NE</t>
        </is>
      </c>
      <c r="Z2131" t="n">
        <v>2018</v>
      </c>
      <c r="AA2131" t="n">
        <v>56</v>
      </c>
    </row>
    <row r="2132">
      <c r="A2132" s="1" t="n">
        <v>20624</v>
      </c>
      <c r="B2132" t="inlineStr">
        <is>
          <t>WY</t>
        </is>
      </c>
      <c r="C2132" s="2" t="n">
        <v>43347</v>
      </c>
      <c r="D2132" s="2" t="n">
        <v>43417</v>
      </c>
      <c r="E2132" t="inlineStr">
        <is>
          <t>2021-09-04</t>
        </is>
      </c>
      <c r="F2132" t="n">
        <v>36</v>
      </c>
      <c r="G2132" t="inlineStr">
        <is>
          <t xml:space="preserve">MCFARLAND DANIEL G ATTORNEY ET AL </t>
        </is>
      </c>
      <c r="H2132" t="inlineStr">
        <is>
          <t>TITAN EXPL</t>
        </is>
      </c>
      <c r="I2132" t="inlineStr"/>
      <c r="J2132" t="inlineStr"/>
      <c r="K2132" t="n">
        <v>0</v>
      </c>
      <c r="L2132" t="n">
        <v>34</v>
      </c>
      <c r="M2132" t="n">
        <v>39</v>
      </c>
      <c r="N2132" t="inlineStr">
        <is>
          <t xml:space="preserve">N         </t>
        </is>
      </c>
      <c r="O2132" t="n">
        <v>73</v>
      </c>
      <c r="P2132" t="inlineStr">
        <is>
          <t xml:space="preserve">W         </t>
        </is>
      </c>
      <c r="Q2132" t="inlineStr">
        <is>
          <t>1657/0261</t>
        </is>
      </c>
      <c r="R2132" t="inlineStr">
        <is>
          <t>1076677</t>
        </is>
      </c>
      <c r="S2132" t="inlineStr">
        <is>
          <t>CONVERSE (WY)</t>
        </is>
      </c>
      <c r="T2132" t="n">
        <v>43.3092936</v>
      </c>
      <c r="U2132" t="inlineStr">
        <is>
          <t>POWDER RIVER</t>
        </is>
      </c>
      <c r="V2132" t="n">
        <v>-105.61092317</v>
      </c>
      <c r="W2132" t="inlineStr">
        <is>
          <t>POINT (450455.0951501526 4795343.442250932)</t>
        </is>
      </c>
      <c r="X2132" t="n">
        <v>2.861035929107405</v>
      </c>
      <c r="Y2132" t="inlineStr">
        <is>
          <t>NE</t>
        </is>
      </c>
      <c r="Z2132" t="n">
        <v>2018</v>
      </c>
      <c r="AA2132" t="n">
        <v>56</v>
      </c>
    </row>
    <row r="2133">
      <c r="A2133" s="1" t="n">
        <v>20625</v>
      </c>
      <c r="B2133" t="inlineStr">
        <is>
          <t>WY</t>
        </is>
      </c>
      <c r="C2133" s="2" t="n">
        <v>43347</v>
      </c>
      <c r="D2133" s="2" t="n">
        <v>43417</v>
      </c>
      <c r="E2133" t="inlineStr">
        <is>
          <t>2021-09-04</t>
        </is>
      </c>
      <c r="F2133" t="n">
        <v>36</v>
      </c>
      <c r="G2133" t="inlineStr">
        <is>
          <t xml:space="preserve">MCFARLAND DANIEL G ATTORNEY ET AL </t>
        </is>
      </c>
      <c r="H2133" t="inlineStr">
        <is>
          <t>TITAN EXPL</t>
        </is>
      </c>
      <c r="I2133" t="inlineStr"/>
      <c r="J2133" t="inlineStr"/>
      <c r="K2133" t="n">
        <v>0</v>
      </c>
      <c r="L2133" t="n">
        <v>34</v>
      </c>
      <c r="M2133" t="n">
        <v>39</v>
      </c>
      <c r="N2133" t="inlineStr">
        <is>
          <t xml:space="preserve">N         </t>
        </is>
      </c>
      <c r="O2133" t="n">
        <v>73</v>
      </c>
      <c r="P2133" t="inlineStr">
        <is>
          <t xml:space="preserve">W         </t>
        </is>
      </c>
      <c r="Q2133" t="inlineStr">
        <is>
          <t>1657/0261</t>
        </is>
      </c>
      <c r="R2133" t="inlineStr">
        <is>
          <t>1076677</t>
        </is>
      </c>
      <c r="S2133" t="inlineStr">
        <is>
          <t>CONVERSE (WY)</t>
        </is>
      </c>
      <c r="T2133" t="n">
        <v>43.3092936</v>
      </c>
      <c r="U2133" t="inlineStr">
        <is>
          <t>POWDER RIVER</t>
        </is>
      </c>
      <c r="V2133" t="n">
        <v>-105.61092317</v>
      </c>
      <c r="W2133" t="inlineStr">
        <is>
          <t>POINT (450455.0951501526 4795343.442250932)</t>
        </is>
      </c>
      <c r="X2133" t="n">
        <v>2.861035929107405</v>
      </c>
      <c r="Y2133" t="inlineStr">
        <is>
          <t>NE</t>
        </is>
      </c>
      <c r="Z2133" t="n">
        <v>2018</v>
      </c>
      <c r="AA2133" t="n">
        <v>56</v>
      </c>
    </row>
    <row r="2134">
      <c r="A2134" s="1" t="n">
        <v>20626</v>
      </c>
      <c r="B2134" t="inlineStr">
        <is>
          <t>WY</t>
        </is>
      </c>
      <c r="C2134" s="2" t="n">
        <v>43347</v>
      </c>
      <c r="D2134" s="2" t="n">
        <v>43417</v>
      </c>
      <c r="E2134" t="inlineStr">
        <is>
          <t>2021-09-04</t>
        </is>
      </c>
      <c r="F2134" t="n">
        <v>36</v>
      </c>
      <c r="G2134" t="inlineStr">
        <is>
          <t xml:space="preserve">MCFARLAND DANIEL G ATTORNEY ET AL </t>
        </is>
      </c>
      <c r="H2134" t="inlineStr">
        <is>
          <t>TITAN EXPL</t>
        </is>
      </c>
      <c r="I2134" t="inlineStr"/>
      <c r="J2134" t="inlineStr"/>
      <c r="K2134" t="n">
        <v>0</v>
      </c>
      <c r="L2134" t="n">
        <v>34</v>
      </c>
      <c r="M2134" t="n">
        <v>39</v>
      </c>
      <c r="N2134" t="inlineStr">
        <is>
          <t xml:space="preserve">N         </t>
        </is>
      </c>
      <c r="O2134" t="n">
        <v>73</v>
      </c>
      <c r="P2134" t="inlineStr">
        <is>
          <t xml:space="preserve">W         </t>
        </is>
      </c>
      <c r="Q2134" t="inlineStr">
        <is>
          <t>1657/0261</t>
        </is>
      </c>
      <c r="R2134" t="inlineStr">
        <is>
          <t>1076677</t>
        </is>
      </c>
      <c r="S2134" t="inlineStr">
        <is>
          <t>CONVERSE (WY)</t>
        </is>
      </c>
      <c r="T2134" t="n">
        <v>43.3092936</v>
      </c>
      <c r="U2134" t="inlineStr">
        <is>
          <t>POWDER RIVER</t>
        </is>
      </c>
      <c r="V2134" t="n">
        <v>-105.61092317</v>
      </c>
      <c r="W2134" t="inlineStr">
        <is>
          <t>POINT (450455.0951501526 4795343.442250932)</t>
        </is>
      </c>
      <c r="X2134" t="n">
        <v>2.861035929107405</v>
      </c>
      <c r="Y2134" t="inlineStr">
        <is>
          <t>NE</t>
        </is>
      </c>
      <c r="Z2134" t="n">
        <v>2018</v>
      </c>
      <c r="AA2134" t="n">
        <v>56</v>
      </c>
    </row>
    <row r="2135">
      <c r="A2135" s="1" t="n">
        <v>20627</v>
      </c>
      <c r="B2135" t="inlineStr">
        <is>
          <t>WY</t>
        </is>
      </c>
      <c r="C2135" s="2" t="n">
        <v>43347</v>
      </c>
      <c r="D2135" s="2" t="n">
        <v>43417</v>
      </c>
      <c r="E2135" t="inlineStr">
        <is>
          <t>2021-09-04</t>
        </is>
      </c>
      <c r="F2135" t="n">
        <v>36</v>
      </c>
      <c r="G2135" t="inlineStr">
        <is>
          <t xml:space="preserve">MCFARLAND DANIEL G ATTORNEY ET AL </t>
        </is>
      </c>
      <c r="H2135" t="inlineStr">
        <is>
          <t>TITAN EXPL</t>
        </is>
      </c>
      <c r="I2135" t="inlineStr"/>
      <c r="J2135" t="inlineStr"/>
      <c r="K2135" t="n">
        <v>0</v>
      </c>
      <c r="L2135" t="n">
        <v>34</v>
      </c>
      <c r="M2135" t="n">
        <v>39</v>
      </c>
      <c r="N2135" t="inlineStr">
        <is>
          <t xml:space="preserve">N         </t>
        </is>
      </c>
      <c r="O2135" t="n">
        <v>73</v>
      </c>
      <c r="P2135" t="inlineStr">
        <is>
          <t xml:space="preserve">W         </t>
        </is>
      </c>
      <c r="Q2135" t="inlineStr">
        <is>
          <t>1657/0261</t>
        </is>
      </c>
      <c r="R2135" t="inlineStr">
        <is>
          <t>1076677</t>
        </is>
      </c>
      <c r="S2135" t="inlineStr">
        <is>
          <t>CONVERSE (WY)</t>
        </is>
      </c>
      <c r="T2135" t="n">
        <v>43.3092936</v>
      </c>
      <c r="U2135" t="inlineStr">
        <is>
          <t>POWDER RIVER</t>
        </is>
      </c>
      <c r="V2135" t="n">
        <v>-105.61092317</v>
      </c>
      <c r="W2135" t="inlineStr">
        <is>
          <t>POINT (450455.0951501526 4795343.442250932)</t>
        </is>
      </c>
      <c r="X2135" t="n">
        <v>2.861035929107405</v>
      </c>
      <c r="Y2135" t="inlineStr">
        <is>
          <t>NE</t>
        </is>
      </c>
      <c r="Z2135" t="n">
        <v>2018</v>
      </c>
      <c r="AA2135" t="n">
        <v>56</v>
      </c>
    </row>
    <row r="2136">
      <c r="A2136" s="1" t="n">
        <v>20628</v>
      </c>
      <c r="B2136" t="inlineStr">
        <is>
          <t>WY</t>
        </is>
      </c>
      <c r="C2136" s="2" t="n">
        <v>43347</v>
      </c>
      <c r="D2136" s="2" t="n">
        <v>43417</v>
      </c>
      <c r="E2136" t="inlineStr">
        <is>
          <t>2021-09-04</t>
        </is>
      </c>
      <c r="F2136" t="n">
        <v>36</v>
      </c>
      <c r="G2136" t="inlineStr">
        <is>
          <t xml:space="preserve">MCFARLAND DANIEL G ATTORNEY ET AL </t>
        </is>
      </c>
      <c r="H2136" t="inlineStr">
        <is>
          <t>TITAN EXPL</t>
        </is>
      </c>
      <c r="I2136" t="inlineStr"/>
      <c r="J2136" t="inlineStr"/>
      <c r="K2136" t="n">
        <v>0</v>
      </c>
      <c r="L2136" t="n">
        <v>34</v>
      </c>
      <c r="M2136" t="n">
        <v>39</v>
      </c>
      <c r="N2136" t="inlineStr">
        <is>
          <t xml:space="preserve">N         </t>
        </is>
      </c>
      <c r="O2136" t="n">
        <v>73</v>
      </c>
      <c r="P2136" t="inlineStr">
        <is>
          <t xml:space="preserve">W         </t>
        </is>
      </c>
      <c r="Q2136" t="inlineStr">
        <is>
          <t>1657/0261</t>
        </is>
      </c>
      <c r="R2136" t="inlineStr">
        <is>
          <t>1076677</t>
        </is>
      </c>
      <c r="S2136" t="inlineStr">
        <is>
          <t>CONVERSE (WY)</t>
        </is>
      </c>
      <c r="T2136" t="n">
        <v>43.3092936</v>
      </c>
      <c r="U2136" t="inlineStr">
        <is>
          <t>POWDER RIVER</t>
        </is>
      </c>
      <c r="V2136" t="n">
        <v>-105.61092317</v>
      </c>
      <c r="W2136" t="inlineStr">
        <is>
          <t>POINT (450455.0951501526 4795343.442250932)</t>
        </is>
      </c>
      <c r="X2136" t="n">
        <v>2.861035929107405</v>
      </c>
      <c r="Y2136" t="inlineStr">
        <is>
          <t>NE</t>
        </is>
      </c>
      <c r="Z2136" t="n">
        <v>2018</v>
      </c>
      <c r="AA2136" t="n">
        <v>56</v>
      </c>
    </row>
    <row r="2137">
      <c r="A2137" s="1" t="n">
        <v>20629</v>
      </c>
      <c r="B2137" t="inlineStr">
        <is>
          <t>WY</t>
        </is>
      </c>
      <c r="C2137" s="2" t="n">
        <v>43347</v>
      </c>
      <c r="D2137" s="2" t="n">
        <v>43417</v>
      </c>
      <c r="E2137" t="inlineStr">
        <is>
          <t>2021-09-04</t>
        </is>
      </c>
      <c r="F2137" t="n">
        <v>36</v>
      </c>
      <c r="G2137" t="inlineStr">
        <is>
          <t xml:space="preserve">MCFARLAND DANIEL G ATTORNEY ET AL </t>
        </is>
      </c>
      <c r="H2137" t="inlineStr">
        <is>
          <t>TITAN EXPL</t>
        </is>
      </c>
      <c r="I2137" t="inlineStr"/>
      <c r="J2137" t="inlineStr"/>
      <c r="K2137" t="n">
        <v>0</v>
      </c>
      <c r="L2137" t="n">
        <v>34</v>
      </c>
      <c r="M2137" t="n">
        <v>39</v>
      </c>
      <c r="N2137" t="inlineStr">
        <is>
          <t xml:space="preserve">N         </t>
        </is>
      </c>
      <c r="O2137" t="n">
        <v>73</v>
      </c>
      <c r="P2137" t="inlineStr">
        <is>
          <t xml:space="preserve">W         </t>
        </is>
      </c>
      <c r="Q2137" t="inlineStr">
        <is>
          <t>1657/0261</t>
        </is>
      </c>
      <c r="R2137" t="inlineStr">
        <is>
          <t>1076677</t>
        </is>
      </c>
      <c r="S2137" t="inlineStr">
        <is>
          <t>CONVERSE (WY)</t>
        </is>
      </c>
      <c r="T2137" t="n">
        <v>43.3092936</v>
      </c>
      <c r="U2137" t="inlineStr">
        <is>
          <t>POWDER RIVER</t>
        </is>
      </c>
      <c r="V2137" t="n">
        <v>-105.61092317</v>
      </c>
      <c r="W2137" t="inlineStr">
        <is>
          <t>POINT (450455.0951501526 4795343.442250932)</t>
        </is>
      </c>
      <c r="X2137" t="n">
        <v>2.861035929107405</v>
      </c>
      <c r="Y2137" t="inlineStr">
        <is>
          <t>NE</t>
        </is>
      </c>
      <c r="Z2137" t="n">
        <v>2018</v>
      </c>
      <c r="AA2137" t="n">
        <v>56</v>
      </c>
    </row>
    <row r="2138">
      <c r="A2138" s="1" t="n">
        <v>21632</v>
      </c>
      <c r="B2138" t="inlineStr">
        <is>
          <t>WY</t>
        </is>
      </c>
      <c r="C2138" s="2" t="n">
        <v>43335</v>
      </c>
      <c r="D2138" s="2" t="n">
        <v>43384</v>
      </c>
      <c r="E2138" t="inlineStr">
        <is>
          <t>2022-08-23</t>
        </is>
      </c>
      <c r="F2138" t="n">
        <v>48</v>
      </c>
      <c r="G2138" t="inlineStr">
        <is>
          <t xml:space="preserve">MAP2012 OK ET AL </t>
        </is>
      </c>
      <c r="H2138" t="inlineStr">
        <is>
          <t>K2T2 RESOURCES</t>
        </is>
      </c>
      <c r="I2138" t="n">
        <v>0.19</v>
      </c>
      <c r="J2138" t="inlineStr"/>
      <c r="K2138" t="n">
        <v>874.63000488</v>
      </c>
      <c r="L2138" t="n">
        <v>3</v>
      </c>
      <c r="M2138" t="n">
        <v>38</v>
      </c>
      <c r="N2138" t="inlineStr">
        <is>
          <t xml:space="preserve">N         </t>
        </is>
      </c>
      <c r="O2138" t="n">
        <v>73</v>
      </c>
      <c r="P2138" t="inlineStr">
        <is>
          <t xml:space="preserve">W         </t>
        </is>
      </c>
      <c r="Q2138" t="inlineStr">
        <is>
          <t>1653/0648</t>
        </is>
      </c>
      <c r="R2138" t="inlineStr">
        <is>
          <t>1075656</t>
        </is>
      </c>
      <c r="S2138" t="inlineStr">
        <is>
          <t>CONVERSE (WY)</t>
        </is>
      </c>
      <c r="T2138" t="n">
        <v>43.29487016</v>
      </c>
      <c r="U2138" t="inlineStr">
        <is>
          <t>POWDER RIVER</t>
        </is>
      </c>
      <c r="V2138" t="n">
        <v>-105.61080864</v>
      </c>
      <c r="W2138" t="inlineStr">
        <is>
          <t>POINT (450452.6713965459 4793741.585392624)</t>
        </is>
      </c>
      <c r="X2138" t="n">
        <v>2.371667854919153</v>
      </c>
      <c r="Y2138" t="inlineStr">
        <is>
          <t>NE</t>
        </is>
      </c>
      <c r="Z2138" t="n">
        <v>2018</v>
      </c>
      <c r="AA2138" t="n">
        <v>56</v>
      </c>
    </row>
    <row r="2139">
      <c r="A2139" s="1" t="n">
        <v>21633</v>
      </c>
      <c r="B2139" t="inlineStr">
        <is>
          <t>WY</t>
        </is>
      </c>
      <c r="C2139" s="2" t="n">
        <v>43335</v>
      </c>
      <c r="D2139" s="2" t="n">
        <v>43384</v>
      </c>
      <c r="E2139" t="inlineStr">
        <is>
          <t>2022-08-23</t>
        </is>
      </c>
      <c r="F2139" t="n">
        <v>48</v>
      </c>
      <c r="G2139" t="inlineStr">
        <is>
          <t xml:space="preserve">MAP2012 OK ET AL </t>
        </is>
      </c>
      <c r="H2139" t="inlineStr">
        <is>
          <t>K2T2 RESOURCES</t>
        </is>
      </c>
      <c r="I2139" t="n">
        <v>0.19</v>
      </c>
      <c r="J2139" t="inlineStr"/>
      <c r="K2139" t="n">
        <v>874.63000488</v>
      </c>
      <c r="L2139" t="n">
        <v>34</v>
      </c>
      <c r="M2139" t="n">
        <v>39</v>
      </c>
      <c r="N2139" t="inlineStr">
        <is>
          <t xml:space="preserve">N         </t>
        </is>
      </c>
      <c r="O2139" t="n">
        <v>73</v>
      </c>
      <c r="P2139" t="inlineStr">
        <is>
          <t xml:space="preserve">W         </t>
        </is>
      </c>
      <c r="Q2139" t="inlineStr">
        <is>
          <t>1653/0648</t>
        </is>
      </c>
      <c r="R2139" t="inlineStr">
        <is>
          <t>1075656</t>
        </is>
      </c>
      <c r="S2139" t="inlineStr">
        <is>
          <t>CONVERSE (WY)</t>
        </is>
      </c>
      <c r="T2139" t="n">
        <v>43.3092936</v>
      </c>
      <c r="U2139" t="inlineStr">
        <is>
          <t>POWDER RIVER</t>
        </is>
      </c>
      <c r="V2139" t="n">
        <v>-105.61092317</v>
      </c>
      <c r="W2139" t="inlineStr">
        <is>
          <t>POINT (450455.0951501526 4795343.442250932)</t>
        </is>
      </c>
      <c r="X2139" t="n">
        <v>2.861035929107405</v>
      </c>
      <c r="Y2139" t="inlineStr">
        <is>
          <t>NE</t>
        </is>
      </c>
      <c r="Z2139" t="n">
        <v>2018</v>
      </c>
      <c r="AA2139" t="n">
        <v>56</v>
      </c>
    </row>
    <row r="2140">
      <c r="A2140" s="1" t="n">
        <v>21634</v>
      </c>
      <c r="B2140" t="inlineStr">
        <is>
          <t>WY</t>
        </is>
      </c>
      <c r="C2140" s="2" t="n">
        <v>43335</v>
      </c>
      <c r="D2140" s="2" t="n">
        <v>43384</v>
      </c>
      <c r="E2140" t="inlineStr">
        <is>
          <t>2022-08-23</t>
        </is>
      </c>
      <c r="F2140" t="n">
        <v>48</v>
      </c>
      <c r="G2140" t="inlineStr">
        <is>
          <t xml:space="preserve">MAP2012 OK ET AL </t>
        </is>
      </c>
      <c r="H2140" t="inlineStr">
        <is>
          <t>K2T2 RESOURCES</t>
        </is>
      </c>
      <c r="I2140" t="n">
        <v>0.19</v>
      </c>
      <c r="J2140" t="inlineStr"/>
      <c r="K2140" t="n">
        <v>874.63000488</v>
      </c>
      <c r="L2140" t="n">
        <v>4</v>
      </c>
      <c r="M2140" t="n">
        <v>38</v>
      </c>
      <c r="N2140" t="inlineStr">
        <is>
          <t xml:space="preserve">N         </t>
        </is>
      </c>
      <c r="O2140" t="n">
        <v>73</v>
      </c>
      <c r="P2140" t="inlineStr">
        <is>
          <t xml:space="preserve">W         </t>
        </is>
      </c>
      <c r="Q2140" t="inlineStr">
        <is>
          <t>1653/0648</t>
        </is>
      </c>
      <c r="R2140" t="inlineStr">
        <is>
          <t>1075656</t>
        </is>
      </c>
      <c r="S2140" t="inlineStr">
        <is>
          <t>CONVERSE (WY)</t>
        </is>
      </c>
      <c r="T2140" t="n">
        <v>43.29485875</v>
      </c>
      <c r="U2140" t="inlineStr">
        <is>
          <t>POWDER RIVER</t>
        </is>
      </c>
      <c r="V2140" t="n">
        <v>-105.63093579</v>
      </c>
      <c r="W2140" t="inlineStr">
        <is>
          <t>POINT (448819.9918178781 4793752.451114548)</t>
        </is>
      </c>
      <c r="X2140" t="n">
        <v>1.457389840878288</v>
      </c>
      <c r="Y2140" t="inlineStr">
        <is>
          <t>NE</t>
        </is>
      </c>
      <c r="Z2140" t="n">
        <v>2018</v>
      </c>
      <c r="AA2140" t="n">
        <v>56</v>
      </c>
    </row>
    <row r="2141">
      <c r="A2141" s="1" t="n">
        <v>21635</v>
      </c>
      <c r="B2141" t="inlineStr">
        <is>
          <t>WY</t>
        </is>
      </c>
      <c r="C2141" s="2" t="n">
        <v>43335</v>
      </c>
      <c r="D2141" s="2" t="n">
        <v>43384</v>
      </c>
      <c r="E2141" t="inlineStr">
        <is>
          <t>2022-08-23</t>
        </is>
      </c>
      <c r="F2141" t="n">
        <v>48</v>
      </c>
      <c r="G2141" t="inlineStr">
        <is>
          <t xml:space="preserve">MAP2012 OK ET AL </t>
        </is>
      </c>
      <c r="H2141" t="inlineStr">
        <is>
          <t>K2T2 RESOURCES</t>
        </is>
      </c>
      <c r="I2141" t="n">
        <v>0.19</v>
      </c>
      <c r="J2141" t="inlineStr"/>
      <c r="K2141" t="n">
        <v>874.63000488</v>
      </c>
      <c r="L2141" t="n">
        <v>4</v>
      </c>
      <c r="M2141" t="n">
        <v>38</v>
      </c>
      <c r="N2141" t="inlineStr">
        <is>
          <t xml:space="preserve">N         </t>
        </is>
      </c>
      <c r="O2141" t="n">
        <v>73</v>
      </c>
      <c r="P2141" t="inlineStr">
        <is>
          <t xml:space="preserve">W         </t>
        </is>
      </c>
      <c r="Q2141" t="inlineStr">
        <is>
          <t>1653/0648</t>
        </is>
      </c>
      <c r="R2141" t="inlineStr">
        <is>
          <t>1075656</t>
        </is>
      </c>
      <c r="S2141" t="inlineStr">
        <is>
          <t>CONVERSE (WY)</t>
        </is>
      </c>
      <c r="T2141" t="n">
        <v>43.29485875</v>
      </c>
      <c r="U2141" t="inlineStr">
        <is>
          <t>POWDER RIVER</t>
        </is>
      </c>
      <c r="V2141" t="n">
        <v>-105.63093579</v>
      </c>
      <c r="W2141" t="inlineStr">
        <is>
          <t>POINT (448819.9918178781 4793752.451114548)</t>
        </is>
      </c>
      <c r="X2141" t="n">
        <v>1.457389840878288</v>
      </c>
      <c r="Y2141" t="inlineStr">
        <is>
          <t>NE</t>
        </is>
      </c>
      <c r="Z2141" t="n">
        <v>2018</v>
      </c>
      <c r="AA2141" t="n">
        <v>56</v>
      </c>
    </row>
    <row r="2142">
      <c r="A2142" s="1" t="n">
        <v>21636</v>
      </c>
      <c r="B2142" t="inlineStr">
        <is>
          <t>WY</t>
        </is>
      </c>
      <c r="C2142" s="2" t="n">
        <v>43335</v>
      </c>
      <c r="D2142" s="2" t="n">
        <v>43384</v>
      </c>
      <c r="E2142" t="inlineStr">
        <is>
          <t>2022-08-23</t>
        </is>
      </c>
      <c r="F2142" t="n">
        <v>48</v>
      </c>
      <c r="G2142" t="inlineStr">
        <is>
          <t xml:space="preserve">MAP2012 OK ET AL </t>
        </is>
      </c>
      <c r="H2142" t="inlineStr">
        <is>
          <t>K2T2 RESOURCES</t>
        </is>
      </c>
      <c r="I2142" t="n">
        <v>0.19</v>
      </c>
      <c r="J2142" t="inlineStr"/>
      <c r="K2142" t="n">
        <v>874.63000488</v>
      </c>
      <c r="L2142" t="n">
        <v>3</v>
      </c>
      <c r="M2142" t="n">
        <v>38</v>
      </c>
      <c r="N2142" t="inlineStr">
        <is>
          <t xml:space="preserve">N         </t>
        </is>
      </c>
      <c r="O2142" t="n">
        <v>73</v>
      </c>
      <c r="P2142" t="inlineStr">
        <is>
          <t xml:space="preserve">W         </t>
        </is>
      </c>
      <c r="Q2142" t="inlineStr">
        <is>
          <t>1653/0648</t>
        </is>
      </c>
      <c r="R2142" t="inlineStr">
        <is>
          <t>1075656</t>
        </is>
      </c>
      <c r="S2142" t="inlineStr">
        <is>
          <t>CONVERSE (WY)</t>
        </is>
      </c>
      <c r="T2142" t="n">
        <v>43.29487016</v>
      </c>
      <c r="U2142" t="inlineStr">
        <is>
          <t>POWDER RIVER</t>
        </is>
      </c>
      <c r="V2142" t="n">
        <v>-105.61080864</v>
      </c>
      <c r="W2142" t="inlineStr">
        <is>
          <t>POINT (450452.6713965459 4793741.585392624)</t>
        </is>
      </c>
      <c r="X2142" t="n">
        <v>2.371667854919153</v>
      </c>
      <c r="Y2142" t="inlineStr">
        <is>
          <t>NE</t>
        </is>
      </c>
      <c r="Z2142" t="n">
        <v>2018</v>
      </c>
      <c r="AA2142" t="n">
        <v>56</v>
      </c>
    </row>
    <row r="2143">
      <c r="A2143" s="1" t="n">
        <v>21637</v>
      </c>
      <c r="B2143" t="inlineStr">
        <is>
          <t>WY</t>
        </is>
      </c>
      <c r="C2143" s="2" t="n">
        <v>43335</v>
      </c>
      <c r="D2143" s="2" t="n">
        <v>43384</v>
      </c>
      <c r="E2143" t="inlineStr">
        <is>
          <t>2022-08-23</t>
        </is>
      </c>
      <c r="F2143" t="n">
        <v>48</v>
      </c>
      <c r="G2143" t="inlineStr">
        <is>
          <t xml:space="preserve">MAP2012 OK ET AL </t>
        </is>
      </c>
      <c r="H2143" t="inlineStr">
        <is>
          <t>K2T2 RESOURCES</t>
        </is>
      </c>
      <c r="I2143" t="n">
        <v>0.19</v>
      </c>
      <c r="J2143" t="inlineStr"/>
      <c r="K2143" t="n">
        <v>874.63000488</v>
      </c>
      <c r="L2143" t="n">
        <v>3</v>
      </c>
      <c r="M2143" t="n">
        <v>38</v>
      </c>
      <c r="N2143" t="inlineStr">
        <is>
          <t xml:space="preserve">N         </t>
        </is>
      </c>
      <c r="O2143" t="n">
        <v>73</v>
      </c>
      <c r="P2143" t="inlineStr">
        <is>
          <t xml:space="preserve">W         </t>
        </is>
      </c>
      <c r="Q2143" t="inlineStr">
        <is>
          <t>1653/0648</t>
        </is>
      </c>
      <c r="R2143" t="inlineStr">
        <is>
          <t>1075656</t>
        </is>
      </c>
      <c r="S2143" t="inlineStr">
        <is>
          <t>CONVERSE (WY)</t>
        </is>
      </c>
      <c r="T2143" t="n">
        <v>43.29487016</v>
      </c>
      <c r="U2143" t="inlineStr">
        <is>
          <t>POWDER RIVER</t>
        </is>
      </c>
      <c r="V2143" t="n">
        <v>-105.61080864</v>
      </c>
      <c r="W2143" t="inlineStr">
        <is>
          <t>POINT (450452.6713965459 4793741.585392624)</t>
        </is>
      </c>
      <c r="X2143" t="n">
        <v>2.371667854919153</v>
      </c>
      <c r="Y2143" t="inlineStr">
        <is>
          <t>NE</t>
        </is>
      </c>
      <c r="Z2143" t="n">
        <v>2018</v>
      </c>
      <c r="AA2143" t="n">
        <v>56</v>
      </c>
    </row>
    <row r="2144">
      <c r="A2144" s="1" t="n">
        <v>21638</v>
      </c>
      <c r="B2144" t="inlineStr">
        <is>
          <t>WY</t>
        </is>
      </c>
      <c r="C2144" s="2" t="n">
        <v>43335</v>
      </c>
      <c r="D2144" s="2" t="n">
        <v>43384</v>
      </c>
      <c r="E2144" t="inlineStr">
        <is>
          <t>2022-08-23</t>
        </is>
      </c>
      <c r="F2144" t="n">
        <v>48</v>
      </c>
      <c r="G2144" t="inlineStr">
        <is>
          <t xml:space="preserve">MAP2012 OK ET AL </t>
        </is>
      </c>
      <c r="H2144" t="inlineStr">
        <is>
          <t>K2T2 RESOURCES</t>
        </is>
      </c>
      <c r="I2144" t="n">
        <v>0.19</v>
      </c>
      <c r="J2144" t="inlineStr"/>
      <c r="K2144" t="n">
        <v>874.63000488</v>
      </c>
      <c r="L2144" t="n">
        <v>3</v>
      </c>
      <c r="M2144" t="n">
        <v>38</v>
      </c>
      <c r="N2144" t="inlineStr">
        <is>
          <t xml:space="preserve">N         </t>
        </is>
      </c>
      <c r="O2144" t="n">
        <v>73</v>
      </c>
      <c r="P2144" t="inlineStr">
        <is>
          <t xml:space="preserve">W         </t>
        </is>
      </c>
      <c r="Q2144" t="inlineStr">
        <is>
          <t>1653/0648</t>
        </is>
      </c>
      <c r="R2144" t="inlineStr">
        <is>
          <t>1075656</t>
        </is>
      </c>
      <c r="S2144" t="inlineStr">
        <is>
          <t>CONVERSE (WY)</t>
        </is>
      </c>
      <c r="T2144" t="n">
        <v>43.29487016</v>
      </c>
      <c r="U2144" t="inlineStr">
        <is>
          <t>POWDER RIVER</t>
        </is>
      </c>
      <c r="V2144" t="n">
        <v>-105.61080864</v>
      </c>
      <c r="W2144" t="inlineStr">
        <is>
          <t>POINT (450452.6713965459 4793741.585392624)</t>
        </is>
      </c>
      <c r="X2144" t="n">
        <v>2.371667854919153</v>
      </c>
      <c r="Y2144" t="inlineStr">
        <is>
          <t>NE</t>
        </is>
      </c>
      <c r="Z2144" t="n">
        <v>2018</v>
      </c>
      <c r="AA2144" t="n">
        <v>56</v>
      </c>
    </row>
    <row r="2145">
      <c r="A2145" s="1" t="n">
        <v>21639</v>
      </c>
      <c r="B2145" t="inlineStr">
        <is>
          <t>WY</t>
        </is>
      </c>
      <c r="C2145" s="2" t="n">
        <v>43335</v>
      </c>
      <c r="D2145" s="2" t="n">
        <v>43384</v>
      </c>
      <c r="E2145" t="inlineStr">
        <is>
          <t>2022-08-23</t>
        </is>
      </c>
      <c r="F2145" t="n">
        <v>48</v>
      </c>
      <c r="G2145" t="inlineStr">
        <is>
          <t xml:space="preserve">MAP2012 OK ET AL </t>
        </is>
      </c>
      <c r="H2145" t="inlineStr">
        <is>
          <t>K2T2 RESOURCES</t>
        </is>
      </c>
      <c r="I2145" t="n">
        <v>0.19</v>
      </c>
      <c r="J2145" t="inlineStr"/>
      <c r="K2145" t="n">
        <v>874.63000488</v>
      </c>
      <c r="L2145" t="n">
        <v>34</v>
      </c>
      <c r="M2145" t="n">
        <v>39</v>
      </c>
      <c r="N2145" t="inlineStr">
        <is>
          <t xml:space="preserve">N         </t>
        </is>
      </c>
      <c r="O2145" t="n">
        <v>73</v>
      </c>
      <c r="P2145" t="inlineStr">
        <is>
          <t xml:space="preserve">W         </t>
        </is>
      </c>
      <c r="Q2145" t="inlineStr">
        <is>
          <t>1653/0648</t>
        </is>
      </c>
      <c r="R2145" t="inlineStr">
        <is>
          <t>1075656</t>
        </is>
      </c>
      <c r="S2145" t="inlineStr">
        <is>
          <t>CONVERSE (WY)</t>
        </is>
      </c>
      <c r="T2145" t="n">
        <v>43.3092936</v>
      </c>
      <c r="U2145" t="inlineStr">
        <is>
          <t>POWDER RIVER</t>
        </is>
      </c>
      <c r="V2145" t="n">
        <v>-105.61092317</v>
      </c>
      <c r="W2145" t="inlineStr">
        <is>
          <t>POINT (450455.0951501526 4795343.442250932)</t>
        </is>
      </c>
      <c r="X2145" t="n">
        <v>2.861035929107405</v>
      </c>
      <c r="Y2145" t="inlineStr">
        <is>
          <t>NE</t>
        </is>
      </c>
      <c r="Z2145" t="n">
        <v>2018</v>
      </c>
      <c r="AA2145" t="n">
        <v>56</v>
      </c>
    </row>
    <row r="2146">
      <c r="A2146" s="1" t="n">
        <v>21640</v>
      </c>
      <c r="B2146" t="inlineStr">
        <is>
          <t>WY</t>
        </is>
      </c>
      <c r="C2146" s="2" t="n">
        <v>43335</v>
      </c>
      <c r="D2146" s="2" t="n">
        <v>43384</v>
      </c>
      <c r="E2146" t="inlineStr">
        <is>
          <t>2022-08-23</t>
        </is>
      </c>
      <c r="F2146" t="n">
        <v>48</v>
      </c>
      <c r="G2146" t="inlineStr">
        <is>
          <t xml:space="preserve">MAP2012 OK ET AL </t>
        </is>
      </c>
      <c r="H2146" t="inlineStr">
        <is>
          <t>K2T2 RESOURCES</t>
        </is>
      </c>
      <c r="I2146" t="n">
        <v>0.19</v>
      </c>
      <c r="J2146" t="inlineStr"/>
      <c r="K2146" t="n">
        <v>874.63000488</v>
      </c>
      <c r="L2146" t="n">
        <v>34</v>
      </c>
      <c r="M2146" t="n">
        <v>39</v>
      </c>
      <c r="N2146" t="inlineStr">
        <is>
          <t xml:space="preserve">N         </t>
        </is>
      </c>
      <c r="O2146" t="n">
        <v>73</v>
      </c>
      <c r="P2146" t="inlineStr">
        <is>
          <t xml:space="preserve">W         </t>
        </is>
      </c>
      <c r="Q2146" t="inlineStr">
        <is>
          <t>1653/0648</t>
        </is>
      </c>
      <c r="R2146" t="inlineStr">
        <is>
          <t>1075656</t>
        </is>
      </c>
      <c r="S2146" t="inlineStr">
        <is>
          <t>CONVERSE (WY)</t>
        </is>
      </c>
      <c r="T2146" t="n">
        <v>43.3092936</v>
      </c>
      <c r="U2146" t="inlineStr">
        <is>
          <t>POWDER RIVER</t>
        </is>
      </c>
      <c r="V2146" t="n">
        <v>-105.61092317</v>
      </c>
      <c r="W2146" t="inlineStr">
        <is>
          <t>POINT (450455.0951501526 4795343.442250932)</t>
        </is>
      </c>
      <c r="X2146" t="n">
        <v>2.861035929107405</v>
      </c>
      <c r="Y2146" t="inlineStr">
        <is>
          <t>NE</t>
        </is>
      </c>
      <c r="Z2146" t="n">
        <v>2018</v>
      </c>
      <c r="AA2146" t="n">
        <v>56</v>
      </c>
    </row>
    <row r="2147">
      <c r="A2147" s="1" t="n">
        <v>21641</v>
      </c>
      <c r="B2147" t="inlineStr">
        <is>
          <t>WY</t>
        </is>
      </c>
      <c r="C2147" s="2" t="n">
        <v>43335</v>
      </c>
      <c r="D2147" s="2" t="n">
        <v>43384</v>
      </c>
      <c r="E2147" t="inlineStr">
        <is>
          <t>2022-08-23</t>
        </is>
      </c>
      <c r="F2147" t="n">
        <v>48</v>
      </c>
      <c r="G2147" t="inlineStr">
        <is>
          <t xml:space="preserve">MAP2012 OK ET AL </t>
        </is>
      </c>
      <c r="H2147" t="inlineStr">
        <is>
          <t>K2T2 RESOURCES</t>
        </is>
      </c>
      <c r="I2147" t="n">
        <v>0.19</v>
      </c>
      <c r="J2147" t="inlineStr"/>
      <c r="K2147" t="n">
        <v>874.63000488</v>
      </c>
      <c r="L2147" t="n">
        <v>34</v>
      </c>
      <c r="M2147" t="n">
        <v>39</v>
      </c>
      <c r="N2147" t="inlineStr">
        <is>
          <t xml:space="preserve">N         </t>
        </is>
      </c>
      <c r="O2147" t="n">
        <v>73</v>
      </c>
      <c r="P2147" t="inlineStr">
        <is>
          <t xml:space="preserve">W         </t>
        </is>
      </c>
      <c r="Q2147" t="inlineStr">
        <is>
          <t>1653/0648</t>
        </is>
      </c>
      <c r="R2147" t="inlineStr">
        <is>
          <t>1075656</t>
        </is>
      </c>
      <c r="S2147" t="inlineStr">
        <is>
          <t>CONVERSE (WY)</t>
        </is>
      </c>
      <c r="T2147" t="n">
        <v>43.3092936</v>
      </c>
      <c r="U2147" t="inlineStr">
        <is>
          <t>POWDER RIVER</t>
        </is>
      </c>
      <c r="V2147" t="n">
        <v>-105.61092317</v>
      </c>
      <c r="W2147" t="inlineStr">
        <is>
          <t>POINT (450455.0951501526 4795343.442250932)</t>
        </is>
      </c>
      <c r="X2147" t="n">
        <v>2.861035929107405</v>
      </c>
      <c r="Y2147" t="inlineStr">
        <is>
          <t>NE</t>
        </is>
      </c>
      <c r="Z2147" t="n">
        <v>2018</v>
      </c>
      <c r="AA2147" t="n">
        <v>56</v>
      </c>
    </row>
    <row r="2148">
      <c r="A2148" s="1" t="n">
        <v>21642</v>
      </c>
      <c r="B2148" t="inlineStr">
        <is>
          <t>WY</t>
        </is>
      </c>
      <c r="C2148" s="2" t="n">
        <v>43335</v>
      </c>
      <c r="D2148" s="2" t="n">
        <v>43384</v>
      </c>
      <c r="E2148" t="inlineStr">
        <is>
          <t>2022-08-23</t>
        </is>
      </c>
      <c r="F2148" t="n">
        <v>48</v>
      </c>
      <c r="G2148" t="inlineStr">
        <is>
          <t xml:space="preserve">MAP2012 OK ET AL </t>
        </is>
      </c>
      <c r="H2148" t="inlineStr">
        <is>
          <t>K2T2 RESOURCES</t>
        </is>
      </c>
      <c r="I2148" t="n">
        <v>0.19</v>
      </c>
      <c r="J2148" t="inlineStr"/>
      <c r="K2148" t="n">
        <v>874.63000488</v>
      </c>
      <c r="L2148" t="n">
        <v>4</v>
      </c>
      <c r="M2148" t="n">
        <v>38</v>
      </c>
      <c r="N2148" t="inlineStr">
        <is>
          <t xml:space="preserve">N         </t>
        </is>
      </c>
      <c r="O2148" t="n">
        <v>73</v>
      </c>
      <c r="P2148" t="inlineStr">
        <is>
          <t xml:space="preserve">W         </t>
        </is>
      </c>
      <c r="Q2148" t="inlineStr">
        <is>
          <t>1653/0648</t>
        </is>
      </c>
      <c r="R2148" t="inlineStr">
        <is>
          <t>1075656</t>
        </is>
      </c>
      <c r="S2148" t="inlineStr">
        <is>
          <t>CONVERSE (WY)</t>
        </is>
      </c>
      <c r="T2148" t="n">
        <v>43.29485875</v>
      </c>
      <c r="U2148" t="inlineStr">
        <is>
          <t>POWDER RIVER</t>
        </is>
      </c>
      <c r="V2148" t="n">
        <v>-105.63093579</v>
      </c>
      <c r="W2148" t="inlineStr">
        <is>
          <t>POINT (448819.9918178781 4793752.451114548)</t>
        </is>
      </c>
      <c r="X2148" t="n">
        <v>1.457389840878288</v>
      </c>
      <c r="Y2148" t="inlineStr">
        <is>
          <t>NE</t>
        </is>
      </c>
      <c r="Z2148" t="n">
        <v>2018</v>
      </c>
      <c r="AA2148" t="n">
        <v>56</v>
      </c>
    </row>
    <row r="2149">
      <c r="A2149" s="1" t="n">
        <v>21643</v>
      </c>
      <c r="B2149" t="inlineStr">
        <is>
          <t>WY</t>
        </is>
      </c>
      <c r="C2149" s="2" t="n">
        <v>43335</v>
      </c>
      <c r="D2149" s="2" t="n">
        <v>43384</v>
      </c>
      <c r="E2149" t="inlineStr">
        <is>
          <t>2022-08-23</t>
        </is>
      </c>
      <c r="F2149" t="n">
        <v>48</v>
      </c>
      <c r="G2149" t="inlineStr">
        <is>
          <t xml:space="preserve">MAP2012 OK ET AL </t>
        </is>
      </c>
      <c r="H2149" t="inlineStr">
        <is>
          <t>K2T2 RESOURCES</t>
        </is>
      </c>
      <c r="I2149" t="n">
        <v>0.19</v>
      </c>
      <c r="J2149" t="inlineStr"/>
      <c r="K2149" t="n">
        <v>874.63000488</v>
      </c>
      <c r="L2149" t="n">
        <v>4</v>
      </c>
      <c r="M2149" t="n">
        <v>38</v>
      </c>
      <c r="N2149" t="inlineStr">
        <is>
          <t xml:space="preserve">N         </t>
        </is>
      </c>
      <c r="O2149" t="n">
        <v>73</v>
      </c>
      <c r="P2149" t="inlineStr">
        <is>
          <t xml:space="preserve">W         </t>
        </is>
      </c>
      <c r="Q2149" t="inlineStr">
        <is>
          <t>1653/0648</t>
        </is>
      </c>
      <c r="R2149" t="inlineStr">
        <is>
          <t>1075656</t>
        </is>
      </c>
      <c r="S2149" t="inlineStr">
        <is>
          <t>CONVERSE (WY)</t>
        </is>
      </c>
      <c r="T2149" t="n">
        <v>43.29485875</v>
      </c>
      <c r="U2149" t="inlineStr">
        <is>
          <t>POWDER RIVER</t>
        </is>
      </c>
      <c r="V2149" t="n">
        <v>-105.63093579</v>
      </c>
      <c r="W2149" t="inlineStr">
        <is>
          <t>POINT (448819.9918178781 4793752.451114548)</t>
        </is>
      </c>
      <c r="X2149" t="n">
        <v>1.457389840878288</v>
      </c>
      <c r="Y2149" t="inlineStr">
        <is>
          <t>NE</t>
        </is>
      </c>
      <c r="Z2149" t="n">
        <v>2018</v>
      </c>
      <c r="AA2149" t="n">
        <v>56</v>
      </c>
    </row>
    <row r="2150">
      <c r="A2150" s="1" t="n">
        <v>21644</v>
      </c>
      <c r="B2150" t="inlineStr">
        <is>
          <t>WY</t>
        </is>
      </c>
      <c r="C2150" s="2" t="n">
        <v>43335</v>
      </c>
      <c r="D2150" s="2" t="n">
        <v>43384</v>
      </c>
      <c r="E2150" t="inlineStr">
        <is>
          <t>2022-08-23</t>
        </is>
      </c>
      <c r="F2150" t="n">
        <v>48</v>
      </c>
      <c r="G2150" t="inlineStr">
        <is>
          <t xml:space="preserve">MAP2012 OK ET AL </t>
        </is>
      </c>
      <c r="H2150" t="inlineStr">
        <is>
          <t>K2T2 RESOURCES</t>
        </is>
      </c>
      <c r="I2150" t="n">
        <v>0.19</v>
      </c>
      <c r="J2150" t="inlineStr"/>
      <c r="K2150" t="n">
        <v>874.63000488</v>
      </c>
      <c r="L2150" t="n">
        <v>3</v>
      </c>
      <c r="M2150" t="n">
        <v>38</v>
      </c>
      <c r="N2150" t="inlineStr">
        <is>
          <t xml:space="preserve">N         </t>
        </is>
      </c>
      <c r="O2150" t="n">
        <v>73</v>
      </c>
      <c r="P2150" t="inlineStr">
        <is>
          <t xml:space="preserve">W         </t>
        </is>
      </c>
      <c r="Q2150" t="inlineStr">
        <is>
          <t>1653/0648</t>
        </is>
      </c>
      <c r="R2150" t="inlineStr">
        <is>
          <t>1075656</t>
        </is>
      </c>
      <c r="S2150" t="inlineStr">
        <is>
          <t>CONVERSE (WY)</t>
        </is>
      </c>
      <c r="T2150" t="n">
        <v>43.29487016</v>
      </c>
      <c r="U2150" t="inlineStr">
        <is>
          <t>POWDER RIVER</t>
        </is>
      </c>
      <c r="V2150" t="n">
        <v>-105.61080864</v>
      </c>
      <c r="W2150" t="inlineStr">
        <is>
          <t>POINT (450452.6713965459 4793741.585392624)</t>
        </is>
      </c>
      <c r="X2150" t="n">
        <v>2.371667854919153</v>
      </c>
      <c r="Y2150" t="inlineStr">
        <is>
          <t>NE</t>
        </is>
      </c>
      <c r="Z2150" t="n">
        <v>2018</v>
      </c>
      <c r="AA2150" t="n">
        <v>56</v>
      </c>
    </row>
    <row r="2151">
      <c r="A2151" s="1" t="n">
        <v>21697</v>
      </c>
      <c r="B2151" t="inlineStr">
        <is>
          <t>WY</t>
        </is>
      </c>
      <c r="C2151" s="2" t="n">
        <v>43363</v>
      </c>
      <c r="D2151" s="2" t="n">
        <v>43382</v>
      </c>
      <c r="E2151" t="inlineStr">
        <is>
          <t>2022-09-20</t>
        </is>
      </c>
      <c r="F2151" t="n">
        <v>48</v>
      </c>
      <c r="G2151" t="inlineStr">
        <is>
          <t xml:space="preserve">POWDER RIVER OIL AND GAS VENTURES LLC II </t>
        </is>
      </c>
      <c r="H2151" t="inlineStr">
        <is>
          <t>ELEPHANT APABELLA OPERATING</t>
        </is>
      </c>
      <c r="I2151" t="inlineStr"/>
      <c r="J2151" t="inlineStr"/>
      <c r="K2151" t="n">
        <v>1674.63000488</v>
      </c>
      <c r="L2151" t="n">
        <v>4</v>
      </c>
      <c r="M2151" t="n">
        <v>38</v>
      </c>
      <c r="N2151" t="inlineStr">
        <is>
          <t xml:space="preserve">N         </t>
        </is>
      </c>
      <c r="O2151" t="n">
        <v>73</v>
      </c>
      <c r="P2151" t="inlineStr">
        <is>
          <t xml:space="preserve">W         </t>
        </is>
      </c>
      <c r="Q2151" t="inlineStr">
        <is>
          <t>1653/0574</t>
        </is>
      </c>
      <c r="R2151" t="inlineStr">
        <is>
          <t>1075581</t>
        </is>
      </c>
      <c r="S2151" t="inlineStr">
        <is>
          <t>CONVERSE (WY)</t>
        </is>
      </c>
      <c r="T2151" t="n">
        <v>43.29485875</v>
      </c>
      <c r="U2151" t="inlineStr">
        <is>
          <t>POWDER RIVER</t>
        </is>
      </c>
      <c r="V2151" t="n">
        <v>-105.63093579</v>
      </c>
      <c r="W2151" t="inlineStr">
        <is>
          <t>POINT (448819.9918178781 4793752.451114548)</t>
        </is>
      </c>
      <c r="X2151" t="n">
        <v>1.457389840878288</v>
      </c>
      <c r="Y2151" t="inlineStr">
        <is>
          <t>NE</t>
        </is>
      </c>
      <c r="Z2151" t="n">
        <v>2018</v>
      </c>
      <c r="AA2151" t="n">
        <v>56</v>
      </c>
    </row>
    <row r="2152">
      <c r="A2152" s="1" t="n">
        <v>21698</v>
      </c>
      <c r="B2152" t="inlineStr">
        <is>
          <t>WY</t>
        </is>
      </c>
      <c r="C2152" s="2" t="n">
        <v>43363</v>
      </c>
      <c r="D2152" s="2" t="n">
        <v>43382</v>
      </c>
      <c r="E2152" t="inlineStr">
        <is>
          <t>2022-09-20</t>
        </is>
      </c>
      <c r="F2152" t="n">
        <v>48</v>
      </c>
      <c r="G2152" t="inlineStr">
        <is>
          <t xml:space="preserve">POWDER RIVER OIL AND GAS VENTURES LLC II </t>
        </is>
      </c>
      <c r="H2152" t="inlineStr">
        <is>
          <t>ELEPHANT APABELLA OPERATING</t>
        </is>
      </c>
      <c r="I2152" t="inlineStr"/>
      <c r="J2152" t="inlineStr"/>
      <c r="K2152" t="n">
        <v>1674.63000488</v>
      </c>
      <c r="L2152" t="n">
        <v>7</v>
      </c>
      <c r="M2152" t="n">
        <v>38</v>
      </c>
      <c r="N2152" t="inlineStr">
        <is>
          <t xml:space="preserve">N         </t>
        </is>
      </c>
      <c r="O2152" t="n">
        <v>73</v>
      </c>
      <c r="P2152" t="inlineStr">
        <is>
          <t xml:space="preserve">W         </t>
        </is>
      </c>
      <c r="Q2152" t="inlineStr">
        <is>
          <t>1653/0574</t>
        </is>
      </c>
      <c r="R2152" t="inlineStr">
        <is>
          <t>1075581</t>
        </is>
      </c>
      <c r="S2152" t="inlineStr">
        <is>
          <t>CONVERSE (WY)</t>
        </is>
      </c>
      <c r="T2152" t="n">
        <v>43.28038196</v>
      </c>
      <c r="U2152" t="inlineStr">
        <is>
          <t>POWDER RIVER</t>
        </is>
      </c>
      <c r="V2152" t="n">
        <v>-105.670572</v>
      </c>
      <c r="W2152" t="inlineStr">
        <is>
          <t>POINT (445591.8860581371 4792169.783466569)</t>
        </is>
      </c>
      <c r="X2152" t="n">
        <v>0.80553890401537</v>
      </c>
      <c r="Y2152" t="inlineStr">
        <is>
          <t>SW</t>
        </is>
      </c>
      <c r="Z2152" t="n">
        <v>2018</v>
      </c>
      <c r="AA2152" t="n">
        <v>56</v>
      </c>
    </row>
    <row r="2153">
      <c r="A2153" s="1" t="n">
        <v>21699</v>
      </c>
      <c r="B2153" t="inlineStr">
        <is>
          <t>WY</t>
        </is>
      </c>
      <c r="C2153" s="2" t="n">
        <v>43363</v>
      </c>
      <c r="D2153" s="2" t="n">
        <v>43382</v>
      </c>
      <c r="E2153" t="inlineStr">
        <is>
          <t>2022-09-20</t>
        </is>
      </c>
      <c r="F2153" t="n">
        <v>48</v>
      </c>
      <c r="G2153" t="inlineStr">
        <is>
          <t xml:space="preserve">POWDER RIVER OIL AND GAS VENTURES LLC II </t>
        </is>
      </c>
      <c r="H2153" t="inlineStr">
        <is>
          <t>ELEPHANT APABELLA OPERATING</t>
        </is>
      </c>
      <c r="I2153" t="inlineStr"/>
      <c r="J2153" t="inlineStr"/>
      <c r="K2153" t="n">
        <v>1674.63000488</v>
      </c>
      <c r="L2153" t="n">
        <v>4</v>
      </c>
      <c r="M2153" t="n">
        <v>38</v>
      </c>
      <c r="N2153" t="inlineStr">
        <is>
          <t xml:space="preserve">N         </t>
        </is>
      </c>
      <c r="O2153" t="n">
        <v>73</v>
      </c>
      <c r="P2153" t="inlineStr">
        <is>
          <t xml:space="preserve">W         </t>
        </is>
      </c>
      <c r="Q2153" t="inlineStr">
        <is>
          <t>1653/0574</t>
        </is>
      </c>
      <c r="R2153" t="inlineStr">
        <is>
          <t>1075581</t>
        </is>
      </c>
      <c r="S2153" t="inlineStr">
        <is>
          <t>CONVERSE (WY)</t>
        </is>
      </c>
      <c r="T2153" t="n">
        <v>43.29485875</v>
      </c>
      <c r="U2153" t="inlineStr">
        <is>
          <t>POWDER RIVER</t>
        </is>
      </c>
      <c r="V2153" t="n">
        <v>-105.63093579</v>
      </c>
      <c r="W2153" t="inlineStr">
        <is>
          <t>POINT (448819.9918178781 4793752.451114548)</t>
        </is>
      </c>
      <c r="X2153" t="n">
        <v>1.457389840878288</v>
      </c>
      <c r="Y2153" t="inlineStr">
        <is>
          <t>NE</t>
        </is>
      </c>
      <c r="Z2153" t="n">
        <v>2018</v>
      </c>
      <c r="AA2153" t="n">
        <v>56</v>
      </c>
    </row>
    <row r="2154">
      <c r="A2154" s="1" t="n">
        <v>21700</v>
      </c>
      <c r="B2154" t="inlineStr">
        <is>
          <t>WY</t>
        </is>
      </c>
      <c r="C2154" s="2" t="n">
        <v>43363</v>
      </c>
      <c r="D2154" s="2" t="n">
        <v>43382</v>
      </c>
      <c r="E2154" t="inlineStr">
        <is>
          <t>2022-09-20</t>
        </is>
      </c>
      <c r="F2154" t="n">
        <v>48</v>
      </c>
      <c r="G2154" t="inlineStr">
        <is>
          <t xml:space="preserve">POWDER RIVER OIL AND GAS VENTURES LLC II </t>
        </is>
      </c>
      <c r="H2154" t="inlineStr">
        <is>
          <t>ELEPHANT APABELLA OPERATING</t>
        </is>
      </c>
      <c r="I2154" t="inlineStr"/>
      <c r="J2154" t="inlineStr"/>
      <c r="K2154" t="n">
        <v>1674.63000488</v>
      </c>
      <c r="L2154" t="n">
        <v>34</v>
      </c>
      <c r="M2154" t="n">
        <v>39</v>
      </c>
      <c r="N2154" t="inlineStr">
        <is>
          <t xml:space="preserve">N         </t>
        </is>
      </c>
      <c r="O2154" t="n">
        <v>73</v>
      </c>
      <c r="P2154" t="inlineStr">
        <is>
          <t xml:space="preserve">W         </t>
        </is>
      </c>
      <c r="Q2154" t="inlineStr">
        <is>
          <t>1653/0574</t>
        </is>
      </c>
      <c r="R2154" t="inlineStr">
        <is>
          <t>1075581</t>
        </is>
      </c>
      <c r="S2154" t="inlineStr">
        <is>
          <t>CONVERSE (WY)</t>
        </is>
      </c>
      <c r="T2154" t="n">
        <v>43.3092936</v>
      </c>
      <c r="U2154" t="inlineStr">
        <is>
          <t>POWDER RIVER</t>
        </is>
      </c>
      <c r="V2154" t="n">
        <v>-105.61092317</v>
      </c>
      <c r="W2154" t="inlineStr">
        <is>
          <t>POINT (450455.0951501526 4795343.442250932)</t>
        </is>
      </c>
      <c r="X2154" t="n">
        <v>2.861035929107405</v>
      </c>
      <c r="Y2154" t="inlineStr">
        <is>
          <t>NE</t>
        </is>
      </c>
      <c r="Z2154" t="n">
        <v>2018</v>
      </c>
      <c r="AA2154" t="n">
        <v>56</v>
      </c>
    </row>
    <row r="2155">
      <c r="A2155" s="1" t="n">
        <v>21701</v>
      </c>
      <c r="B2155" t="inlineStr">
        <is>
          <t>WY</t>
        </is>
      </c>
      <c r="C2155" s="2" t="n">
        <v>43363</v>
      </c>
      <c r="D2155" s="2" t="n">
        <v>43382</v>
      </c>
      <c r="E2155" t="inlineStr">
        <is>
          <t>2022-09-20</t>
        </is>
      </c>
      <c r="F2155" t="n">
        <v>48</v>
      </c>
      <c r="G2155" t="inlineStr">
        <is>
          <t xml:space="preserve">POWDER RIVER OIL AND GAS VENTURES LLC II </t>
        </is>
      </c>
      <c r="H2155" t="inlineStr">
        <is>
          <t>ELEPHANT APABELLA OPERATING</t>
        </is>
      </c>
      <c r="I2155" t="inlineStr"/>
      <c r="J2155" t="inlineStr"/>
      <c r="K2155" t="n">
        <v>1674.63000488</v>
      </c>
      <c r="L2155" t="n">
        <v>34</v>
      </c>
      <c r="M2155" t="n">
        <v>39</v>
      </c>
      <c r="N2155" t="inlineStr">
        <is>
          <t xml:space="preserve">N         </t>
        </is>
      </c>
      <c r="O2155" t="n">
        <v>73</v>
      </c>
      <c r="P2155" t="inlineStr">
        <is>
          <t xml:space="preserve">W         </t>
        </is>
      </c>
      <c r="Q2155" t="inlineStr">
        <is>
          <t>1653/0574</t>
        </is>
      </c>
      <c r="R2155" t="inlineStr">
        <is>
          <t>1075581</t>
        </is>
      </c>
      <c r="S2155" t="inlineStr">
        <is>
          <t>CONVERSE (WY)</t>
        </is>
      </c>
      <c r="T2155" t="n">
        <v>43.3092936</v>
      </c>
      <c r="U2155" t="inlineStr">
        <is>
          <t>POWDER RIVER</t>
        </is>
      </c>
      <c r="V2155" t="n">
        <v>-105.61092317</v>
      </c>
      <c r="W2155" t="inlineStr">
        <is>
          <t>POINT (450455.0951501526 4795343.442250932)</t>
        </is>
      </c>
      <c r="X2155" t="n">
        <v>2.861035929107405</v>
      </c>
      <c r="Y2155" t="inlineStr">
        <is>
          <t>NE</t>
        </is>
      </c>
      <c r="Z2155" t="n">
        <v>2018</v>
      </c>
      <c r="AA2155" t="n">
        <v>56</v>
      </c>
    </row>
    <row r="2156">
      <c r="A2156" s="1" t="n">
        <v>21702</v>
      </c>
      <c r="B2156" t="inlineStr">
        <is>
          <t>WY</t>
        </is>
      </c>
      <c r="C2156" s="2" t="n">
        <v>43363</v>
      </c>
      <c r="D2156" s="2" t="n">
        <v>43382</v>
      </c>
      <c r="E2156" t="inlineStr">
        <is>
          <t>2022-09-20</t>
        </is>
      </c>
      <c r="F2156" t="n">
        <v>48</v>
      </c>
      <c r="G2156" t="inlineStr">
        <is>
          <t xml:space="preserve">POWDER RIVER OIL AND GAS VENTURES LLC II </t>
        </is>
      </c>
      <c r="H2156" t="inlineStr">
        <is>
          <t>ELEPHANT APABELLA OPERATING</t>
        </is>
      </c>
      <c r="I2156" t="inlineStr"/>
      <c r="J2156" t="inlineStr"/>
      <c r="K2156" t="n">
        <v>1674.63000488</v>
      </c>
      <c r="L2156" t="n">
        <v>3</v>
      </c>
      <c r="M2156" t="n">
        <v>38</v>
      </c>
      <c r="N2156" t="inlineStr">
        <is>
          <t xml:space="preserve">N         </t>
        </is>
      </c>
      <c r="O2156" t="n">
        <v>73</v>
      </c>
      <c r="P2156" t="inlineStr">
        <is>
          <t xml:space="preserve">W         </t>
        </is>
      </c>
      <c r="Q2156" t="inlineStr">
        <is>
          <t>1653/0574</t>
        </is>
      </c>
      <c r="R2156" t="inlineStr">
        <is>
          <t>1075581</t>
        </is>
      </c>
      <c r="S2156" t="inlineStr">
        <is>
          <t>CONVERSE (WY)</t>
        </is>
      </c>
      <c r="T2156" t="n">
        <v>43.29487016</v>
      </c>
      <c r="U2156" t="inlineStr">
        <is>
          <t>POWDER RIVER</t>
        </is>
      </c>
      <c r="V2156" t="n">
        <v>-105.61080864</v>
      </c>
      <c r="W2156" t="inlineStr">
        <is>
          <t>POINT (450452.6713965459 4793741.585392624)</t>
        </is>
      </c>
      <c r="X2156" t="n">
        <v>2.371667854919153</v>
      </c>
      <c r="Y2156" t="inlineStr">
        <is>
          <t>NE</t>
        </is>
      </c>
      <c r="Z2156" t="n">
        <v>2018</v>
      </c>
      <c r="AA2156" t="n">
        <v>56</v>
      </c>
    </row>
    <row r="2157">
      <c r="A2157" s="1" t="n">
        <v>21703</v>
      </c>
      <c r="B2157" t="inlineStr">
        <is>
          <t>WY</t>
        </is>
      </c>
      <c r="C2157" s="2" t="n">
        <v>43363</v>
      </c>
      <c r="D2157" s="2" t="n">
        <v>43382</v>
      </c>
      <c r="E2157" t="inlineStr">
        <is>
          <t>2022-09-20</t>
        </is>
      </c>
      <c r="F2157" t="n">
        <v>48</v>
      </c>
      <c r="G2157" t="inlineStr">
        <is>
          <t xml:space="preserve">POWDER RIVER OIL AND GAS VENTURES LLC II </t>
        </is>
      </c>
      <c r="H2157" t="inlineStr">
        <is>
          <t>ELEPHANT APABELLA OPERATING</t>
        </is>
      </c>
      <c r="I2157" t="inlineStr"/>
      <c r="J2157" t="inlineStr"/>
      <c r="K2157" t="n">
        <v>1674.63000488</v>
      </c>
      <c r="L2157" t="n">
        <v>4</v>
      </c>
      <c r="M2157" t="n">
        <v>38</v>
      </c>
      <c r="N2157" t="inlineStr">
        <is>
          <t xml:space="preserve">N         </t>
        </is>
      </c>
      <c r="O2157" t="n">
        <v>73</v>
      </c>
      <c r="P2157" t="inlineStr">
        <is>
          <t xml:space="preserve">W         </t>
        </is>
      </c>
      <c r="Q2157" t="inlineStr">
        <is>
          <t>1653/0574</t>
        </is>
      </c>
      <c r="R2157" t="inlineStr">
        <is>
          <t>1075581</t>
        </is>
      </c>
      <c r="S2157" t="inlineStr">
        <is>
          <t>CONVERSE (WY)</t>
        </is>
      </c>
      <c r="T2157" t="n">
        <v>43.29485875</v>
      </c>
      <c r="U2157" t="inlineStr">
        <is>
          <t>POWDER RIVER</t>
        </is>
      </c>
      <c r="V2157" t="n">
        <v>-105.63093579</v>
      </c>
      <c r="W2157" t="inlineStr">
        <is>
          <t>POINT (448819.9918178781 4793752.451114548)</t>
        </is>
      </c>
      <c r="X2157" t="n">
        <v>1.457389840878288</v>
      </c>
      <c r="Y2157" t="inlineStr">
        <is>
          <t>NE</t>
        </is>
      </c>
      <c r="Z2157" t="n">
        <v>2018</v>
      </c>
      <c r="AA2157" t="n">
        <v>56</v>
      </c>
    </row>
    <row r="2158">
      <c r="A2158" s="1" t="n">
        <v>21704</v>
      </c>
      <c r="B2158" t="inlineStr">
        <is>
          <t>WY</t>
        </is>
      </c>
      <c r="C2158" s="2" t="n">
        <v>43363</v>
      </c>
      <c r="D2158" s="2" t="n">
        <v>43382</v>
      </c>
      <c r="E2158" t="inlineStr">
        <is>
          <t>2022-09-20</t>
        </is>
      </c>
      <c r="F2158" t="n">
        <v>48</v>
      </c>
      <c r="G2158" t="inlineStr">
        <is>
          <t xml:space="preserve">POWDER RIVER OIL AND GAS VENTURES LLC II </t>
        </is>
      </c>
      <c r="H2158" t="inlineStr">
        <is>
          <t>ELEPHANT APABELLA OPERATING</t>
        </is>
      </c>
      <c r="I2158" t="inlineStr"/>
      <c r="J2158" t="inlineStr"/>
      <c r="K2158" t="n">
        <v>1674.63000488</v>
      </c>
      <c r="L2158" t="n">
        <v>3</v>
      </c>
      <c r="M2158" t="n">
        <v>38</v>
      </c>
      <c r="N2158" t="inlineStr">
        <is>
          <t xml:space="preserve">N         </t>
        </is>
      </c>
      <c r="O2158" t="n">
        <v>73</v>
      </c>
      <c r="P2158" t="inlineStr">
        <is>
          <t xml:space="preserve">W         </t>
        </is>
      </c>
      <c r="Q2158" t="inlineStr">
        <is>
          <t>1653/0574</t>
        </is>
      </c>
      <c r="R2158" t="inlineStr">
        <is>
          <t>1075581</t>
        </is>
      </c>
      <c r="S2158" t="inlineStr">
        <is>
          <t>CONVERSE (WY)</t>
        </is>
      </c>
      <c r="T2158" t="n">
        <v>43.29487016</v>
      </c>
      <c r="U2158" t="inlineStr">
        <is>
          <t>POWDER RIVER</t>
        </is>
      </c>
      <c r="V2158" t="n">
        <v>-105.61080864</v>
      </c>
      <c r="W2158" t="inlineStr">
        <is>
          <t>POINT (450452.6713965459 4793741.585392624)</t>
        </is>
      </c>
      <c r="X2158" t="n">
        <v>2.371667854919153</v>
      </c>
      <c r="Y2158" t="inlineStr">
        <is>
          <t>NE</t>
        </is>
      </c>
      <c r="Z2158" t="n">
        <v>2018</v>
      </c>
      <c r="AA2158" t="n">
        <v>56</v>
      </c>
    </row>
    <row r="2159">
      <c r="A2159" s="1" t="n">
        <v>21705</v>
      </c>
      <c r="B2159" t="inlineStr">
        <is>
          <t>WY</t>
        </is>
      </c>
      <c r="C2159" s="2" t="n">
        <v>43363</v>
      </c>
      <c r="D2159" s="2" t="n">
        <v>43382</v>
      </c>
      <c r="E2159" t="inlineStr">
        <is>
          <t>2022-09-20</t>
        </is>
      </c>
      <c r="F2159" t="n">
        <v>48</v>
      </c>
      <c r="G2159" t="inlineStr">
        <is>
          <t xml:space="preserve">POWDER RIVER OIL AND GAS VENTURES LLC II </t>
        </is>
      </c>
      <c r="H2159" t="inlineStr">
        <is>
          <t>ELEPHANT APABELLA OPERATING</t>
        </is>
      </c>
      <c r="I2159" t="inlineStr"/>
      <c r="J2159" t="inlineStr"/>
      <c r="K2159" t="n">
        <v>1674.63000488</v>
      </c>
      <c r="L2159" t="n">
        <v>17</v>
      </c>
      <c r="M2159" t="n">
        <v>38</v>
      </c>
      <c r="N2159" t="inlineStr">
        <is>
          <t xml:space="preserve">N         </t>
        </is>
      </c>
      <c r="O2159" t="n">
        <v>73</v>
      </c>
      <c r="P2159" t="inlineStr">
        <is>
          <t xml:space="preserve">W         </t>
        </is>
      </c>
      <c r="Q2159" t="inlineStr">
        <is>
          <t>1653/0574</t>
        </is>
      </c>
      <c r="R2159" t="inlineStr">
        <is>
          <t>1075581</t>
        </is>
      </c>
      <c r="S2159" t="inlineStr">
        <is>
          <t>CONVERSE (WY)</t>
        </is>
      </c>
      <c r="T2159" t="n">
        <v>43.26592416</v>
      </c>
      <c r="U2159" t="inlineStr">
        <is>
          <t>POWDER RIVER</t>
        </is>
      </c>
      <c r="V2159" t="n">
        <v>-105.65094833</v>
      </c>
      <c r="W2159" t="inlineStr">
        <is>
          <t>POINT (447171.5888673947 4790551.596985089)</t>
        </is>
      </c>
      <c r="X2159" t="n">
        <v>1.213342963038246</v>
      </c>
      <c r="Y2159" t="inlineStr">
        <is>
          <t>S</t>
        </is>
      </c>
      <c r="Z2159" t="n">
        <v>2018</v>
      </c>
      <c r="AA2159" t="n">
        <v>56</v>
      </c>
    </row>
    <row r="2160">
      <c r="A2160" s="1" t="n">
        <v>21706</v>
      </c>
      <c r="B2160" t="inlineStr">
        <is>
          <t>WY</t>
        </is>
      </c>
      <c r="C2160" s="2" t="n">
        <v>43363</v>
      </c>
      <c r="D2160" s="2" t="n">
        <v>43382</v>
      </c>
      <c r="E2160" t="inlineStr">
        <is>
          <t>2022-09-20</t>
        </is>
      </c>
      <c r="F2160" t="n">
        <v>48</v>
      </c>
      <c r="G2160" t="inlineStr">
        <is>
          <t xml:space="preserve">POWDER RIVER OIL AND GAS VENTURES LLC II </t>
        </is>
      </c>
      <c r="H2160" t="inlineStr">
        <is>
          <t>ELEPHANT APABELLA OPERATING</t>
        </is>
      </c>
      <c r="I2160" t="inlineStr"/>
      <c r="J2160" t="inlineStr"/>
      <c r="K2160" t="n">
        <v>1674.63000488</v>
      </c>
      <c r="L2160" t="n">
        <v>8</v>
      </c>
      <c r="M2160" t="n">
        <v>38</v>
      </c>
      <c r="N2160" t="inlineStr">
        <is>
          <t xml:space="preserve">N         </t>
        </is>
      </c>
      <c r="O2160" t="n">
        <v>73</v>
      </c>
      <c r="P2160" t="inlineStr">
        <is>
          <t xml:space="preserve">W         </t>
        </is>
      </c>
      <c r="Q2160" t="inlineStr">
        <is>
          <t>1653/0574</t>
        </is>
      </c>
      <c r="R2160" t="inlineStr">
        <is>
          <t>1075581</t>
        </is>
      </c>
      <c r="S2160" t="inlineStr">
        <is>
          <t>CONVERSE (WY)</t>
        </is>
      </c>
      <c r="T2160" t="n">
        <v>43.28039719</v>
      </c>
      <c r="U2160" t="inlineStr">
        <is>
          <t>POWDER RIVER</t>
        </is>
      </c>
      <c r="V2160" t="n">
        <v>-105.65082634</v>
      </c>
      <c r="W2160" t="inlineStr">
        <is>
          <t>POINT (447194.0046267076 4792158.808724617)</t>
        </is>
      </c>
      <c r="X2160" t="n">
        <v>0.2909926075229177</v>
      </c>
      <c r="Y2160" t="inlineStr">
        <is>
          <t>SE</t>
        </is>
      </c>
      <c r="Z2160" t="n">
        <v>2018</v>
      </c>
      <c r="AA2160" t="n">
        <v>56</v>
      </c>
    </row>
    <row r="2161">
      <c r="A2161" s="1" t="n">
        <v>21707</v>
      </c>
      <c r="B2161" t="inlineStr">
        <is>
          <t>WY</t>
        </is>
      </c>
      <c r="C2161" s="2" t="n">
        <v>43363</v>
      </c>
      <c r="D2161" s="2" t="n">
        <v>43382</v>
      </c>
      <c r="E2161" t="inlineStr">
        <is>
          <t>2022-09-20</t>
        </is>
      </c>
      <c r="F2161" t="n">
        <v>48</v>
      </c>
      <c r="G2161" t="inlineStr">
        <is>
          <t xml:space="preserve">POWDER RIVER OIL AND GAS VENTURES LLC II </t>
        </is>
      </c>
      <c r="H2161" t="inlineStr">
        <is>
          <t>ELEPHANT APABELLA OPERATING</t>
        </is>
      </c>
      <c r="I2161" t="inlineStr"/>
      <c r="J2161" t="inlineStr"/>
      <c r="K2161" t="n">
        <v>1674.63000488</v>
      </c>
      <c r="L2161" t="n">
        <v>9</v>
      </c>
      <c r="M2161" t="n">
        <v>38</v>
      </c>
      <c r="N2161" t="inlineStr">
        <is>
          <t xml:space="preserve">N         </t>
        </is>
      </c>
      <c r="O2161" t="n">
        <v>73</v>
      </c>
      <c r="P2161" t="inlineStr">
        <is>
          <t xml:space="preserve">W         </t>
        </is>
      </c>
      <c r="Q2161" t="inlineStr">
        <is>
          <t>1653/0574</t>
        </is>
      </c>
      <c r="R2161" t="inlineStr">
        <is>
          <t>1075581</t>
        </is>
      </c>
      <c r="S2161" t="inlineStr">
        <is>
          <t>CONVERSE (WY)</t>
        </is>
      </c>
      <c r="T2161" t="n">
        <v>43.28045819</v>
      </c>
      <c r="U2161" t="inlineStr">
        <is>
          <t>POWDER RIVER</t>
        </is>
      </c>
      <c r="V2161" t="n">
        <v>-105.63100438</v>
      </c>
      <c r="W2161" t="inlineStr">
        <is>
          <t>POINT (448802.3511420086 4792153.248759488)</t>
        </is>
      </c>
      <c r="X2161" t="n">
        <v>1.229083168460233</v>
      </c>
      <c r="Y2161" t="inlineStr">
        <is>
          <t>E</t>
        </is>
      </c>
      <c r="Z2161" t="n">
        <v>2018</v>
      </c>
      <c r="AA2161" t="n">
        <v>56</v>
      </c>
    </row>
    <row r="2162">
      <c r="A2162" s="1" t="n">
        <v>21708</v>
      </c>
      <c r="B2162" t="inlineStr">
        <is>
          <t>WY</t>
        </is>
      </c>
      <c r="C2162" s="2" t="n">
        <v>43363</v>
      </c>
      <c r="D2162" s="2" t="n">
        <v>43382</v>
      </c>
      <c r="E2162" t="inlineStr">
        <is>
          <t>2022-09-20</t>
        </is>
      </c>
      <c r="F2162" t="n">
        <v>48</v>
      </c>
      <c r="G2162" t="inlineStr">
        <is>
          <t xml:space="preserve">POWDER RIVER OIL AND GAS VENTURES LLC II </t>
        </is>
      </c>
      <c r="H2162" t="inlineStr">
        <is>
          <t>ELEPHANT APABELLA OPERATING</t>
        </is>
      </c>
      <c r="I2162" t="inlineStr"/>
      <c r="J2162" t="inlineStr"/>
      <c r="K2162" t="n">
        <v>1674.63000488</v>
      </c>
      <c r="L2162" t="n">
        <v>4</v>
      </c>
      <c r="M2162" t="n">
        <v>38</v>
      </c>
      <c r="N2162" t="inlineStr">
        <is>
          <t xml:space="preserve">N         </t>
        </is>
      </c>
      <c r="O2162" t="n">
        <v>73</v>
      </c>
      <c r="P2162" t="inlineStr">
        <is>
          <t xml:space="preserve">W         </t>
        </is>
      </c>
      <c r="Q2162" t="inlineStr">
        <is>
          <t>1653/0574</t>
        </is>
      </c>
      <c r="R2162" t="inlineStr">
        <is>
          <t>1075581</t>
        </is>
      </c>
      <c r="S2162" t="inlineStr">
        <is>
          <t>CONVERSE (WY)</t>
        </is>
      </c>
      <c r="T2162" t="n">
        <v>43.29485875</v>
      </c>
      <c r="U2162" t="inlineStr">
        <is>
          <t>POWDER RIVER</t>
        </is>
      </c>
      <c r="V2162" t="n">
        <v>-105.63093579</v>
      </c>
      <c r="W2162" t="inlineStr">
        <is>
          <t>POINT (448819.9918178781 4793752.451114548)</t>
        </is>
      </c>
      <c r="X2162" t="n">
        <v>1.457389840878288</v>
      </c>
      <c r="Y2162" t="inlineStr">
        <is>
          <t>NE</t>
        </is>
      </c>
      <c r="Z2162" t="n">
        <v>2018</v>
      </c>
      <c r="AA2162" t="n">
        <v>56</v>
      </c>
    </row>
    <row r="2163">
      <c r="A2163" s="1" t="n">
        <v>21709</v>
      </c>
      <c r="B2163" t="inlineStr">
        <is>
          <t>WY</t>
        </is>
      </c>
      <c r="C2163" s="2" t="n">
        <v>43363</v>
      </c>
      <c r="D2163" s="2" t="n">
        <v>43382</v>
      </c>
      <c r="E2163" t="inlineStr">
        <is>
          <t>2022-09-20</t>
        </is>
      </c>
      <c r="F2163" t="n">
        <v>48</v>
      </c>
      <c r="G2163" t="inlineStr">
        <is>
          <t xml:space="preserve">POWDER RIVER OIL AND GAS VENTURES LLC II </t>
        </is>
      </c>
      <c r="H2163" t="inlineStr">
        <is>
          <t>ELEPHANT APABELLA OPERATING</t>
        </is>
      </c>
      <c r="I2163" t="inlineStr"/>
      <c r="J2163" t="inlineStr"/>
      <c r="K2163" t="n">
        <v>1674.63000488</v>
      </c>
      <c r="L2163" t="n">
        <v>9</v>
      </c>
      <c r="M2163" t="n">
        <v>38</v>
      </c>
      <c r="N2163" t="inlineStr">
        <is>
          <t xml:space="preserve">N         </t>
        </is>
      </c>
      <c r="O2163" t="n">
        <v>73</v>
      </c>
      <c r="P2163" t="inlineStr">
        <is>
          <t xml:space="preserve">W         </t>
        </is>
      </c>
      <c r="Q2163" t="inlineStr">
        <is>
          <t>1653/0574</t>
        </is>
      </c>
      <c r="R2163" t="inlineStr">
        <is>
          <t>1075581</t>
        </is>
      </c>
      <c r="S2163" t="inlineStr">
        <is>
          <t>CONVERSE (WY)</t>
        </is>
      </c>
      <c r="T2163" t="n">
        <v>43.28045819</v>
      </c>
      <c r="U2163" t="inlineStr">
        <is>
          <t>POWDER RIVER</t>
        </is>
      </c>
      <c r="V2163" t="n">
        <v>-105.63100438</v>
      </c>
      <c r="W2163" t="inlineStr">
        <is>
          <t>POINT (448802.3511420086 4792153.248759488)</t>
        </is>
      </c>
      <c r="X2163" t="n">
        <v>1.229083168460233</v>
      </c>
      <c r="Y2163" t="inlineStr">
        <is>
          <t>E</t>
        </is>
      </c>
      <c r="Z2163" t="n">
        <v>2018</v>
      </c>
      <c r="AA2163" t="n">
        <v>56</v>
      </c>
    </row>
    <row r="2164">
      <c r="A2164" s="1" t="n">
        <v>21710</v>
      </c>
      <c r="B2164" t="inlineStr">
        <is>
          <t>WY</t>
        </is>
      </c>
      <c r="C2164" s="2" t="n">
        <v>43363</v>
      </c>
      <c r="D2164" s="2" t="n">
        <v>43382</v>
      </c>
      <c r="E2164" t="inlineStr">
        <is>
          <t>2022-09-20</t>
        </is>
      </c>
      <c r="F2164" t="n">
        <v>48</v>
      </c>
      <c r="G2164" t="inlineStr">
        <is>
          <t xml:space="preserve">POWDER RIVER OIL AND GAS VENTURES LLC II </t>
        </is>
      </c>
      <c r="H2164" t="inlineStr">
        <is>
          <t>ELEPHANT APABELLA OPERATING</t>
        </is>
      </c>
      <c r="I2164" t="inlineStr"/>
      <c r="J2164" t="inlineStr"/>
      <c r="K2164" t="n">
        <v>1674.63000488</v>
      </c>
      <c r="L2164" t="n">
        <v>34</v>
      </c>
      <c r="M2164" t="n">
        <v>39</v>
      </c>
      <c r="N2164" t="inlineStr">
        <is>
          <t xml:space="preserve">N         </t>
        </is>
      </c>
      <c r="O2164" t="n">
        <v>73</v>
      </c>
      <c r="P2164" t="inlineStr">
        <is>
          <t xml:space="preserve">W         </t>
        </is>
      </c>
      <c r="Q2164" t="inlineStr">
        <is>
          <t>1653/0574</t>
        </is>
      </c>
      <c r="R2164" t="inlineStr">
        <is>
          <t>1075581</t>
        </is>
      </c>
      <c r="S2164" t="inlineStr">
        <is>
          <t>CONVERSE (WY)</t>
        </is>
      </c>
      <c r="T2164" t="n">
        <v>43.3092936</v>
      </c>
      <c r="U2164" t="inlineStr">
        <is>
          <t>POWDER RIVER</t>
        </is>
      </c>
      <c r="V2164" t="n">
        <v>-105.61092317</v>
      </c>
      <c r="W2164" t="inlineStr">
        <is>
          <t>POINT (450455.0951501526 4795343.442250932)</t>
        </is>
      </c>
      <c r="X2164" t="n">
        <v>2.861035929107405</v>
      </c>
      <c r="Y2164" t="inlineStr">
        <is>
          <t>NE</t>
        </is>
      </c>
      <c r="Z2164" t="n">
        <v>2018</v>
      </c>
      <c r="AA2164" t="n">
        <v>56</v>
      </c>
    </row>
    <row r="2165">
      <c r="A2165" s="1" t="n">
        <v>21711</v>
      </c>
      <c r="B2165" t="inlineStr">
        <is>
          <t>WY</t>
        </is>
      </c>
      <c r="C2165" s="2" t="n">
        <v>43363</v>
      </c>
      <c r="D2165" s="2" t="n">
        <v>43382</v>
      </c>
      <c r="E2165" t="inlineStr">
        <is>
          <t>2022-09-20</t>
        </is>
      </c>
      <c r="F2165" t="n">
        <v>48</v>
      </c>
      <c r="G2165" t="inlineStr">
        <is>
          <t xml:space="preserve">POWDER RIVER OIL AND GAS VENTURES LLC II </t>
        </is>
      </c>
      <c r="H2165" t="inlineStr">
        <is>
          <t>ELEPHANT APABELLA OPERATING</t>
        </is>
      </c>
      <c r="I2165" t="inlineStr"/>
      <c r="J2165" t="inlineStr"/>
      <c r="K2165" t="n">
        <v>1674.63000488</v>
      </c>
      <c r="L2165" t="n">
        <v>34</v>
      </c>
      <c r="M2165" t="n">
        <v>39</v>
      </c>
      <c r="N2165" t="inlineStr">
        <is>
          <t xml:space="preserve">N         </t>
        </is>
      </c>
      <c r="O2165" t="n">
        <v>73</v>
      </c>
      <c r="P2165" t="inlineStr">
        <is>
          <t xml:space="preserve">W         </t>
        </is>
      </c>
      <c r="Q2165" t="inlineStr">
        <is>
          <t>1653/0574</t>
        </is>
      </c>
      <c r="R2165" t="inlineStr">
        <is>
          <t>1075581</t>
        </is>
      </c>
      <c r="S2165" t="inlineStr">
        <is>
          <t>CONVERSE (WY)</t>
        </is>
      </c>
      <c r="T2165" t="n">
        <v>43.3092936</v>
      </c>
      <c r="U2165" t="inlineStr">
        <is>
          <t>POWDER RIVER</t>
        </is>
      </c>
      <c r="V2165" t="n">
        <v>-105.61092317</v>
      </c>
      <c r="W2165" t="inlineStr">
        <is>
          <t>POINT (450455.0951501526 4795343.442250932)</t>
        </is>
      </c>
      <c r="X2165" t="n">
        <v>2.861035929107405</v>
      </c>
      <c r="Y2165" t="inlineStr">
        <is>
          <t>NE</t>
        </is>
      </c>
      <c r="Z2165" t="n">
        <v>2018</v>
      </c>
      <c r="AA2165" t="n">
        <v>56</v>
      </c>
    </row>
    <row r="2166">
      <c r="A2166" s="1" t="n">
        <v>21712</v>
      </c>
      <c r="B2166" t="inlineStr">
        <is>
          <t>WY</t>
        </is>
      </c>
      <c r="C2166" s="2" t="n">
        <v>43363</v>
      </c>
      <c r="D2166" s="2" t="n">
        <v>43382</v>
      </c>
      <c r="E2166" t="inlineStr">
        <is>
          <t>2022-09-20</t>
        </is>
      </c>
      <c r="F2166" t="n">
        <v>48</v>
      </c>
      <c r="G2166" t="inlineStr">
        <is>
          <t xml:space="preserve">POWDER RIVER OIL AND GAS VENTURES LLC II </t>
        </is>
      </c>
      <c r="H2166" t="inlineStr">
        <is>
          <t>ELEPHANT APABELLA OPERATING</t>
        </is>
      </c>
      <c r="I2166" t="inlineStr"/>
      <c r="J2166" t="inlineStr"/>
      <c r="K2166" t="n">
        <v>1674.63000488</v>
      </c>
      <c r="L2166" t="n">
        <v>3</v>
      </c>
      <c r="M2166" t="n">
        <v>38</v>
      </c>
      <c r="N2166" t="inlineStr">
        <is>
          <t xml:space="preserve">N         </t>
        </is>
      </c>
      <c r="O2166" t="n">
        <v>73</v>
      </c>
      <c r="P2166" t="inlineStr">
        <is>
          <t xml:space="preserve">W         </t>
        </is>
      </c>
      <c r="Q2166" t="inlineStr">
        <is>
          <t>1653/0574</t>
        </is>
      </c>
      <c r="R2166" t="inlineStr">
        <is>
          <t>1075581</t>
        </is>
      </c>
      <c r="S2166" t="inlineStr">
        <is>
          <t>CONVERSE (WY)</t>
        </is>
      </c>
      <c r="T2166" t="n">
        <v>43.29487016</v>
      </c>
      <c r="U2166" t="inlineStr">
        <is>
          <t>POWDER RIVER</t>
        </is>
      </c>
      <c r="V2166" t="n">
        <v>-105.61080864</v>
      </c>
      <c r="W2166" t="inlineStr">
        <is>
          <t>POINT (450452.6713965459 4793741.585392624)</t>
        </is>
      </c>
      <c r="X2166" t="n">
        <v>2.371667854919153</v>
      </c>
      <c r="Y2166" t="inlineStr">
        <is>
          <t>NE</t>
        </is>
      </c>
      <c r="Z2166" t="n">
        <v>2018</v>
      </c>
      <c r="AA2166" t="n">
        <v>56</v>
      </c>
    </row>
    <row r="2167">
      <c r="A2167" s="1" t="n">
        <v>21713</v>
      </c>
      <c r="B2167" t="inlineStr">
        <is>
          <t>WY</t>
        </is>
      </c>
      <c r="C2167" s="2" t="n">
        <v>43363</v>
      </c>
      <c r="D2167" s="2" t="n">
        <v>43382</v>
      </c>
      <c r="E2167" t="inlineStr">
        <is>
          <t>2022-09-20</t>
        </is>
      </c>
      <c r="F2167" t="n">
        <v>48</v>
      </c>
      <c r="G2167" t="inlineStr">
        <is>
          <t xml:space="preserve">POWDER RIVER OIL AND GAS VENTURES LLC II </t>
        </is>
      </c>
      <c r="H2167" t="inlineStr">
        <is>
          <t>ELEPHANT APABELLA OPERATING</t>
        </is>
      </c>
      <c r="I2167" t="inlineStr"/>
      <c r="J2167" t="inlineStr"/>
      <c r="K2167" t="n">
        <v>1674.63000488</v>
      </c>
      <c r="L2167" t="n">
        <v>8</v>
      </c>
      <c r="M2167" t="n">
        <v>38</v>
      </c>
      <c r="N2167" t="inlineStr">
        <is>
          <t xml:space="preserve">N         </t>
        </is>
      </c>
      <c r="O2167" t="n">
        <v>73</v>
      </c>
      <c r="P2167" t="inlineStr">
        <is>
          <t xml:space="preserve">W         </t>
        </is>
      </c>
      <c r="Q2167" t="inlineStr">
        <is>
          <t>1653/0574</t>
        </is>
      </c>
      <c r="R2167" t="inlineStr">
        <is>
          <t>1075581</t>
        </is>
      </c>
      <c r="S2167" t="inlineStr">
        <is>
          <t>CONVERSE (WY)</t>
        </is>
      </c>
      <c r="T2167" t="n">
        <v>43.28039719</v>
      </c>
      <c r="U2167" t="inlineStr">
        <is>
          <t>POWDER RIVER</t>
        </is>
      </c>
      <c r="V2167" t="n">
        <v>-105.65082634</v>
      </c>
      <c r="W2167" t="inlineStr">
        <is>
          <t>POINT (447194.0046267076 4792158.808724617)</t>
        </is>
      </c>
      <c r="X2167" t="n">
        <v>0.2909926075229177</v>
      </c>
      <c r="Y2167" t="inlineStr">
        <is>
          <t>SE</t>
        </is>
      </c>
      <c r="Z2167" t="n">
        <v>2018</v>
      </c>
      <c r="AA2167" t="n">
        <v>56</v>
      </c>
    </row>
    <row r="2168">
      <c r="A2168" s="1" t="n">
        <v>21714</v>
      </c>
      <c r="B2168" t="inlineStr">
        <is>
          <t>WY</t>
        </is>
      </c>
      <c r="C2168" s="2" t="n">
        <v>43363</v>
      </c>
      <c r="D2168" s="2" t="n">
        <v>43382</v>
      </c>
      <c r="E2168" t="inlineStr">
        <is>
          <t>2022-09-20</t>
        </is>
      </c>
      <c r="F2168" t="n">
        <v>48</v>
      </c>
      <c r="G2168" t="inlineStr">
        <is>
          <t xml:space="preserve">POWDER RIVER OIL AND GAS VENTURES LLC II </t>
        </is>
      </c>
      <c r="H2168" t="inlineStr">
        <is>
          <t>ELEPHANT APABELLA OPERATING</t>
        </is>
      </c>
      <c r="I2168" t="inlineStr"/>
      <c r="J2168" t="inlineStr"/>
      <c r="K2168" t="n">
        <v>1674.63000488</v>
      </c>
      <c r="L2168" t="n">
        <v>4</v>
      </c>
      <c r="M2168" t="n">
        <v>38</v>
      </c>
      <c r="N2168" t="inlineStr">
        <is>
          <t xml:space="preserve">N         </t>
        </is>
      </c>
      <c r="O2168" t="n">
        <v>73</v>
      </c>
      <c r="P2168" t="inlineStr">
        <is>
          <t xml:space="preserve">W         </t>
        </is>
      </c>
      <c r="Q2168" t="inlineStr">
        <is>
          <t>1653/0574</t>
        </is>
      </c>
      <c r="R2168" t="inlineStr">
        <is>
          <t>1075581</t>
        </is>
      </c>
      <c r="S2168" t="inlineStr">
        <is>
          <t>CONVERSE (WY)</t>
        </is>
      </c>
      <c r="T2168" t="n">
        <v>43.29485875</v>
      </c>
      <c r="U2168" t="inlineStr">
        <is>
          <t>POWDER RIVER</t>
        </is>
      </c>
      <c r="V2168" t="n">
        <v>-105.63093579</v>
      </c>
      <c r="W2168" t="inlineStr">
        <is>
          <t>POINT (448819.9918178781 4793752.451114548)</t>
        </is>
      </c>
      <c r="X2168" t="n">
        <v>1.457389840878288</v>
      </c>
      <c r="Y2168" t="inlineStr">
        <is>
          <t>NE</t>
        </is>
      </c>
      <c r="Z2168" t="n">
        <v>2018</v>
      </c>
      <c r="AA2168" t="n">
        <v>56</v>
      </c>
    </row>
    <row r="2169">
      <c r="A2169" s="1" t="n">
        <v>21715</v>
      </c>
      <c r="B2169" t="inlineStr">
        <is>
          <t>WY</t>
        </is>
      </c>
      <c r="C2169" s="2" t="n">
        <v>43363</v>
      </c>
      <c r="D2169" s="2" t="n">
        <v>43382</v>
      </c>
      <c r="E2169" t="inlineStr">
        <is>
          <t>2022-09-20</t>
        </is>
      </c>
      <c r="F2169" t="n">
        <v>48</v>
      </c>
      <c r="G2169" t="inlineStr">
        <is>
          <t xml:space="preserve">POWDER RIVER OIL AND GAS VENTURES LLC II </t>
        </is>
      </c>
      <c r="H2169" t="inlineStr">
        <is>
          <t>ELEPHANT APABELLA OPERATING</t>
        </is>
      </c>
      <c r="I2169" t="inlineStr"/>
      <c r="J2169" t="inlineStr"/>
      <c r="K2169" t="n">
        <v>1674.63000488</v>
      </c>
      <c r="L2169" t="n">
        <v>3</v>
      </c>
      <c r="M2169" t="n">
        <v>38</v>
      </c>
      <c r="N2169" t="inlineStr">
        <is>
          <t xml:space="preserve">N         </t>
        </is>
      </c>
      <c r="O2169" t="n">
        <v>73</v>
      </c>
      <c r="P2169" t="inlineStr">
        <is>
          <t xml:space="preserve">W         </t>
        </is>
      </c>
      <c r="Q2169" t="inlineStr">
        <is>
          <t>1653/0574</t>
        </is>
      </c>
      <c r="R2169" t="inlineStr">
        <is>
          <t>1075581</t>
        </is>
      </c>
      <c r="S2169" t="inlineStr">
        <is>
          <t>CONVERSE (WY)</t>
        </is>
      </c>
      <c r="T2169" t="n">
        <v>43.29487016</v>
      </c>
      <c r="U2169" t="inlineStr">
        <is>
          <t>POWDER RIVER</t>
        </is>
      </c>
      <c r="V2169" t="n">
        <v>-105.61080864</v>
      </c>
      <c r="W2169" t="inlineStr">
        <is>
          <t>POINT (450452.6713965459 4793741.585392624)</t>
        </is>
      </c>
      <c r="X2169" t="n">
        <v>2.371667854919153</v>
      </c>
      <c r="Y2169" t="inlineStr">
        <is>
          <t>NE</t>
        </is>
      </c>
      <c r="Z2169" t="n">
        <v>2018</v>
      </c>
      <c r="AA2169" t="n">
        <v>56</v>
      </c>
    </row>
    <row r="2170">
      <c r="A2170" s="1" t="n">
        <v>21716</v>
      </c>
      <c r="B2170" t="inlineStr">
        <is>
          <t>WY</t>
        </is>
      </c>
      <c r="C2170" s="2" t="n">
        <v>43363</v>
      </c>
      <c r="D2170" s="2" t="n">
        <v>43382</v>
      </c>
      <c r="E2170" t="inlineStr">
        <is>
          <t>2022-09-20</t>
        </is>
      </c>
      <c r="F2170" t="n">
        <v>48</v>
      </c>
      <c r="G2170" t="inlineStr">
        <is>
          <t xml:space="preserve">POWDER RIVER OIL AND GAS VENTURES LLC II </t>
        </is>
      </c>
      <c r="H2170" t="inlineStr">
        <is>
          <t>ELEPHANT APABELLA OPERATING</t>
        </is>
      </c>
      <c r="I2170" t="inlineStr"/>
      <c r="J2170" t="inlineStr"/>
      <c r="K2170" t="n">
        <v>1674.63000488</v>
      </c>
      <c r="L2170" t="n">
        <v>34</v>
      </c>
      <c r="M2170" t="n">
        <v>39</v>
      </c>
      <c r="N2170" t="inlineStr">
        <is>
          <t xml:space="preserve">N         </t>
        </is>
      </c>
      <c r="O2170" t="n">
        <v>73</v>
      </c>
      <c r="P2170" t="inlineStr">
        <is>
          <t xml:space="preserve">W         </t>
        </is>
      </c>
      <c r="Q2170" t="inlineStr">
        <is>
          <t>1653/0574</t>
        </is>
      </c>
      <c r="R2170" t="inlineStr">
        <is>
          <t>1075581</t>
        </is>
      </c>
      <c r="S2170" t="inlineStr">
        <is>
          <t>CONVERSE (WY)</t>
        </is>
      </c>
      <c r="T2170" t="n">
        <v>43.3092936</v>
      </c>
      <c r="U2170" t="inlineStr">
        <is>
          <t>POWDER RIVER</t>
        </is>
      </c>
      <c r="V2170" t="n">
        <v>-105.61092317</v>
      </c>
      <c r="W2170" t="inlineStr">
        <is>
          <t>POINT (450455.0951501526 4795343.442250932)</t>
        </is>
      </c>
      <c r="X2170" t="n">
        <v>2.861035929107405</v>
      </c>
      <c r="Y2170" t="inlineStr">
        <is>
          <t>NE</t>
        </is>
      </c>
      <c r="Z2170" t="n">
        <v>2018</v>
      </c>
      <c r="AA2170" t="n">
        <v>56</v>
      </c>
    </row>
    <row r="2171">
      <c r="A2171" s="1" t="n">
        <v>21717</v>
      </c>
      <c r="B2171" t="inlineStr">
        <is>
          <t>WY</t>
        </is>
      </c>
      <c r="C2171" s="2" t="n">
        <v>43363</v>
      </c>
      <c r="D2171" s="2" t="n">
        <v>43382</v>
      </c>
      <c r="E2171" t="inlineStr">
        <is>
          <t>2022-09-20</t>
        </is>
      </c>
      <c r="F2171" t="n">
        <v>48</v>
      </c>
      <c r="G2171" t="inlineStr">
        <is>
          <t xml:space="preserve">POWDER RIVER OIL AND GAS VENTURES LLC II </t>
        </is>
      </c>
      <c r="H2171" t="inlineStr">
        <is>
          <t>ELEPHANT APABELLA OPERATING</t>
        </is>
      </c>
      <c r="I2171" t="inlineStr"/>
      <c r="J2171" t="inlineStr"/>
      <c r="K2171" t="n">
        <v>1674.63000488</v>
      </c>
      <c r="L2171" t="n">
        <v>17</v>
      </c>
      <c r="M2171" t="n">
        <v>38</v>
      </c>
      <c r="N2171" t="inlineStr">
        <is>
          <t xml:space="preserve">N         </t>
        </is>
      </c>
      <c r="O2171" t="n">
        <v>73</v>
      </c>
      <c r="P2171" t="inlineStr">
        <is>
          <t xml:space="preserve">W         </t>
        </is>
      </c>
      <c r="Q2171" t="inlineStr">
        <is>
          <t>1653/0574</t>
        </is>
      </c>
      <c r="R2171" t="inlineStr">
        <is>
          <t>1075581</t>
        </is>
      </c>
      <c r="S2171" t="inlineStr">
        <is>
          <t>CONVERSE (WY)</t>
        </is>
      </c>
      <c r="T2171" t="n">
        <v>43.26592416</v>
      </c>
      <c r="U2171" t="inlineStr">
        <is>
          <t>POWDER RIVER</t>
        </is>
      </c>
      <c r="V2171" t="n">
        <v>-105.65094833</v>
      </c>
      <c r="W2171" t="inlineStr">
        <is>
          <t>POINT (447171.5888673947 4790551.596985089)</t>
        </is>
      </c>
      <c r="X2171" t="n">
        <v>1.213342963038246</v>
      </c>
      <c r="Y2171" t="inlineStr">
        <is>
          <t>S</t>
        </is>
      </c>
      <c r="Z2171" t="n">
        <v>2018</v>
      </c>
      <c r="AA2171" t="n">
        <v>56</v>
      </c>
    </row>
    <row r="2172">
      <c r="A2172" s="1" t="n">
        <v>21718</v>
      </c>
      <c r="B2172" t="inlineStr">
        <is>
          <t>WY</t>
        </is>
      </c>
      <c r="C2172" s="2" t="n">
        <v>43363</v>
      </c>
      <c r="D2172" s="2" t="n">
        <v>43382</v>
      </c>
      <c r="E2172" t="inlineStr">
        <is>
          <t>2022-09-20</t>
        </is>
      </c>
      <c r="F2172" t="n">
        <v>48</v>
      </c>
      <c r="G2172" t="inlineStr">
        <is>
          <t xml:space="preserve">POWDER RIVER OIL AND GAS VENTURES LLC II </t>
        </is>
      </c>
      <c r="H2172" t="inlineStr">
        <is>
          <t>ELEPHANT APABELLA OPERATING</t>
        </is>
      </c>
      <c r="I2172" t="inlineStr"/>
      <c r="J2172" t="inlineStr"/>
      <c r="K2172" t="n">
        <v>1674.63000488</v>
      </c>
      <c r="L2172" t="n">
        <v>7</v>
      </c>
      <c r="M2172" t="n">
        <v>38</v>
      </c>
      <c r="N2172" t="inlineStr">
        <is>
          <t xml:space="preserve">N         </t>
        </is>
      </c>
      <c r="O2172" t="n">
        <v>73</v>
      </c>
      <c r="P2172" t="inlineStr">
        <is>
          <t xml:space="preserve">W         </t>
        </is>
      </c>
      <c r="Q2172" t="inlineStr">
        <is>
          <t>1653/0574</t>
        </is>
      </c>
      <c r="R2172" t="inlineStr">
        <is>
          <t>1075581</t>
        </is>
      </c>
      <c r="S2172" t="inlineStr">
        <is>
          <t>CONVERSE (WY)</t>
        </is>
      </c>
      <c r="T2172" t="n">
        <v>43.28038196</v>
      </c>
      <c r="U2172" t="inlineStr">
        <is>
          <t>POWDER RIVER</t>
        </is>
      </c>
      <c r="V2172" t="n">
        <v>-105.670572</v>
      </c>
      <c r="W2172" t="inlineStr">
        <is>
          <t>POINT (445591.8860581371 4792169.783466569)</t>
        </is>
      </c>
      <c r="X2172" t="n">
        <v>0.80553890401537</v>
      </c>
      <c r="Y2172" t="inlineStr">
        <is>
          <t>SW</t>
        </is>
      </c>
      <c r="Z2172" t="n">
        <v>2018</v>
      </c>
      <c r="AA2172" t="n">
        <v>56</v>
      </c>
    </row>
    <row r="2173">
      <c r="A2173" s="1" t="n">
        <v>21719</v>
      </c>
      <c r="B2173" t="inlineStr">
        <is>
          <t>WY</t>
        </is>
      </c>
      <c r="C2173" s="2" t="n">
        <v>43363</v>
      </c>
      <c r="D2173" s="2" t="n">
        <v>43382</v>
      </c>
      <c r="E2173" t="inlineStr">
        <is>
          <t>2022-09-20</t>
        </is>
      </c>
      <c r="F2173" t="n">
        <v>48</v>
      </c>
      <c r="G2173" t="inlineStr">
        <is>
          <t xml:space="preserve">POWDER RIVER OIL AND GAS VENTURES LLC II </t>
        </is>
      </c>
      <c r="H2173" t="inlineStr">
        <is>
          <t>ELEPHANT APABELLA OPERATING</t>
        </is>
      </c>
      <c r="I2173" t="inlineStr"/>
      <c r="J2173" t="inlineStr"/>
      <c r="K2173" t="n">
        <v>1674.63000488</v>
      </c>
      <c r="L2173" t="n">
        <v>17</v>
      </c>
      <c r="M2173" t="n">
        <v>38</v>
      </c>
      <c r="N2173" t="inlineStr">
        <is>
          <t xml:space="preserve">N         </t>
        </is>
      </c>
      <c r="O2173" t="n">
        <v>73</v>
      </c>
      <c r="P2173" t="inlineStr">
        <is>
          <t xml:space="preserve">W         </t>
        </is>
      </c>
      <c r="Q2173" t="inlineStr">
        <is>
          <t>1653/0574</t>
        </is>
      </c>
      <c r="R2173" t="inlineStr">
        <is>
          <t>1075581</t>
        </is>
      </c>
      <c r="S2173" t="inlineStr">
        <is>
          <t>CONVERSE (WY)</t>
        </is>
      </c>
      <c r="T2173" t="n">
        <v>43.26592416</v>
      </c>
      <c r="U2173" t="inlineStr">
        <is>
          <t>POWDER RIVER</t>
        </is>
      </c>
      <c r="V2173" t="n">
        <v>-105.65094833</v>
      </c>
      <c r="W2173" t="inlineStr">
        <is>
          <t>POINT (447171.5888673947 4790551.596985089)</t>
        </is>
      </c>
      <c r="X2173" t="n">
        <v>1.213342963038246</v>
      </c>
      <c r="Y2173" t="inlineStr">
        <is>
          <t>S</t>
        </is>
      </c>
      <c r="Z2173" t="n">
        <v>2018</v>
      </c>
      <c r="AA2173" t="n">
        <v>56</v>
      </c>
    </row>
    <row r="2174">
      <c r="A2174" s="1" t="n">
        <v>21720</v>
      </c>
      <c r="B2174" t="inlineStr">
        <is>
          <t>WY</t>
        </is>
      </c>
      <c r="C2174" s="2" t="n">
        <v>43363</v>
      </c>
      <c r="D2174" s="2" t="n">
        <v>43382</v>
      </c>
      <c r="E2174" t="inlineStr">
        <is>
          <t>2022-09-20</t>
        </is>
      </c>
      <c r="F2174" t="n">
        <v>48</v>
      </c>
      <c r="G2174" t="inlineStr">
        <is>
          <t xml:space="preserve">POWDER RIVER OIL AND GAS VENTURES LLC II </t>
        </is>
      </c>
      <c r="H2174" t="inlineStr">
        <is>
          <t>ELEPHANT APABELLA OPERATING</t>
        </is>
      </c>
      <c r="I2174" t="inlineStr"/>
      <c r="J2174" t="inlineStr"/>
      <c r="K2174" t="n">
        <v>1674.63000488</v>
      </c>
      <c r="L2174" t="n">
        <v>4</v>
      </c>
      <c r="M2174" t="n">
        <v>38</v>
      </c>
      <c r="N2174" t="inlineStr">
        <is>
          <t xml:space="preserve">N         </t>
        </is>
      </c>
      <c r="O2174" t="n">
        <v>73</v>
      </c>
      <c r="P2174" t="inlineStr">
        <is>
          <t xml:space="preserve">W         </t>
        </is>
      </c>
      <c r="Q2174" t="inlineStr">
        <is>
          <t>1653/0574</t>
        </is>
      </c>
      <c r="R2174" t="inlineStr">
        <is>
          <t>1075581</t>
        </is>
      </c>
      <c r="S2174" t="inlineStr">
        <is>
          <t>CONVERSE (WY)</t>
        </is>
      </c>
      <c r="T2174" t="n">
        <v>43.29485875</v>
      </c>
      <c r="U2174" t="inlineStr">
        <is>
          <t>POWDER RIVER</t>
        </is>
      </c>
      <c r="V2174" t="n">
        <v>-105.63093579</v>
      </c>
      <c r="W2174" t="inlineStr">
        <is>
          <t>POINT (448819.9918178781 4793752.451114548)</t>
        </is>
      </c>
      <c r="X2174" t="n">
        <v>1.457389840878288</v>
      </c>
      <c r="Y2174" t="inlineStr">
        <is>
          <t>NE</t>
        </is>
      </c>
      <c r="Z2174" t="n">
        <v>2018</v>
      </c>
      <c r="AA2174" t="n">
        <v>56</v>
      </c>
    </row>
    <row r="2175">
      <c r="A2175" s="1" t="n">
        <v>21721</v>
      </c>
      <c r="B2175" t="inlineStr">
        <is>
          <t>WY</t>
        </is>
      </c>
      <c r="C2175" s="2" t="n">
        <v>43363</v>
      </c>
      <c r="D2175" s="2" t="n">
        <v>43382</v>
      </c>
      <c r="E2175" t="inlineStr">
        <is>
          <t>2022-09-20</t>
        </is>
      </c>
      <c r="F2175" t="n">
        <v>48</v>
      </c>
      <c r="G2175" t="inlineStr">
        <is>
          <t xml:space="preserve">POWDER RIVER OIL AND GAS VENTURES LLC II </t>
        </is>
      </c>
      <c r="H2175" t="inlineStr">
        <is>
          <t>ELEPHANT APABELLA OPERATING</t>
        </is>
      </c>
      <c r="I2175" t="inlineStr"/>
      <c r="J2175" t="inlineStr"/>
      <c r="K2175" t="n">
        <v>1674.63000488</v>
      </c>
      <c r="L2175" t="n">
        <v>8</v>
      </c>
      <c r="M2175" t="n">
        <v>38</v>
      </c>
      <c r="N2175" t="inlineStr">
        <is>
          <t xml:space="preserve">N         </t>
        </is>
      </c>
      <c r="O2175" t="n">
        <v>73</v>
      </c>
      <c r="P2175" t="inlineStr">
        <is>
          <t xml:space="preserve">W         </t>
        </is>
      </c>
      <c r="Q2175" t="inlineStr">
        <is>
          <t>1653/0574</t>
        </is>
      </c>
      <c r="R2175" t="inlineStr">
        <is>
          <t>1075581</t>
        </is>
      </c>
      <c r="S2175" t="inlineStr">
        <is>
          <t>CONVERSE (WY)</t>
        </is>
      </c>
      <c r="T2175" t="n">
        <v>43.28039719</v>
      </c>
      <c r="U2175" t="inlineStr">
        <is>
          <t>POWDER RIVER</t>
        </is>
      </c>
      <c r="V2175" t="n">
        <v>-105.65082634</v>
      </c>
      <c r="W2175" t="inlineStr">
        <is>
          <t>POINT (447194.0046267076 4792158.808724617)</t>
        </is>
      </c>
      <c r="X2175" t="n">
        <v>0.2909926075229177</v>
      </c>
      <c r="Y2175" t="inlineStr">
        <is>
          <t>SE</t>
        </is>
      </c>
      <c r="Z2175" t="n">
        <v>2018</v>
      </c>
      <c r="AA2175" t="n">
        <v>56</v>
      </c>
    </row>
    <row r="2176">
      <c r="A2176" s="1" t="n">
        <v>21722</v>
      </c>
      <c r="B2176" t="inlineStr">
        <is>
          <t>WY</t>
        </is>
      </c>
      <c r="C2176" s="2" t="n">
        <v>43363</v>
      </c>
      <c r="D2176" s="2" t="n">
        <v>43382</v>
      </c>
      <c r="E2176" t="inlineStr">
        <is>
          <t>2022-09-20</t>
        </is>
      </c>
      <c r="F2176" t="n">
        <v>48</v>
      </c>
      <c r="G2176" t="inlineStr">
        <is>
          <t xml:space="preserve">POWDER RIVER OIL AND GAS VENTURES LLC II </t>
        </is>
      </c>
      <c r="H2176" t="inlineStr">
        <is>
          <t>ELEPHANT APABELLA OPERATING</t>
        </is>
      </c>
      <c r="I2176" t="inlineStr"/>
      <c r="J2176" t="inlineStr"/>
      <c r="K2176" t="n">
        <v>1674.63000488</v>
      </c>
      <c r="L2176" t="n">
        <v>34</v>
      </c>
      <c r="M2176" t="n">
        <v>39</v>
      </c>
      <c r="N2176" t="inlineStr">
        <is>
          <t xml:space="preserve">N         </t>
        </is>
      </c>
      <c r="O2176" t="n">
        <v>73</v>
      </c>
      <c r="P2176" t="inlineStr">
        <is>
          <t xml:space="preserve">W         </t>
        </is>
      </c>
      <c r="Q2176" t="inlineStr">
        <is>
          <t>1653/0574</t>
        </is>
      </c>
      <c r="R2176" t="inlineStr">
        <is>
          <t>1075581</t>
        </is>
      </c>
      <c r="S2176" t="inlineStr">
        <is>
          <t>CONVERSE (WY)</t>
        </is>
      </c>
      <c r="T2176" t="n">
        <v>43.3092936</v>
      </c>
      <c r="U2176" t="inlineStr">
        <is>
          <t>POWDER RIVER</t>
        </is>
      </c>
      <c r="V2176" t="n">
        <v>-105.61092317</v>
      </c>
      <c r="W2176" t="inlineStr">
        <is>
          <t>POINT (450455.0951501526 4795343.442250932)</t>
        </is>
      </c>
      <c r="X2176" t="n">
        <v>2.861035929107405</v>
      </c>
      <c r="Y2176" t="inlineStr">
        <is>
          <t>NE</t>
        </is>
      </c>
      <c r="Z2176" t="n">
        <v>2018</v>
      </c>
      <c r="AA2176" t="n">
        <v>56</v>
      </c>
    </row>
    <row r="2177">
      <c r="A2177" s="1" t="n">
        <v>21723</v>
      </c>
      <c r="B2177" t="inlineStr">
        <is>
          <t>WY</t>
        </is>
      </c>
      <c r="C2177" s="2" t="n">
        <v>43363</v>
      </c>
      <c r="D2177" s="2" t="n">
        <v>43382</v>
      </c>
      <c r="E2177" t="inlineStr">
        <is>
          <t>2022-09-20</t>
        </is>
      </c>
      <c r="F2177" t="n">
        <v>48</v>
      </c>
      <c r="G2177" t="inlineStr">
        <is>
          <t xml:space="preserve">POWDER RIVER OIL AND GAS VENTURES LLC II </t>
        </is>
      </c>
      <c r="H2177" t="inlineStr">
        <is>
          <t>ELEPHANT APABELLA OPERATING</t>
        </is>
      </c>
      <c r="I2177" t="inlineStr"/>
      <c r="J2177" t="inlineStr"/>
      <c r="K2177" t="n">
        <v>1674.63000488</v>
      </c>
      <c r="L2177" t="n">
        <v>3</v>
      </c>
      <c r="M2177" t="n">
        <v>38</v>
      </c>
      <c r="N2177" t="inlineStr">
        <is>
          <t xml:space="preserve">N         </t>
        </is>
      </c>
      <c r="O2177" t="n">
        <v>73</v>
      </c>
      <c r="P2177" t="inlineStr">
        <is>
          <t xml:space="preserve">W         </t>
        </is>
      </c>
      <c r="Q2177" t="inlineStr">
        <is>
          <t>1653/0574</t>
        </is>
      </c>
      <c r="R2177" t="inlineStr">
        <is>
          <t>1075581</t>
        </is>
      </c>
      <c r="S2177" t="inlineStr">
        <is>
          <t>CONVERSE (WY)</t>
        </is>
      </c>
      <c r="T2177" t="n">
        <v>43.29487016</v>
      </c>
      <c r="U2177" t="inlineStr">
        <is>
          <t>POWDER RIVER</t>
        </is>
      </c>
      <c r="V2177" t="n">
        <v>-105.61080864</v>
      </c>
      <c r="W2177" t="inlineStr">
        <is>
          <t>POINT (450452.6713965459 4793741.585392624)</t>
        </is>
      </c>
      <c r="X2177" t="n">
        <v>2.371667854919153</v>
      </c>
      <c r="Y2177" t="inlineStr">
        <is>
          <t>NE</t>
        </is>
      </c>
      <c r="Z2177" t="n">
        <v>2018</v>
      </c>
      <c r="AA2177" t="n">
        <v>56</v>
      </c>
    </row>
    <row r="2178">
      <c r="A2178" s="1" t="n">
        <v>21724</v>
      </c>
      <c r="B2178" t="inlineStr">
        <is>
          <t>WY</t>
        </is>
      </c>
      <c r="C2178" s="2" t="n">
        <v>43363</v>
      </c>
      <c r="D2178" s="2" t="n">
        <v>43382</v>
      </c>
      <c r="E2178" t="inlineStr">
        <is>
          <t>2022-09-20</t>
        </is>
      </c>
      <c r="F2178" t="n">
        <v>48</v>
      </c>
      <c r="G2178" t="inlineStr">
        <is>
          <t xml:space="preserve">POWDER RIVER OIL AND GAS VENTURES LLC II </t>
        </is>
      </c>
      <c r="H2178" t="inlineStr">
        <is>
          <t>ELEPHANT APABELLA OPERATING</t>
        </is>
      </c>
      <c r="I2178" t="inlineStr"/>
      <c r="J2178" t="inlineStr"/>
      <c r="K2178" t="n">
        <v>1674.63000488</v>
      </c>
      <c r="L2178" t="n">
        <v>8</v>
      </c>
      <c r="M2178" t="n">
        <v>38</v>
      </c>
      <c r="N2178" t="inlineStr">
        <is>
          <t xml:space="preserve">N         </t>
        </is>
      </c>
      <c r="O2178" t="n">
        <v>73</v>
      </c>
      <c r="P2178" t="inlineStr">
        <is>
          <t xml:space="preserve">W         </t>
        </is>
      </c>
      <c r="Q2178" t="inlineStr">
        <is>
          <t>1653/0574</t>
        </is>
      </c>
      <c r="R2178" t="inlineStr">
        <is>
          <t>1075581</t>
        </is>
      </c>
      <c r="S2178" t="inlineStr">
        <is>
          <t>CONVERSE (WY)</t>
        </is>
      </c>
      <c r="T2178" t="n">
        <v>43.28039719</v>
      </c>
      <c r="U2178" t="inlineStr">
        <is>
          <t>POWDER RIVER</t>
        </is>
      </c>
      <c r="V2178" t="n">
        <v>-105.65082634</v>
      </c>
      <c r="W2178" t="inlineStr">
        <is>
          <t>POINT (447194.0046267076 4792158.808724617)</t>
        </is>
      </c>
      <c r="X2178" t="n">
        <v>0.2909926075229177</v>
      </c>
      <c r="Y2178" t="inlineStr">
        <is>
          <t>SE</t>
        </is>
      </c>
      <c r="Z2178" t="n">
        <v>2018</v>
      </c>
      <c r="AA2178" t="n">
        <v>56</v>
      </c>
    </row>
    <row r="2179">
      <c r="A2179" s="1" t="n">
        <v>21725</v>
      </c>
      <c r="B2179" t="inlineStr">
        <is>
          <t>WY</t>
        </is>
      </c>
      <c r="C2179" s="2" t="n">
        <v>43363</v>
      </c>
      <c r="D2179" s="2" t="n">
        <v>43382</v>
      </c>
      <c r="E2179" t="inlineStr">
        <is>
          <t>2022-09-20</t>
        </is>
      </c>
      <c r="F2179" t="n">
        <v>48</v>
      </c>
      <c r="G2179" t="inlineStr">
        <is>
          <t xml:space="preserve">POWDER RIVER OIL AND GAS VENTURES LLC II </t>
        </is>
      </c>
      <c r="H2179" t="inlineStr">
        <is>
          <t>ELEPHANT APABELLA OPERATING</t>
        </is>
      </c>
      <c r="I2179" t="inlineStr"/>
      <c r="J2179" t="inlineStr"/>
      <c r="K2179" t="n">
        <v>1674.63000488</v>
      </c>
      <c r="L2179" t="n">
        <v>34</v>
      </c>
      <c r="M2179" t="n">
        <v>39</v>
      </c>
      <c r="N2179" t="inlineStr">
        <is>
          <t xml:space="preserve">N         </t>
        </is>
      </c>
      <c r="O2179" t="n">
        <v>73</v>
      </c>
      <c r="P2179" t="inlineStr">
        <is>
          <t xml:space="preserve">W         </t>
        </is>
      </c>
      <c r="Q2179" t="inlineStr">
        <is>
          <t>1653/0574</t>
        </is>
      </c>
      <c r="R2179" t="inlineStr">
        <is>
          <t>1075581</t>
        </is>
      </c>
      <c r="S2179" t="inlineStr">
        <is>
          <t>CONVERSE (WY)</t>
        </is>
      </c>
      <c r="T2179" t="n">
        <v>43.3092936</v>
      </c>
      <c r="U2179" t="inlineStr">
        <is>
          <t>POWDER RIVER</t>
        </is>
      </c>
      <c r="V2179" t="n">
        <v>-105.61092317</v>
      </c>
      <c r="W2179" t="inlineStr">
        <is>
          <t>POINT (450455.0951501526 4795343.442250932)</t>
        </is>
      </c>
      <c r="X2179" t="n">
        <v>2.861035929107405</v>
      </c>
      <c r="Y2179" t="inlineStr">
        <is>
          <t>NE</t>
        </is>
      </c>
      <c r="Z2179" t="n">
        <v>2018</v>
      </c>
      <c r="AA2179" t="n">
        <v>56</v>
      </c>
    </row>
    <row r="2180">
      <c r="A2180" s="1" t="n">
        <v>22929</v>
      </c>
      <c r="B2180" t="inlineStr">
        <is>
          <t>WY</t>
        </is>
      </c>
      <c r="C2180" s="2" t="n">
        <v>43348</v>
      </c>
      <c r="D2180" s="2" t="n">
        <v>43363</v>
      </c>
      <c r="E2180" t="inlineStr">
        <is>
          <t>2021-09-05</t>
        </is>
      </c>
      <c r="F2180" t="n">
        <v>36</v>
      </c>
      <c r="G2180" t="inlineStr">
        <is>
          <t xml:space="preserve">POWDER RIVER MINERALS PARTNERS LLC </t>
        </is>
      </c>
      <c r="H2180" t="inlineStr">
        <is>
          <t>TITAN EXPL</t>
        </is>
      </c>
      <c r="I2180" t="inlineStr"/>
      <c r="J2180" t="inlineStr"/>
      <c r="K2180" t="n">
        <v>0</v>
      </c>
      <c r="L2180" t="n">
        <v>34</v>
      </c>
      <c r="M2180" t="n">
        <v>39</v>
      </c>
      <c r="N2180" t="inlineStr">
        <is>
          <t xml:space="preserve">N         </t>
        </is>
      </c>
      <c r="O2180" t="n">
        <v>73</v>
      </c>
      <c r="P2180" t="inlineStr">
        <is>
          <t xml:space="preserve">W         </t>
        </is>
      </c>
      <c r="Q2180" t="inlineStr">
        <is>
          <t>1651/0644</t>
        </is>
      </c>
      <c r="R2180" t="inlineStr">
        <is>
          <t>1075017</t>
        </is>
      </c>
      <c r="S2180" t="inlineStr">
        <is>
          <t>CONVERSE (WY)</t>
        </is>
      </c>
      <c r="T2180" t="n">
        <v>43.3092936</v>
      </c>
      <c r="U2180" t="inlineStr">
        <is>
          <t>POWDER RIVER</t>
        </is>
      </c>
      <c r="V2180" t="n">
        <v>-105.61092317</v>
      </c>
      <c r="W2180" t="inlineStr">
        <is>
          <t>POINT (450455.0951501526 4795343.442250932)</t>
        </is>
      </c>
      <c r="X2180" t="n">
        <v>2.861035929107405</v>
      </c>
      <c r="Y2180" t="inlineStr">
        <is>
          <t>NE</t>
        </is>
      </c>
      <c r="Z2180" t="n">
        <v>2018</v>
      </c>
      <c r="AA2180" t="n">
        <v>56</v>
      </c>
    </row>
    <row r="2181">
      <c r="A2181" s="1" t="n">
        <v>22930</v>
      </c>
      <c r="B2181" t="inlineStr">
        <is>
          <t>WY</t>
        </is>
      </c>
      <c r="C2181" s="2" t="n">
        <v>43348</v>
      </c>
      <c r="D2181" s="2" t="n">
        <v>43363</v>
      </c>
      <c r="E2181" t="inlineStr">
        <is>
          <t>2021-09-05</t>
        </is>
      </c>
      <c r="F2181" t="n">
        <v>36</v>
      </c>
      <c r="G2181" t="inlineStr">
        <is>
          <t xml:space="preserve">POWDER RIVER MINERALS PARTNERS LLC </t>
        </is>
      </c>
      <c r="H2181" t="inlineStr">
        <is>
          <t>TITAN EXPL</t>
        </is>
      </c>
      <c r="I2181" t="inlineStr"/>
      <c r="J2181" t="inlineStr"/>
      <c r="K2181" t="n">
        <v>0</v>
      </c>
      <c r="L2181" t="n">
        <v>34</v>
      </c>
      <c r="M2181" t="n">
        <v>39</v>
      </c>
      <c r="N2181" t="inlineStr">
        <is>
          <t xml:space="preserve">N         </t>
        </is>
      </c>
      <c r="O2181" t="n">
        <v>73</v>
      </c>
      <c r="P2181" t="inlineStr">
        <is>
          <t xml:space="preserve">W         </t>
        </is>
      </c>
      <c r="Q2181" t="inlineStr">
        <is>
          <t>1651/0644</t>
        </is>
      </c>
      <c r="R2181" t="inlineStr">
        <is>
          <t>1075017</t>
        </is>
      </c>
      <c r="S2181" t="inlineStr">
        <is>
          <t>CONVERSE (WY)</t>
        </is>
      </c>
      <c r="T2181" t="n">
        <v>43.3092936</v>
      </c>
      <c r="U2181" t="inlineStr">
        <is>
          <t>POWDER RIVER</t>
        </is>
      </c>
      <c r="V2181" t="n">
        <v>-105.61092317</v>
      </c>
      <c r="W2181" t="inlineStr">
        <is>
          <t>POINT (450455.0951501526 4795343.442250932)</t>
        </is>
      </c>
      <c r="X2181" t="n">
        <v>2.861035929107405</v>
      </c>
      <c r="Y2181" t="inlineStr">
        <is>
          <t>NE</t>
        </is>
      </c>
      <c r="Z2181" t="n">
        <v>2018</v>
      </c>
      <c r="AA2181" t="n">
        <v>56</v>
      </c>
    </row>
    <row r="2182">
      <c r="A2182" s="1" t="n">
        <v>22931</v>
      </c>
      <c r="B2182" t="inlineStr">
        <is>
          <t>WY</t>
        </is>
      </c>
      <c r="C2182" s="2" t="n">
        <v>43348</v>
      </c>
      <c r="D2182" s="2" t="n">
        <v>43363</v>
      </c>
      <c r="E2182" t="inlineStr">
        <is>
          <t>2021-09-05</t>
        </is>
      </c>
      <c r="F2182" t="n">
        <v>36</v>
      </c>
      <c r="G2182" t="inlineStr">
        <is>
          <t xml:space="preserve">POWDER RIVER MINERALS PARTNERS LLC </t>
        </is>
      </c>
      <c r="H2182" t="inlineStr">
        <is>
          <t>TITAN EXPL</t>
        </is>
      </c>
      <c r="I2182" t="inlineStr"/>
      <c r="J2182" t="inlineStr"/>
      <c r="K2182" t="n">
        <v>0</v>
      </c>
      <c r="L2182" t="n">
        <v>34</v>
      </c>
      <c r="M2182" t="n">
        <v>39</v>
      </c>
      <c r="N2182" t="inlineStr">
        <is>
          <t xml:space="preserve">N         </t>
        </is>
      </c>
      <c r="O2182" t="n">
        <v>73</v>
      </c>
      <c r="P2182" t="inlineStr">
        <is>
          <t xml:space="preserve">W         </t>
        </is>
      </c>
      <c r="Q2182" t="inlineStr">
        <is>
          <t>1651/0644</t>
        </is>
      </c>
      <c r="R2182" t="inlineStr">
        <is>
          <t>1075017</t>
        </is>
      </c>
      <c r="S2182" t="inlineStr">
        <is>
          <t>CONVERSE (WY)</t>
        </is>
      </c>
      <c r="T2182" t="n">
        <v>43.3092936</v>
      </c>
      <c r="U2182" t="inlineStr">
        <is>
          <t>POWDER RIVER</t>
        </is>
      </c>
      <c r="V2182" t="n">
        <v>-105.61092317</v>
      </c>
      <c r="W2182" t="inlineStr">
        <is>
          <t>POINT (450455.0951501526 4795343.442250932)</t>
        </is>
      </c>
      <c r="X2182" t="n">
        <v>2.861035929107405</v>
      </c>
      <c r="Y2182" t="inlineStr">
        <is>
          <t>NE</t>
        </is>
      </c>
      <c r="Z2182" t="n">
        <v>2018</v>
      </c>
      <c r="AA2182" t="n">
        <v>56</v>
      </c>
    </row>
    <row r="2183">
      <c r="A2183" s="1" t="n">
        <v>22932</v>
      </c>
      <c r="B2183" t="inlineStr">
        <is>
          <t>WY</t>
        </is>
      </c>
      <c r="C2183" s="2" t="n">
        <v>43348</v>
      </c>
      <c r="D2183" s="2" t="n">
        <v>43363</v>
      </c>
      <c r="E2183" t="inlineStr">
        <is>
          <t>2021-09-05</t>
        </is>
      </c>
      <c r="F2183" t="n">
        <v>36</v>
      </c>
      <c r="G2183" t="inlineStr">
        <is>
          <t xml:space="preserve">POWDER RIVER MINERALS PARTNERS LLC </t>
        </is>
      </c>
      <c r="H2183" t="inlineStr">
        <is>
          <t>TITAN EXPL</t>
        </is>
      </c>
      <c r="I2183" t="inlineStr"/>
      <c r="J2183" t="inlineStr"/>
      <c r="K2183" t="n">
        <v>0</v>
      </c>
      <c r="L2183" t="n">
        <v>34</v>
      </c>
      <c r="M2183" t="n">
        <v>39</v>
      </c>
      <c r="N2183" t="inlineStr">
        <is>
          <t xml:space="preserve">N         </t>
        </is>
      </c>
      <c r="O2183" t="n">
        <v>73</v>
      </c>
      <c r="P2183" t="inlineStr">
        <is>
          <t xml:space="preserve">W         </t>
        </is>
      </c>
      <c r="Q2183" t="inlineStr">
        <is>
          <t>1651/0644</t>
        </is>
      </c>
      <c r="R2183" t="inlineStr">
        <is>
          <t>1075017</t>
        </is>
      </c>
      <c r="S2183" t="inlineStr">
        <is>
          <t>CONVERSE (WY)</t>
        </is>
      </c>
      <c r="T2183" t="n">
        <v>43.3092936</v>
      </c>
      <c r="U2183" t="inlineStr">
        <is>
          <t>POWDER RIVER</t>
        </is>
      </c>
      <c r="V2183" t="n">
        <v>-105.61092317</v>
      </c>
      <c r="W2183" t="inlineStr">
        <is>
          <t>POINT (450455.0951501526 4795343.442250932)</t>
        </is>
      </c>
      <c r="X2183" t="n">
        <v>2.861035929107405</v>
      </c>
      <c r="Y2183" t="inlineStr">
        <is>
          <t>NE</t>
        </is>
      </c>
      <c r="Z2183" t="n">
        <v>2018</v>
      </c>
      <c r="AA2183" t="n">
        <v>56</v>
      </c>
    </row>
    <row r="2184">
      <c r="A2184" s="1" t="n">
        <v>22933</v>
      </c>
      <c r="B2184" t="inlineStr">
        <is>
          <t>WY</t>
        </is>
      </c>
      <c r="C2184" s="2" t="n">
        <v>43348</v>
      </c>
      <c r="D2184" s="2" t="n">
        <v>43363</v>
      </c>
      <c r="E2184" t="inlineStr">
        <is>
          <t>2021-09-05</t>
        </is>
      </c>
      <c r="F2184" t="n">
        <v>36</v>
      </c>
      <c r="G2184" t="inlineStr">
        <is>
          <t xml:space="preserve">POWDER RIVER MINERALS PARTNERS LLC </t>
        </is>
      </c>
      <c r="H2184" t="inlineStr">
        <is>
          <t>TITAN EXPL</t>
        </is>
      </c>
      <c r="I2184" t="inlineStr"/>
      <c r="J2184" t="inlineStr"/>
      <c r="K2184" t="n">
        <v>0</v>
      </c>
      <c r="L2184" t="n">
        <v>34</v>
      </c>
      <c r="M2184" t="n">
        <v>39</v>
      </c>
      <c r="N2184" t="inlineStr">
        <is>
          <t xml:space="preserve">N         </t>
        </is>
      </c>
      <c r="O2184" t="n">
        <v>73</v>
      </c>
      <c r="P2184" t="inlineStr">
        <is>
          <t xml:space="preserve">W         </t>
        </is>
      </c>
      <c r="Q2184" t="inlineStr">
        <is>
          <t>1651/0644</t>
        </is>
      </c>
      <c r="R2184" t="inlineStr">
        <is>
          <t>1075017</t>
        </is>
      </c>
      <c r="S2184" t="inlineStr">
        <is>
          <t>CONVERSE (WY)</t>
        </is>
      </c>
      <c r="T2184" t="n">
        <v>43.3092936</v>
      </c>
      <c r="U2184" t="inlineStr">
        <is>
          <t>POWDER RIVER</t>
        </is>
      </c>
      <c r="V2184" t="n">
        <v>-105.61092317</v>
      </c>
      <c r="W2184" t="inlineStr">
        <is>
          <t>POINT (450455.0951501526 4795343.442250932)</t>
        </is>
      </c>
      <c r="X2184" t="n">
        <v>2.861035929107405</v>
      </c>
      <c r="Y2184" t="inlineStr">
        <is>
          <t>NE</t>
        </is>
      </c>
      <c r="Z2184" t="n">
        <v>2018</v>
      </c>
      <c r="AA2184" t="n">
        <v>56</v>
      </c>
    </row>
    <row r="2185">
      <c r="A2185" s="1" t="n">
        <v>22934</v>
      </c>
      <c r="B2185" t="inlineStr">
        <is>
          <t>WY</t>
        </is>
      </c>
      <c r="C2185" s="2" t="n">
        <v>43348</v>
      </c>
      <c r="D2185" s="2" t="n">
        <v>43363</v>
      </c>
      <c r="E2185" t="inlineStr">
        <is>
          <t>2021-09-05</t>
        </is>
      </c>
      <c r="F2185" t="n">
        <v>36</v>
      </c>
      <c r="G2185" t="inlineStr">
        <is>
          <t xml:space="preserve">POWDER RIVER MINERALS PARTNERS LLC </t>
        </is>
      </c>
      <c r="H2185" t="inlineStr">
        <is>
          <t>TITAN EXPL</t>
        </is>
      </c>
      <c r="I2185" t="inlineStr"/>
      <c r="J2185" t="inlineStr"/>
      <c r="K2185" t="n">
        <v>0</v>
      </c>
      <c r="L2185" t="n">
        <v>34</v>
      </c>
      <c r="M2185" t="n">
        <v>39</v>
      </c>
      <c r="N2185" t="inlineStr">
        <is>
          <t xml:space="preserve">N         </t>
        </is>
      </c>
      <c r="O2185" t="n">
        <v>73</v>
      </c>
      <c r="P2185" t="inlineStr">
        <is>
          <t xml:space="preserve">W         </t>
        </is>
      </c>
      <c r="Q2185" t="inlineStr">
        <is>
          <t>1651/0644</t>
        </is>
      </c>
      <c r="R2185" t="inlineStr">
        <is>
          <t>1075017</t>
        </is>
      </c>
      <c r="S2185" t="inlineStr">
        <is>
          <t>CONVERSE (WY)</t>
        </is>
      </c>
      <c r="T2185" t="n">
        <v>43.3092936</v>
      </c>
      <c r="U2185" t="inlineStr">
        <is>
          <t>POWDER RIVER</t>
        </is>
      </c>
      <c r="V2185" t="n">
        <v>-105.61092317</v>
      </c>
      <c r="W2185" t="inlineStr">
        <is>
          <t>POINT (450455.0951501526 4795343.442250932)</t>
        </is>
      </c>
      <c r="X2185" t="n">
        <v>2.861035929107405</v>
      </c>
      <c r="Y2185" t="inlineStr">
        <is>
          <t>NE</t>
        </is>
      </c>
      <c r="Z2185" t="n">
        <v>2018</v>
      </c>
      <c r="AA2185" t="n">
        <v>56</v>
      </c>
    </row>
    <row r="2186">
      <c r="A2186" s="1" t="n">
        <v>22935</v>
      </c>
      <c r="B2186" t="inlineStr">
        <is>
          <t>WY</t>
        </is>
      </c>
      <c r="C2186" s="2" t="n">
        <v>43348</v>
      </c>
      <c r="D2186" s="2" t="n">
        <v>43363</v>
      </c>
      <c r="E2186" t="inlineStr">
        <is>
          <t>2021-09-05</t>
        </is>
      </c>
      <c r="F2186" t="n">
        <v>36</v>
      </c>
      <c r="G2186" t="inlineStr">
        <is>
          <t xml:space="preserve">POWDER RIVER MINERALS PARTNERS LLC </t>
        </is>
      </c>
      <c r="H2186" t="inlineStr">
        <is>
          <t>TITAN EXPL</t>
        </is>
      </c>
      <c r="I2186" t="inlineStr"/>
      <c r="J2186" t="inlineStr"/>
      <c r="K2186" t="n">
        <v>0</v>
      </c>
      <c r="L2186" t="n">
        <v>34</v>
      </c>
      <c r="M2186" t="n">
        <v>39</v>
      </c>
      <c r="N2186" t="inlineStr">
        <is>
          <t xml:space="preserve">N         </t>
        </is>
      </c>
      <c r="O2186" t="n">
        <v>73</v>
      </c>
      <c r="P2186" t="inlineStr">
        <is>
          <t xml:space="preserve">W         </t>
        </is>
      </c>
      <c r="Q2186" t="inlineStr">
        <is>
          <t>1651/0644</t>
        </is>
      </c>
      <c r="R2186" t="inlineStr">
        <is>
          <t>1075017</t>
        </is>
      </c>
      <c r="S2186" t="inlineStr">
        <is>
          <t>CONVERSE (WY)</t>
        </is>
      </c>
      <c r="T2186" t="n">
        <v>43.3092936</v>
      </c>
      <c r="U2186" t="inlineStr">
        <is>
          <t>POWDER RIVER</t>
        </is>
      </c>
      <c r="V2186" t="n">
        <v>-105.61092317</v>
      </c>
      <c r="W2186" t="inlineStr">
        <is>
          <t>POINT (450455.0951501526 4795343.442250932)</t>
        </is>
      </c>
      <c r="X2186" t="n">
        <v>2.861035929107405</v>
      </c>
      <c r="Y2186" t="inlineStr">
        <is>
          <t>NE</t>
        </is>
      </c>
      <c r="Z2186" t="n">
        <v>2018</v>
      </c>
      <c r="AA2186" t="n">
        <v>56</v>
      </c>
    </row>
    <row r="2187">
      <c r="A2187" s="1" t="n">
        <v>22936</v>
      </c>
      <c r="B2187" t="inlineStr">
        <is>
          <t>WY</t>
        </is>
      </c>
      <c r="C2187" s="2" t="n">
        <v>43348</v>
      </c>
      <c r="D2187" s="2" t="n">
        <v>43363</v>
      </c>
      <c r="E2187" t="inlineStr">
        <is>
          <t>2021-09-05</t>
        </is>
      </c>
      <c r="F2187" t="n">
        <v>36</v>
      </c>
      <c r="G2187" t="inlineStr">
        <is>
          <t xml:space="preserve">POWDER RIVER MINERALS PARTNERS LLC </t>
        </is>
      </c>
      <c r="H2187" t="inlineStr">
        <is>
          <t>TITAN EXPL</t>
        </is>
      </c>
      <c r="I2187" t="inlineStr"/>
      <c r="J2187" t="inlineStr"/>
      <c r="K2187" t="n">
        <v>0</v>
      </c>
      <c r="L2187" t="n">
        <v>34</v>
      </c>
      <c r="M2187" t="n">
        <v>39</v>
      </c>
      <c r="N2187" t="inlineStr">
        <is>
          <t xml:space="preserve">N         </t>
        </is>
      </c>
      <c r="O2187" t="n">
        <v>73</v>
      </c>
      <c r="P2187" t="inlineStr">
        <is>
          <t xml:space="preserve">W         </t>
        </is>
      </c>
      <c r="Q2187" t="inlineStr">
        <is>
          <t>1651/0644</t>
        </is>
      </c>
      <c r="R2187" t="inlineStr">
        <is>
          <t>1075017</t>
        </is>
      </c>
      <c r="S2187" t="inlineStr">
        <is>
          <t>CONVERSE (WY)</t>
        </is>
      </c>
      <c r="T2187" t="n">
        <v>43.3092936</v>
      </c>
      <c r="U2187" t="inlineStr">
        <is>
          <t>POWDER RIVER</t>
        </is>
      </c>
      <c r="V2187" t="n">
        <v>-105.61092317</v>
      </c>
      <c r="W2187" t="inlineStr">
        <is>
          <t>POINT (450455.0951501526 4795343.442250932)</t>
        </is>
      </c>
      <c r="X2187" t="n">
        <v>2.861035929107405</v>
      </c>
      <c r="Y2187" t="inlineStr">
        <is>
          <t>NE</t>
        </is>
      </c>
      <c r="Z2187" t="n">
        <v>2018</v>
      </c>
      <c r="AA2187" t="n">
        <v>56</v>
      </c>
    </row>
    <row r="2188">
      <c r="A2188" s="1" t="n">
        <v>31659</v>
      </c>
      <c r="B2188" t="inlineStr">
        <is>
          <t>WY</t>
        </is>
      </c>
      <c r="C2188" s="2" t="n">
        <v>43168</v>
      </c>
      <c r="D2188" s="2" t="n">
        <v>43216</v>
      </c>
      <c r="E2188" t="inlineStr">
        <is>
          <t>2022-03-09</t>
        </is>
      </c>
      <c r="F2188" t="n">
        <v>48</v>
      </c>
      <c r="G2188" t="inlineStr">
        <is>
          <t xml:space="preserve">MURRAY DEBRA ANN ET AL </t>
        </is>
      </c>
      <c r="H2188" t="inlineStr">
        <is>
          <t>ELEPHANT APABELLA OPERATING</t>
        </is>
      </c>
      <c r="I2188" t="inlineStr"/>
      <c r="J2188" t="inlineStr"/>
      <c r="K2188" t="n">
        <v>634.63000488</v>
      </c>
      <c r="L2188" t="n">
        <v>4</v>
      </c>
      <c r="M2188" t="n">
        <v>38</v>
      </c>
      <c r="N2188" t="inlineStr">
        <is>
          <t xml:space="preserve">N         </t>
        </is>
      </c>
      <c r="O2188" t="n">
        <v>73</v>
      </c>
      <c r="P2188" t="inlineStr">
        <is>
          <t xml:space="preserve">W         </t>
        </is>
      </c>
      <c r="Q2188" t="inlineStr">
        <is>
          <t>1639/0395</t>
        </is>
      </c>
      <c r="R2188" t="inlineStr">
        <is>
          <t>1069743</t>
        </is>
      </c>
      <c r="S2188" t="inlineStr">
        <is>
          <t>CONVERSE (WY)</t>
        </is>
      </c>
      <c r="T2188" t="n">
        <v>43.29485875</v>
      </c>
      <c r="U2188" t="inlineStr">
        <is>
          <t>POWDER RIVER</t>
        </is>
      </c>
      <c r="V2188" t="n">
        <v>-105.63093579</v>
      </c>
      <c r="W2188" t="inlineStr">
        <is>
          <t>POINT (448819.9918178781 4793752.451114548)</t>
        </is>
      </c>
      <c r="X2188" t="n">
        <v>1.457389840878288</v>
      </c>
      <c r="Y2188" t="inlineStr">
        <is>
          <t>NE</t>
        </is>
      </c>
      <c r="Z2188" t="n">
        <v>2018</v>
      </c>
      <c r="AA2188" t="n">
        <v>56</v>
      </c>
    </row>
    <row r="2189">
      <c r="A2189" s="1" t="n">
        <v>31660</v>
      </c>
      <c r="B2189" t="inlineStr">
        <is>
          <t>WY</t>
        </is>
      </c>
      <c r="C2189" s="2" t="n">
        <v>43168</v>
      </c>
      <c r="D2189" s="2" t="n">
        <v>43216</v>
      </c>
      <c r="E2189" t="inlineStr">
        <is>
          <t>2022-03-09</t>
        </is>
      </c>
      <c r="F2189" t="n">
        <v>48</v>
      </c>
      <c r="G2189" t="inlineStr">
        <is>
          <t xml:space="preserve">MURRAY DEBRA ANN ET AL </t>
        </is>
      </c>
      <c r="H2189" t="inlineStr">
        <is>
          <t>ELEPHANT APABELLA OPERATING</t>
        </is>
      </c>
      <c r="I2189" t="inlineStr"/>
      <c r="J2189" t="inlineStr"/>
      <c r="K2189" t="n">
        <v>634.63000488</v>
      </c>
      <c r="L2189" t="n">
        <v>4</v>
      </c>
      <c r="M2189" t="n">
        <v>38</v>
      </c>
      <c r="N2189" t="inlineStr">
        <is>
          <t xml:space="preserve">N         </t>
        </is>
      </c>
      <c r="O2189" t="n">
        <v>73</v>
      </c>
      <c r="P2189" t="inlineStr">
        <is>
          <t xml:space="preserve">W         </t>
        </is>
      </c>
      <c r="Q2189" t="inlineStr">
        <is>
          <t>1639/0395</t>
        </is>
      </c>
      <c r="R2189" t="inlineStr">
        <is>
          <t>1069743</t>
        </is>
      </c>
      <c r="S2189" t="inlineStr">
        <is>
          <t>CONVERSE (WY)</t>
        </is>
      </c>
      <c r="T2189" t="n">
        <v>43.29485875</v>
      </c>
      <c r="U2189" t="inlineStr">
        <is>
          <t>POWDER RIVER</t>
        </is>
      </c>
      <c r="V2189" t="n">
        <v>-105.63093579</v>
      </c>
      <c r="W2189" t="inlineStr">
        <is>
          <t>POINT (448819.9918178781 4793752.451114548)</t>
        </is>
      </c>
      <c r="X2189" t="n">
        <v>1.457389840878288</v>
      </c>
      <c r="Y2189" t="inlineStr">
        <is>
          <t>NE</t>
        </is>
      </c>
      <c r="Z2189" t="n">
        <v>2018</v>
      </c>
      <c r="AA2189" t="n">
        <v>56</v>
      </c>
    </row>
    <row r="2190">
      <c r="A2190" s="1" t="n">
        <v>31661</v>
      </c>
      <c r="B2190" t="inlineStr">
        <is>
          <t>WY</t>
        </is>
      </c>
      <c r="C2190" s="2" t="n">
        <v>43168</v>
      </c>
      <c r="D2190" s="2" t="n">
        <v>43216</v>
      </c>
      <c r="E2190" t="inlineStr">
        <is>
          <t>2022-03-09</t>
        </is>
      </c>
      <c r="F2190" t="n">
        <v>48</v>
      </c>
      <c r="G2190" t="inlineStr">
        <is>
          <t xml:space="preserve">MURRAY DEBRA ANN ET AL </t>
        </is>
      </c>
      <c r="H2190" t="inlineStr">
        <is>
          <t>ELEPHANT APABELLA OPERATING</t>
        </is>
      </c>
      <c r="I2190" t="inlineStr"/>
      <c r="J2190" t="inlineStr"/>
      <c r="K2190" t="n">
        <v>634.63000488</v>
      </c>
      <c r="L2190" t="n">
        <v>4</v>
      </c>
      <c r="M2190" t="n">
        <v>38</v>
      </c>
      <c r="N2190" t="inlineStr">
        <is>
          <t xml:space="preserve">N         </t>
        </is>
      </c>
      <c r="O2190" t="n">
        <v>73</v>
      </c>
      <c r="P2190" t="inlineStr">
        <is>
          <t xml:space="preserve">W         </t>
        </is>
      </c>
      <c r="Q2190" t="inlineStr">
        <is>
          <t>1639/0395</t>
        </is>
      </c>
      <c r="R2190" t="inlineStr">
        <is>
          <t>1069743</t>
        </is>
      </c>
      <c r="S2190" t="inlineStr">
        <is>
          <t>CONVERSE (WY)</t>
        </is>
      </c>
      <c r="T2190" t="n">
        <v>43.29485875</v>
      </c>
      <c r="U2190" t="inlineStr">
        <is>
          <t>POWDER RIVER</t>
        </is>
      </c>
      <c r="V2190" t="n">
        <v>-105.63093579</v>
      </c>
      <c r="W2190" t="inlineStr">
        <is>
          <t>POINT (448819.9918178781 4793752.451114548)</t>
        </is>
      </c>
      <c r="X2190" t="n">
        <v>1.457389840878288</v>
      </c>
      <c r="Y2190" t="inlineStr">
        <is>
          <t>NE</t>
        </is>
      </c>
      <c r="Z2190" t="n">
        <v>2018</v>
      </c>
      <c r="AA2190" t="n">
        <v>56</v>
      </c>
    </row>
    <row r="2191">
      <c r="A2191" s="1" t="n">
        <v>31662</v>
      </c>
      <c r="B2191" t="inlineStr">
        <is>
          <t>WY</t>
        </is>
      </c>
      <c r="C2191" s="2" t="n">
        <v>43168</v>
      </c>
      <c r="D2191" s="2" t="n">
        <v>43216</v>
      </c>
      <c r="E2191" t="inlineStr">
        <is>
          <t>2022-03-09</t>
        </is>
      </c>
      <c r="F2191" t="n">
        <v>48</v>
      </c>
      <c r="G2191" t="inlineStr">
        <is>
          <t xml:space="preserve">MURRAY DEBRA ANN ET AL </t>
        </is>
      </c>
      <c r="H2191" t="inlineStr">
        <is>
          <t>ELEPHANT APABELLA OPERATING</t>
        </is>
      </c>
      <c r="I2191" t="inlineStr"/>
      <c r="J2191" t="inlineStr"/>
      <c r="K2191" t="n">
        <v>634.63000488</v>
      </c>
      <c r="L2191" t="n">
        <v>4</v>
      </c>
      <c r="M2191" t="n">
        <v>38</v>
      </c>
      <c r="N2191" t="inlineStr">
        <is>
          <t xml:space="preserve">N         </t>
        </is>
      </c>
      <c r="O2191" t="n">
        <v>73</v>
      </c>
      <c r="P2191" t="inlineStr">
        <is>
          <t xml:space="preserve">W         </t>
        </is>
      </c>
      <c r="Q2191" t="inlineStr">
        <is>
          <t>1639/0395</t>
        </is>
      </c>
      <c r="R2191" t="inlineStr">
        <is>
          <t>1069743</t>
        </is>
      </c>
      <c r="S2191" t="inlineStr">
        <is>
          <t>CONVERSE (WY)</t>
        </is>
      </c>
      <c r="T2191" t="n">
        <v>43.29485875</v>
      </c>
      <c r="U2191" t="inlineStr">
        <is>
          <t>POWDER RIVER</t>
        </is>
      </c>
      <c r="V2191" t="n">
        <v>-105.63093579</v>
      </c>
      <c r="W2191" t="inlineStr">
        <is>
          <t>POINT (448819.9918178781 4793752.451114548)</t>
        </is>
      </c>
      <c r="X2191" t="n">
        <v>1.457389840878288</v>
      </c>
      <c r="Y2191" t="inlineStr">
        <is>
          <t>NE</t>
        </is>
      </c>
      <c r="Z2191" t="n">
        <v>2018</v>
      </c>
      <c r="AA2191" t="n">
        <v>56</v>
      </c>
    </row>
    <row r="2192">
      <c r="A2192" s="1" t="n">
        <v>31663</v>
      </c>
      <c r="B2192" t="inlineStr">
        <is>
          <t>WY</t>
        </is>
      </c>
      <c r="C2192" s="2" t="n">
        <v>43168</v>
      </c>
      <c r="D2192" s="2" t="n">
        <v>43216</v>
      </c>
      <c r="E2192" t="inlineStr">
        <is>
          <t>2022-03-09</t>
        </is>
      </c>
      <c r="F2192" t="n">
        <v>48</v>
      </c>
      <c r="G2192" t="inlineStr">
        <is>
          <t xml:space="preserve">MURRAY DEBRA ANN ET AL </t>
        </is>
      </c>
      <c r="H2192" t="inlineStr">
        <is>
          <t>ELEPHANT APABELLA OPERATING</t>
        </is>
      </c>
      <c r="I2192" t="inlineStr"/>
      <c r="J2192" t="inlineStr"/>
      <c r="K2192" t="n">
        <v>634.63000488</v>
      </c>
      <c r="L2192" t="n">
        <v>3</v>
      </c>
      <c r="M2192" t="n">
        <v>38</v>
      </c>
      <c r="N2192" t="inlineStr">
        <is>
          <t xml:space="preserve">N         </t>
        </is>
      </c>
      <c r="O2192" t="n">
        <v>73</v>
      </c>
      <c r="P2192" t="inlineStr">
        <is>
          <t xml:space="preserve">W         </t>
        </is>
      </c>
      <c r="Q2192" t="inlineStr">
        <is>
          <t>1639/0395</t>
        </is>
      </c>
      <c r="R2192" t="inlineStr">
        <is>
          <t>1069743</t>
        </is>
      </c>
      <c r="S2192" t="inlineStr">
        <is>
          <t>CONVERSE (WY)</t>
        </is>
      </c>
      <c r="T2192" t="n">
        <v>43.29487016</v>
      </c>
      <c r="U2192" t="inlineStr">
        <is>
          <t>POWDER RIVER</t>
        </is>
      </c>
      <c r="V2192" t="n">
        <v>-105.61080864</v>
      </c>
      <c r="W2192" t="inlineStr">
        <is>
          <t>POINT (450452.6713965459 4793741.585392624)</t>
        </is>
      </c>
      <c r="X2192" t="n">
        <v>2.371667854919153</v>
      </c>
      <c r="Y2192" t="inlineStr">
        <is>
          <t>NE</t>
        </is>
      </c>
      <c r="Z2192" t="n">
        <v>2018</v>
      </c>
      <c r="AA2192" t="n">
        <v>56</v>
      </c>
    </row>
    <row r="2193">
      <c r="A2193" s="1" t="n">
        <v>31664</v>
      </c>
      <c r="B2193" t="inlineStr">
        <is>
          <t>WY</t>
        </is>
      </c>
      <c r="C2193" s="2" t="n">
        <v>43168</v>
      </c>
      <c r="D2193" s="2" t="n">
        <v>43216</v>
      </c>
      <c r="E2193" t="inlineStr">
        <is>
          <t>2022-03-09</t>
        </is>
      </c>
      <c r="F2193" t="n">
        <v>48</v>
      </c>
      <c r="G2193" t="inlineStr">
        <is>
          <t xml:space="preserve">MURRAY DEBRA ANN ET AL </t>
        </is>
      </c>
      <c r="H2193" t="inlineStr">
        <is>
          <t>ELEPHANT APABELLA OPERATING</t>
        </is>
      </c>
      <c r="I2193" t="inlineStr"/>
      <c r="J2193" t="inlineStr"/>
      <c r="K2193" t="n">
        <v>634.63000488</v>
      </c>
      <c r="L2193" t="n">
        <v>3</v>
      </c>
      <c r="M2193" t="n">
        <v>38</v>
      </c>
      <c r="N2193" t="inlineStr">
        <is>
          <t xml:space="preserve">N         </t>
        </is>
      </c>
      <c r="O2193" t="n">
        <v>73</v>
      </c>
      <c r="P2193" t="inlineStr">
        <is>
          <t xml:space="preserve">W         </t>
        </is>
      </c>
      <c r="Q2193" t="inlineStr">
        <is>
          <t>1639/0395</t>
        </is>
      </c>
      <c r="R2193" t="inlineStr">
        <is>
          <t>1069743</t>
        </is>
      </c>
      <c r="S2193" t="inlineStr">
        <is>
          <t>CONVERSE (WY)</t>
        </is>
      </c>
      <c r="T2193" t="n">
        <v>43.29487016</v>
      </c>
      <c r="U2193" t="inlineStr">
        <is>
          <t>POWDER RIVER</t>
        </is>
      </c>
      <c r="V2193" t="n">
        <v>-105.61080864</v>
      </c>
      <c r="W2193" t="inlineStr">
        <is>
          <t>POINT (450452.6713965459 4793741.585392624)</t>
        </is>
      </c>
      <c r="X2193" t="n">
        <v>2.371667854919153</v>
      </c>
      <c r="Y2193" t="inlineStr">
        <is>
          <t>NE</t>
        </is>
      </c>
      <c r="Z2193" t="n">
        <v>2018</v>
      </c>
      <c r="AA2193" t="n">
        <v>56</v>
      </c>
    </row>
    <row r="2194">
      <c r="A2194" s="1" t="n">
        <v>31665</v>
      </c>
      <c r="B2194" t="inlineStr">
        <is>
          <t>WY</t>
        </is>
      </c>
      <c r="C2194" s="2" t="n">
        <v>43168</v>
      </c>
      <c r="D2194" s="2" t="n">
        <v>43216</v>
      </c>
      <c r="E2194" t="inlineStr">
        <is>
          <t>2022-03-09</t>
        </is>
      </c>
      <c r="F2194" t="n">
        <v>48</v>
      </c>
      <c r="G2194" t="inlineStr">
        <is>
          <t xml:space="preserve">MURRAY DEBRA ANN ET AL </t>
        </is>
      </c>
      <c r="H2194" t="inlineStr">
        <is>
          <t>ELEPHANT APABELLA OPERATING</t>
        </is>
      </c>
      <c r="I2194" t="inlineStr"/>
      <c r="J2194" t="inlineStr"/>
      <c r="K2194" t="n">
        <v>634.63000488</v>
      </c>
      <c r="L2194" t="n">
        <v>3</v>
      </c>
      <c r="M2194" t="n">
        <v>38</v>
      </c>
      <c r="N2194" t="inlineStr">
        <is>
          <t xml:space="preserve">N         </t>
        </is>
      </c>
      <c r="O2194" t="n">
        <v>73</v>
      </c>
      <c r="P2194" t="inlineStr">
        <is>
          <t xml:space="preserve">W         </t>
        </is>
      </c>
      <c r="Q2194" t="inlineStr">
        <is>
          <t>1639/0395</t>
        </is>
      </c>
      <c r="R2194" t="inlineStr">
        <is>
          <t>1069743</t>
        </is>
      </c>
      <c r="S2194" t="inlineStr">
        <is>
          <t>CONVERSE (WY)</t>
        </is>
      </c>
      <c r="T2194" t="n">
        <v>43.29487016</v>
      </c>
      <c r="U2194" t="inlineStr">
        <is>
          <t>POWDER RIVER</t>
        </is>
      </c>
      <c r="V2194" t="n">
        <v>-105.61080864</v>
      </c>
      <c r="W2194" t="inlineStr">
        <is>
          <t>POINT (450452.6713965459 4793741.585392624)</t>
        </is>
      </c>
      <c r="X2194" t="n">
        <v>2.371667854919153</v>
      </c>
      <c r="Y2194" t="inlineStr">
        <is>
          <t>NE</t>
        </is>
      </c>
      <c r="Z2194" t="n">
        <v>2018</v>
      </c>
      <c r="AA2194" t="n">
        <v>56</v>
      </c>
    </row>
    <row r="2195">
      <c r="A2195" s="1" t="n">
        <v>31666</v>
      </c>
      <c r="B2195" t="inlineStr">
        <is>
          <t>WY</t>
        </is>
      </c>
      <c r="C2195" s="2" t="n">
        <v>43168</v>
      </c>
      <c r="D2195" s="2" t="n">
        <v>43216</v>
      </c>
      <c r="E2195" t="inlineStr">
        <is>
          <t>2022-03-09</t>
        </is>
      </c>
      <c r="F2195" t="n">
        <v>48</v>
      </c>
      <c r="G2195" t="inlineStr">
        <is>
          <t xml:space="preserve">MURRAY DEBRA ANN ET AL </t>
        </is>
      </c>
      <c r="H2195" t="inlineStr">
        <is>
          <t>ELEPHANT APABELLA OPERATING</t>
        </is>
      </c>
      <c r="I2195" t="inlineStr"/>
      <c r="J2195" t="inlineStr"/>
      <c r="K2195" t="n">
        <v>634.63000488</v>
      </c>
      <c r="L2195" t="n">
        <v>4</v>
      </c>
      <c r="M2195" t="n">
        <v>38</v>
      </c>
      <c r="N2195" t="inlineStr">
        <is>
          <t xml:space="preserve">N         </t>
        </is>
      </c>
      <c r="O2195" t="n">
        <v>73</v>
      </c>
      <c r="P2195" t="inlineStr">
        <is>
          <t xml:space="preserve">W         </t>
        </is>
      </c>
      <c r="Q2195" t="inlineStr">
        <is>
          <t>1639/0395</t>
        </is>
      </c>
      <c r="R2195" t="inlineStr">
        <is>
          <t>1069743</t>
        </is>
      </c>
      <c r="S2195" t="inlineStr">
        <is>
          <t>CONVERSE (WY)</t>
        </is>
      </c>
      <c r="T2195" t="n">
        <v>43.29485875</v>
      </c>
      <c r="U2195" t="inlineStr">
        <is>
          <t>POWDER RIVER</t>
        </is>
      </c>
      <c r="V2195" t="n">
        <v>-105.63093579</v>
      </c>
      <c r="W2195" t="inlineStr">
        <is>
          <t>POINT (448819.9918178781 4793752.451114548)</t>
        </is>
      </c>
      <c r="X2195" t="n">
        <v>1.457389840878288</v>
      </c>
      <c r="Y2195" t="inlineStr">
        <is>
          <t>NE</t>
        </is>
      </c>
      <c r="Z2195" t="n">
        <v>2018</v>
      </c>
      <c r="AA2195" t="n">
        <v>56</v>
      </c>
    </row>
    <row r="2196">
      <c r="A2196" s="1" t="n">
        <v>31667</v>
      </c>
      <c r="B2196" t="inlineStr">
        <is>
          <t>WY</t>
        </is>
      </c>
      <c r="C2196" s="2" t="n">
        <v>43168</v>
      </c>
      <c r="D2196" s="2" t="n">
        <v>43216</v>
      </c>
      <c r="E2196" t="inlineStr">
        <is>
          <t>2022-03-09</t>
        </is>
      </c>
      <c r="F2196" t="n">
        <v>48</v>
      </c>
      <c r="G2196" t="inlineStr">
        <is>
          <t xml:space="preserve">MURRAY DEBRA ANN ET AL </t>
        </is>
      </c>
      <c r="H2196" t="inlineStr">
        <is>
          <t>ELEPHANT APABELLA OPERATING</t>
        </is>
      </c>
      <c r="I2196" t="inlineStr"/>
      <c r="J2196" t="inlineStr"/>
      <c r="K2196" t="n">
        <v>634.63000488</v>
      </c>
      <c r="L2196" t="n">
        <v>4</v>
      </c>
      <c r="M2196" t="n">
        <v>38</v>
      </c>
      <c r="N2196" t="inlineStr">
        <is>
          <t xml:space="preserve">N         </t>
        </is>
      </c>
      <c r="O2196" t="n">
        <v>73</v>
      </c>
      <c r="P2196" t="inlineStr">
        <is>
          <t xml:space="preserve">W         </t>
        </is>
      </c>
      <c r="Q2196" t="inlineStr">
        <is>
          <t>1639/0395</t>
        </is>
      </c>
      <c r="R2196" t="inlineStr">
        <is>
          <t>1069743</t>
        </is>
      </c>
      <c r="S2196" t="inlineStr">
        <is>
          <t>CONVERSE (WY)</t>
        </is>
      </c>
      <c r="T2196" t="n">
        <v>43.29485875</v>
      </c>
      <c r="U2196" t="inlineStr">
        <is>
          <t>POWDER RIVER</t>
        </is>
      </c>
      <c r="V2196" t="n">
        <v>-105.63093579</v>
      </c>
      <c r="W2196" t="inlineStr">
        <is>
          <t>POINT (448819.9918178781 4793752.451114548)</t>
        </is>
      </c>
      <c r="X2196" t="n">
        <v>1.457389840878288</v>
      </c>
      <c r="Y2196" t="inlineStr">
        <is>
          <t>NE</t>
        </is>
      </c>
      <c r="Z2196" t="n">
        <v>2018</v>
      </c>
      <c r="AA2196" t="n">
        <v>56</v>
      </c>
    </row>
    <row r="2197">
      <c r="A2197" s="1" t="n">
        <v>31668</v>
      </c>
      <c r="B2197" t="inlineStr">
        <is>
          <t>WY</t>
        </is>
      </c>
      <c r="C2197" s="2" t="n">
        <v>43168</v>
      </c>
      <c r="D2197" s="2" t="n">
        <v>43216</v>
      </c>
      <c r="E2197" t="inlineStr">
        <is>
          <t>2022-03-09</t>
        </is>
      </c>
      <c r="F2197" t="n">
        <v>48</v>
      </c>
      <c r="G2197" t="inlineStr">
        <is>
          <t xml:space="preserve">MURRAY DEBRA ANN ET AL </t>
        </is>
      </c>
      <c r="H2197" t="inlineStr">
        <is>
          <t>ELEPHANT APABELLA OPERATING</t>
        </is>
      </c>
      <c r="I2197" t="inlineStr"/>
      <c r="J2197" t="inlineStr"/>
      <c r="K2197" t="n">
        <v>634.63000488</v>
      </c>
      <c r="L2197" t="n">
        <v>3</v>
      </c>
      <c r="M2197" t="n">
        <v>38</v>
      </c>
      <c r="N2197" t="inlineStr">
        <is>
          <t xml:space="preserve">N         </t>
        </is>
      </c>
      <c r="O2197" t="n">
        <v>73</v>
      </c>
      <c r="P2197" t="inlineStr">
        <is>
          <t xml:space="preserve">W         </t>
        </is>
      </c>
      <c r="Q2197" t="inlineStr">
        <is>
          <t>1639/0395</t>
        </is>
      </c>
      <c r="R2197" t="inlineStr">
        <is>
          <t>1069743</t>
        </is>
      </c>
      <c r="S2197" t="inlineStr">
        <is>
          <t>CONVERSE (WY)</t>
        </is>
      </c>
      <c r="T2197" t="n">
        <v>43.29487016</v>
      </c>
      <c r="U2197" t="inlineStr">
        <is>
          <t>POWDER RIVER</t>
        </is>
      </c>
      <c r="V2197" t="n">
        <v>-105.61080864</v>
      </c>
      <c r="W2197" t="inlineStr">
        <is>
          <t>POINT (450452.6713965459 4793741.585392624)</t>
        </is>
      </c>
      <c r="X2197" t="n">
        <v>2.371667854919153</v>
      </c>
      <c r="Y2197" t="inlineStr">
        <is>
          <t>NE</t>
        </is>
      </c>
      <c r="Z2197" t="n">
        <v>2018</v>
      </c>
      <c r="AA2197" t="n">
        <v>56</v>
      </c>
    </row>
    <row r="2198">
      <c r="A2198" s="1" t="n">
        <v>31669</v>
      </c>
      <c r="B2198" t="inlineStr">
        <is>
          <t>WY</t>
        </is>
      </c>
      <c r="C2198" s="2" t="n">
        <v>43168</v>
      </c>
      <c r="D2198" s="2" t="n">
        <v>43216</v>
      </c>
      <c r="E2198" t="inlineStr">
        <is>
          <t>2022-03-09</t>
        </is>
      </c>
      <c r="F2198" t="n">
        <v>48</v>
      </c>
      <c r="G2198" t="inlineStr">
        <is>
          <t xml:space="preserve">MURRAY DEBRA ANN ET AL </t>
        </is>
      </c>
      <c r="H2198" t="inlineStr">
        <is>
          <t>ELEPHANT APABELLA OPERATING</t>
        </is>
      </c>
      <c r="I2198" t="inlineStr"/>
      <c r="J2198" t="inlineStr"/>
      <c r="K2198" t="n">
        <v>634.63000488</v>
      </c>
      <c r="L2198" t="n">
        <v>9</v>
      </c>
      <c r="M2198" t="n">
        <v>38</v>
      </c>
      <c r="N2198" t="inlineStr">
        <is>
          <t xml:space="preserve">N         </t>
        </is>
      </c>
      <c r="O2198" t="n">
        <v>73</v>
      </c>
      <c r="P2198" t="inlineStr">
        <is>
          <t xml:space="preserve">W         </t>
        </is>
      </c>
      <c r="Q2198" t="inlineStr">
        <is>
          <t>1639/0395</t>
        </is>
      </c>
      <c r="R2198" t="inlineStr">
        <is>
          <t>1069743</t>
        </is>
      </c>
      <c r="S2198" t="inlineStr">
        <is>
          <t>CONVERSE (WY)</t>
        </is>
      </c>
      <c r="T2198" t="n">
        <v>43.28045819</v>
      </c>
      <c r="U2198" t="inlineStr">
        <is>
          <t>POWDER RIVER</t>
        </is>
      </c>
      <c r="V2198" t="n">
        <v>-105.63100438</v>
      </c>
      <c r="W2198" t="inlineStr">
        <is>
          <t>POINT (448802.3511420086 4792153.248759488)</t>
        </is>
      </c>
      <c r="X2198" t="n">
        <v>1.229083168460233</v>
      </c>
      <c r="Y2198" t="inlineStr">
        <is>
          <t>E</t>
        </is>
      </c>
      <c r="Z2198" t="n">
        <v>2018</v>
      </c>
      <c r="AA2198" t="n">
        <v>56</v>
      </c>
    </row>
    <row r="2199">
      <c r="A2199" s="1" t="n">
        <v>31670</v>
      </c>
      <c r="B2199" t="inlineStr">
        <is>
          <t>WY</t>
        </is>
      </c>
      <c r="C2199" s="2" t="n">
        <v>43168</v>
      </c>
      <c r="D2199" s="2" t="n">
        <v>43216</v>
      </c>
      <c r="E2199" t="inlineStr">
        <is>
          <t>2022-03-09</t>
        </is>
      </c>
      <c r="F2199" t="n">
        <v>48</v>
      </c>
      <c r="G2199" t="inlineStr">
        <is>
          <t xml:space="preserve">MURRAY DEBRA ANN ET AL </t>
        </is>
      </c>
      <c r="H2199" t="inlineStr">
        <is>
          <t>ELEPHANT APABELLA OPERATING</t>
        </is>
      </c>
      <c r="I2199" t="inlineStr"/>
      <c r="J2199" t="inlineStr"/>
      <c r="K2199" t="n">
        <v>634.63000488</v>
      </c>
      <c r="L2199" t="n">
        <v>9</v>
      </c>
      <c r="M2199" t="n">
        <v>38</v>
      </c>
      <c r="N2199" t="inlineStr">
        <is>
          <t xml:space="preserve">N         </t>
        </is>
      </c>
      <c r="O2199" t="n">
        <v>73</v>
      </c>
      <c r="P2199" t="inlineStr">
        <is>
          <t xml:space="preserve">W         </t>
        </is>
      </c>
      <c r="Q2199" t="inlineStr">
        <is>
          <t>1639/0395</t>
        </is>
      </c>
      <c r="R2199" t="inlineStr">
        <is>
          <t>1069743</t>
        </is>
      </c>
      <c r="S2199" t="inlineStr">
        <is>
          <t>CONVERSE (WY)</t>
        </is>
      </c>
      <c r="T2199" t="n">
        <v>43.28045819</v>
      </c>
      <c r="U2199" t="inlineStr">
        <is>
          <t>POWDER RIVER</t>
        </is>
      </c>
      <c r="V2199" t="n">
        <v>-105.63100438</v>
      </c>
      <c r="W2199" t="inlineStr">
        <is>
          <t>POINT (448802.3511420086 4792153.248759488)</t>
        </is>
      </c>
      <c r="X2199" t="n">
        <v>1.229083168460233</v>
      </c>
      <c r="Y2199" t="inlineStr">
        <is>
          <t>E</t>
        </is>
      </c>
      <c r="Z2199" t="n">
        <v>2018</v>
      </c>
      <c r="AA2199" t="n">
        <v>56</v>
      </c>
    </row>
    <row r="2200">
      <c r="A2200" s="1" t="n">
        <v>31671</v>
      </c>
      <c r="B2200" t="inlineStr">
        <is>
          <t>WY</t>
        </is>
      </c>
      <c r="C2200" s="2" t="n">
        <v>43168</v>
      </c>
      <c r="D2200" s="2" t="n">
        <v>43216</v>
      </c>
      <c r="E2200" t="inlineStr">
        <is>
          <t>2022-03-09</t>
        </is>
      </c>
      <c r="F2200" t="n">
        <v>48</v>
      </c>
      <c r="G2200" t="inlineStr">
        <is>
          <t xml:space="preserve">MURRAY DEBRA ANN ET AL </t>
        </is>
      </c>
      <c r="H2200" t="inlineStr">
        <is>
          <t>ELEPHANT APABELLA OPERATING</t>
        </is>
      </c>
      <c r="I2200" t="inlineStr"/>
      <c r="J2200" t="inlineStr"/>
      <c r="K2200" t="n">
        <v>634.63000488</v>
      </c>
      <c r="L2200" t="n">
        <v>3</v>
      </c>
      <c r="M2200" t="n">
        <v>38</v>
      </c>
      <c r="N2200" t="inlineStr">
        <is>
          <t xml:space="preserve">N         </t>
        </is>
      </c>
      <c r="O2200" t="n">
        <v>73</v>
      </c>
      <c r="P2200" t="inlineStr">
        <is>
          <t xml:space="preserve">W         </t>
        </is>
      </c>
      <c r="Q2200" t="inlineStr">
        <is>
          <t>1639/0395</t>
        </is>
      </c>
      <c r="R2200" t="inlineStr">
        <is>
          <t>1069743</t>
        </is>
      </c>
      <c r="S2200" t="inlineStr">
        <is>
          <t>CONVERSE (WY)</t>
        </is>
      </c>
      <c r="T2200" t="n">
        <v>43.29487016</v>
      </c>
      <c r="U2200" t="inlineStr">
        <is>
          <t>POWDER RIVER</t>
        </is>
      </c>
      <c r="V2200" t="n">
        <v>-105.61080864</v>
      </c>
      <c r="W2200" t="inlineStr">
        <is>
          <t>POINT (450452.6713965459 4793741.585392624)</t>
        </is>
      </c>
      <c r="X2200" t="n">
        <v>2.371667854919153</v>
      </c>
      <c r="Y2200" t="inlineStr">
        <is>
          <t>NE</t>
        </is>
      </c>
      <c r="Z2200" t="n">
        <v>2018</v>
      </c>
      <c r="AA2200" t="n">
        <v>56</v>
      </c>
    </row>
    <row r="2201">
      <c r="A2201" s="1" t="n">
        <v>33761</v>
      </c>
      <c r="B2201" t="inlineStr">
        <is>
          <t>WY</t>
        </is>
      </c>
      <c r="C2201" t="inlineStr"/>
      <c r="D2201" s="2" t="n">
        <v>43180</v>
      </c>
      <c r="E2201" t="inlineStr">
        <is>
          <t>2028-03-21</t>
        </is>
      </c>
      <c r="F2201" t="n">
        <v>120</v>
      </c>
      <c r="G2201" t="inlineStr">
        <is>
          <t xml:space="preserve">BUREAU OF LAND MANAGEMENT </t>
        </is>
      </c>
      <c r="H2201" t="inlineStr">
        <is>
          <t>CONTEX ENERGY</t>
        </is>
      </c>
      <c r="I2201" t="n">
        <v>0.125</v>
      </c>
      <c r="J2201" t="n">
        <v>4002</v>
      </c>
      <c r="K2201" t="n">
        <v>78.93000000000001</v>
      </c>
      <c r="L2201" t="n">
        <v>3</v>
      </c>
      <c r="M2201" t="n">
        <v>38</v>
      </c>
      <c r="N2201" t="inlineStr">
        <is>
          <t xml:space="preserve">N         </t>
        </is>
      </c>
      <c r="O2201" t="n">
        <v>73</v>
      </c>
      <c r="P2201" t="inlineStr">
        <is>
          <t xml:space="preserve">W         </t>
        </is>
      </c>
      <c r="Q2201" t="inlineStr">
        <is>
          <t>WY-181Q-060/NA</t>
        </is>
      </c>
      <c r="R2201" t="inlineStr">
        <is>
          <t>WYW186761</t>
        </is>
      </c>
      <c r="S2201" t="inlineStr">
        <is>
          <t>CONVERSE (WY)</t>
        </is>
      </c>
      <c r="T2201" t="n">
        <v>43.29487016</v>
      </c>
      <c r="U2201" t="inlineStr">
        <is>
          <t>POWDER RIVER</t>
        </is>
      </c>
      <c r="V2201" t="n">
        <v>-105.61080864</v>
      </c>
      <c r="W2201" t="inlineStr">
        <is>
          <t>POINT (450452.6713965459 4793741.585392624)</t>
        </is>
      </c>
      <c r="X2201" t="n">
        <v>2.371667854919153</v>
      </c>
      <c r="Y2201" t="inlineStr">
        <is>
          <t>NE</t>
        </is>
      </c>
      <c r="Z2201" t="n">
        <v>2018</v>
      </c>
      <c r="AA2201" t="n">
        <v>56</v>
      </c>
    </row>
    <row r="2202">
      <c r="A2202" s="1" t="n">
        <v>33762</v>
      </c>
      <c r="B2202" t="inlineStr">
        <is>
          <t>WY</t>
        </is>
      </c>
      <c r="C2202" t="inlineStr"/>
      <c r="D2202" s="2" t="n">
        <v>43180</v>
      </c>
      <c r="E2202" t="inlineStr">
        <is>
          <t>2028-03-21</t>
        </is>
      </c>
      <c r="F2202" t="n">
        <v>120</v>
      </c>
      <c r="G2202" t="inlineStr">
        <is>
          <t xml:space="preserve">BUREAU OF LAND MANAGEMENT </t>
        </is>
      </c>
      <c r="H2202" t="inlineStr">
        <is>
          <t>CONTEX ENERGY</t>
        </is>
      </c>
      <c r="I2202" t="n">
        <v>0.125</v>
      </c>
      <c r="J2202" t="n">
        <v>4002</v>
      </c>
      <c r="K2202" t="n">
        <v>78.93000000000001</v>
      </c>
      <c r="L2202" t="n">
        <v>3</v>
      </c>
      <c r="M2202" t="n">
        <v>38</v>
      </c>
      <c r="N2202" t="inlineStr">
        <is>
          <t xml:space="preserve">N         </t>
        </is>
      </c>
      <c r="O2202" t="n">
        <v>73</v>
      </c>
      <c r="P2202" t="inlineStr">
        <is>
          <t xml:space="preserve">W         </t>
        </is>
      </c>
      <c r="Q2202" t="inlineStr">
        <is>
          <t>WY-181Q-060/NA</t>
        </is>
      </c>
      <c r="R2202" t="inlineStr">
        <is>
          <t>WYW186761</t>
        </is>
      </c>
      <c r="S2202" t="inlineStr">
        <is>
          <t>CONVERSE (WY)</t>
        </is>
      </c>
      <c r="T2202" t="n">
        <v>43.29487016</v>
      </c>
      <c r="U2202" t="inlineStr">
        <is>
          <t>POWDER RIVER</t>
        </is>
      </c>
      <c r="V2202" t="n">
        <v>-105.61080864</v>
      </c>
      <c r="W2202" t="inlineStr">
        <is>
          <t>POINT (450452.6713965459 4793741.585392624)</t>
        </is>
      </c>
      <c r="X2202" t="n">
        <v>2.371667854919153</v>
      </c>
      <c r="Y2202" t="inlineStr">
        <is>
          <t>NE</t>
        </is>
      </c>
      <c r="Z2202" t="n">
        <v>2018</v>
      </c>
      <c r="AA2202" t="n">
        <v>56</v>
      </c>
    </row>
    <row r="2203">
      <c r="A2203" s="1" t="n">
        <v>36726</v>
      </c>
      <c r="B2203" t="inlineStr">
        <is>
          <t>WY</t>
        </is>
      </c>
      <c r="C2203" s="2" t="n">
        <v>43020</v>
      </c>
      <c r="D2203" s="2" t="n">
        <v>43075</v>
      </c>
      <c r="E2203" t="inlineStr">
        <is>
          <t>2020-10-12</t>
        </is>
      </c>
      <c r="F2203" t="n">
        <v>36</v>
      </c>
      <c r="G2203" t="inlineStr">
        <is>
          <t xml:space="preserve">PADDOCK KERRI JO </t>
        </is>
      </c>
      <c r="H2203" t="inlineStr">
        <is>
          <t>WOLD ENERGY PARTNERS</t>
        </is>
      </c>
      <c r="I2203" t="n">
        <v>0.2</v>
      </c>
      <c r="J2203" t="inlineStr"/>
      <c r="K2203" t="n">
        <v>2800.51000976</v>
      </c>
      <c r="L2203" t="n">
        <v>11</v>
      </c>
      <c r="M2203" t="n">
        <v>38</v>
      </c>
      <c r="N2203" t="inlineStr">
        <is>
          <t xml:space="preserve">N         </t>
        </is>
      </c>
      <c r="O2203" t="n">
        <v>74</v>
      </c>
      <c r="P2203" t="inlineStr">
        <is>
          <t xml:space="preserve">W         </t>
        </is>
      </c>
      <c r="Q2203" t="inlineStr">
        <is>
          <t>1627/0467</t>
        </is>
      </c>
      <c r="R2203" t="inlineStr">
        <is>
          <t>1065225</t>
        </is>
      </c>
      <c r="S2203" t="inlineStr">
        <is>
          <t>CONVERSE (WY)</t>
        </is>
      </c>
      <c r="T2203" t="n">
        <v>43.28007685</v>
      </c>
      <c r="U2203" t="inlineStr">
        <is>
          <t>POWDER RIVER</t>
        </is>
      </c>
      <c r="V2203" t="n">
        <v>-105.71007858</v>
      </c>
      <c r="W2203" t="inlineStr">
        <is>
          <t>POINT (442386.147997702 4792162.378144803)</t>
        </is>
      </c>
      <c r="X2203" t="n">
        <v>2.781343273975994</v>
      </c>
      <c r="Y2203" t="inlineStr">
        <is>
          <t>W</t>
        </is>
      </c>
      <c r="Z2203" t="n">
        <v>2017</v>
      </c>
      <c r="AA2203" t="n">
        <v>56</v>
      </c>
    </row>
    <row r="2204">
      <c r="A2204" s="1" t="n">
        <v>36739</v>
      </c>
      <c r="B2204" t="inlineStr">
        <is>
          <t>WY</t>
        </is>
      </c>
      <c r="C2204" s="2" t="n">
        <v>43020</v>
      </c>
      <c r="D2204" s="2" t="n">
        <v>43075</v>
      </c>
      <c r="E2204" t="inlineStr">
        <is>
          <t>2020-10-12</t>
        </is>
      </c>
      <c r="F2204" t="n">
        <v>36</v>
      </c>
      <c r="G2204" t="inlineStr">
        <is>
          <t xml:space="preserve">PADDOCK KERRI JO </t>
        </is>
      </c>
      <c r="H2204" t="inlineStr">
        <is>
          <t>WOLD ENERGY PARTNERS</t>
        </is>
      </c>
      <c r="I2204" t="n">
        <v>0.2</v>
      </c>
      <c r="J2204" t="inlineStr"/>
      <c r="K2204" t="n">
        <v>2800.51000976</v>
      </c>
      <c r="L2204" t="n">
        <v>11</v>
      </c>
      <c r="M2204" t="n">
        <v>38</v>
      </c>
      <c r="N2204" t="inlineStr">
        <is>
          <t xml:space="preserve">N         </t>
        </is>
      </c>
      <c r="O2204" t="n">
        <v>74</v>
      </c>
      <c r="P2204" t="inlineStr">
        <is>
          <t xml:space="preserve">W         </t>
        </is>
      </c>
      <c r="Q2204" t="inlineStr">
        <is>
          <t>1627/0467</t>
        </is>
      </c>
      <c r="R2204" t="inlineStr">
        <is>
          <t>1065225</t>
        </is>
      </c>
      <c r="S2204" t="inlineStr">
        <is>
          <t>CONVERSE (WY)</t>
        </is>
      </c>
      <c r="T2204" t="n">
        <v>43.28007685</v>
      </c>
      <c r="U2204" t="inlineStr">
        <is>
          <t>POWDER RIVER</t>
        </is>
      </c>
      <c r="V2204" t="n">
        <v>-105.71007858</v>
      </c>
      <c r="W2204" t="inlineStr">
        <is>
          <t>POINT (442386.147997702 4792162.378144803)</t>
        </is>
      </c>
      <c r="X2204" t="n">
        <v>2.781343273975994</v>
      </c>
      <c r="Y2204" t="inlineStr">
        <is>
          <t>W</t>
        </is>
      </c>
      <c r="Z2204" t="n">
        <v>2017</v>
      </c>
      <c r="AA2204" t="n">
        <v>56</v>
      </c>
    </row>
    <row r="2205">
      <c r="A2205" s="1" t="n">
        <v>36746</v>
      </c>
      <c r="B2205" t="inlineStr">
        <is>
          <t>WY</t>
        </is>
      </c>
      <c r="C2205" s="2" t="n">
        <v>43020</v>
      </c>
      <c r="D2205" s="2" t="n">
        <v>43075</v>
      </c>
      <c r="E2205" t="inlineStr">
        <is>
          <t>2020-10-12</t>
        </is>
      </c>
      <c r="F2205" t="n">
        <v>36</v>
      </c>
      <c r="G2205" t="inlineStr">
        <is>
          <t xml:space="preserve">PADDOCK KERRI JO </t>
        </is>
      </c>
      <c r="H2205" t="inlineStr">
        <is>
          <t>WOLD ENERGY PARTNERS</t>
        </is>
      </c>
      <c r="I2205" t="n">
        <v>0.2</v>
      </c>
      <c r="J2205" t="inlineStr"/>
      <c r="K2205" t="n">
        <v>2800.51000976</v>
      </c>
      <c r="L2205" t="n">
        <v>11</v>
      </c>
      <c r="M2205" t="n">
        <v>38</v>
      </c>
      <c r="N2205" t="inlineStr">
        <is>
          <t xml:space="preserve">N         </t>
        </is>
      </c>
      <c r="O2205" t="n">
        <v>74</v>
      </c>
      <c r="P2205" t="inlineStr">
        <is>
          <t xml:space="preserve">W         </t>
        </is>
      </c>
      <c r="Q2205" t="inlineStr">
        <is>
          <t>1627/0467</t>
        </is>
      </c>
      <c r="R2205" t="inlineStr">
        <is>
          <t>1065225</t>
        </is>
      </c>
      <c r="S2205" t="inlineStr">
        <is>
          <t>CONVERSE (WY)</t>
        </is>
      </c>
      <c r="T2205" t="n">
        <v>43.28007685</v>
      </c>
      <c r="U2205" t="inlineStr">
        <is>
          <t>POWDER RIVER</t>
        </is>
      </c>
      <c r="V2205" t="n">
        <v>-105.71007858</v>
      </c>
      <c r="W2205" t="inlineStr">
        <is>
          <t>POINT (442386.147997702 4792162.378144803)</t>
        </is>
      </c>
      <c r="X2205" t="n">
        <v>2.781343273975994</v>
      </c>
      <c r="Y2205" t="inlineStr">
        <is>
          <t>W</t>
        </is>
      </c>
      <c r="Z2205" t="n">
        <v>2017</v>
      </c>
      <c r="AA2205" t="n">
        <v>56</v>
      </c>
    </row>
    <row r="2206">
      <c r="A2206" s="1" t="n">
        <v>36753</v>
      </c>
      <c r="B2206" t="inlineStr">
        <is>
          <t>WY</t>
        </is>
      </c>
      <c r="C2206" s="2" t="n">
        <v>43020</v>
      </c>
      <c r="D2206" s="2" t="n">
        <v>43075</v>
      </c>
      <c r="E2206" t="inlineStr">
        <is>
          <t>2020-10-12</t>
        </is>
      </c>
      <c r="F2206" t="n">
        <v>36</v>
      </c>
      <c r="G2206" t="inlineStr">
        <is>
          <t xml:space="preserve">PADDOCK KERRI JO </t>
        </is>
      </c>
      <c r="H2206" t="inlineStr">
        <is>
          <t>WOLD ENERGY PARTNERS</t>
        </is>
      </c>
      <c r="I2206" t="n">
        <v>0.2</v>
      </c>
      <c r="J2206" t="inlineStr"/>
      <c r="K2206" t="n">
        <v>2800.51000976</v>
      </c>
      <c r="L2206" t="n">
        <v>11</v>
      </c>
      <c r="M2206" t="n">
        <v>38</v>
      </c>
      <c r="N2206" t="inlineStr">
        <is>
          <t xml:space="preserve">N         </t>
        </is>
      </c>
      <c r="O2206" t="n">
        <v>74</v>
      </c>
      <c r="P2206" t="inlineStr">
        <is>
          <t xml:space="preserve">W         </t>
        </is>
      </c>
      <c r="Q2206" t="inlineStr">
        <is>
          <t>1627/0467</t>
        </is>
      </c>
      <c r="R2206" t="inlineStr">
        <is>
          <t>1065225</t>
        </is>
      </c>
      <c r="S2206" t="inlineStr">
        <is>
          <t>CONVERSE (WY)</t>
        </is>
      </c>
      <c r="T2206" t="n">
        <v>43.28007685</v>
      </c>
      <c r="U2206" t="inlineStr">
        <is>
          <t>POWDER RIVER</t>
        </is>
      </c>
      <c r="V2206" t="n">
        <v>-105.71007858</v>
      </c>
      <c r="W2206" t="inlineStr">
        <is>
          <t>POINT (442386.147997702 4792162.378144803)</t>
        </is>
      </c>
      <c r="X2206" t="n">
        <v>2.781343273975994</v>
      </c>
      <c r="Y2206" t="inlineStr">
        <is>
          <t>W</t>
        </is>
      </c>
      <c r="Z2206" t="n">
        <v>2017</v>
      </c>
      <c r="AA2206" t="n">
        <v>56</v>
      </c>
    </row>
    <row r="2207">
      <c r="A2207" s="1" t="n">
        <v>36770</v>
      </c>
      <c r="B2207" t="inlineStr">
        <is>
          <t>WY</t>
        </is>
      </c>
      <c r="C2207" s="2" t="n">
        <v>43020</v>
      </c>
      <c r="D2207" s="2" t="n">
        <v>43075</v>
      </c>
      <c r="E2207" t="inlineStr">
        <is>
          <t>2020-10-12</t>
        </is>
      </c>
      <c r="F2207" t="n">
        <v>36</v>
      </c>
      <c r="G2207" t="inlineStr">
        <is>
          <t xml:space="preserve">PADDOCK KERRI JO </t>
        </is>
      </c>
      <c r="H2207" t="inlineStr">
        <is>
          <t>WOLD ENERGY PARTNERS</t>
        </is>
      </c>
      <c r="I2207" t="n">
        <v>0.2</v>
      </c>
      <c r="J2207" t="inlineStr"/>
      <c r="K2207" t="n">
        <v>2800.51000976</v>
      </c>
      <c r="L2207" t="n">
        <v>11</v>
      </c>
      <c r="M2207" t="n">
        <v>38</v>
      </c>
      <c r="N2207" t="inlineStr">
        <is>
          <t xml:space="preserve">N         </t>
        </is>
      </c>
      <c r="O2207" t="n">
        <v>74</v>
      </c>
      <c r="P2207" t="inlineStr">
        <is>
          <t xml:space="preserve">W         </t>
        </is>
      </c>
      <c r="Q2207" t="inlineStr">
        <is>
          <t>1627/0467</t>
        </is>
      </c>
      <c r="R2207" t="inlineStr">
        <is>
          <t>1065225</t>
        </is>
      </c>
      <c r="S2207" t="inlineStr">
        <is>
          <t>CONVERSE (WY)</t>
        </is>
      </c>
      <c r="T2207" t="n">
        <v>43.28007685</v>
      </c>
      <c r="U2207" t="inlineStr">
        <is>
          <t>POWDER RIVER</t>
        </is>
      </c>
      <c r="V2207" t="n">
        <v>-105.71007858</v>
      </c>
      <c r="W2207" t="inlineStr">
        <is>
          <t>POINT (442386.147997702 4792162.378144803)</t>
        </is>
      </c>
      <c r="X2207" t="n">
        <v>2.781343273975994</v>
      </c>
      <c r="Y2207" t="inlineStr">
        <is>
          <t>W</t>
        </is>
      </c>
      <c r="Z2207" t="n">
        <v>2017</v>
      </c>
      <c r="AA2207" t="n">
        <v>56</v>
      </c>
    </row>
    <row r="2208">
      <c r="A2208" s="1" t="n">
        <v>36774</v>
      </c>
      <c r="B2208" t="inlineStr">
        <is>
          <t>WY</t>
        </is>
      </c>
      <c r="C2208" s="2" t="n">
        <v>43020</v>
      </c>
      <c r="D2208" s="2" t="n">
        <v>43075</v>
      </c>
      <c r="E2208" t="inlineStr">
        <is>
          <t>2020-10-12</t>
        </is>
      </c>
      <c r="F2208" t="n">
        <v>36</v>
      </c>
      <c r="G2208" t="inlineStr">
        <is>
          <t xml:space="preserve">PADDOCK KERRI JO </t>
        </is>
      </c>
      <c r="H2208" t="inlineStr">
        <is>
          <t>WOLD ENERGY PARTNERS</t>
        </is>
      </c>
      <c r="I2208" t="n">
        <v>0.2</v>
      </c>
      <c r="J2208" t="inlineStr"/>
      <c r="K2208" t="n">
        <v>2800.51000976</v>
      </c>
      <c r="L2208" t="n">
        <v>11</v>
      </c>
      <c r="M2208" t="n">
        <v>38</v>
      </c>
      <c r="N2208" t="inlineStr">
        <is>
          <t xml:space="preserve">N         </t>
        </is>
      </c>
      <c r="O2208" t="n">
        <v>74</v>
      </c>
      <c r="P2208" t="inlineStr">
        <is>
          <t xml:space="preserve">W         </t>
        </is>
      </c>
      <c r="Q2208" t="inlineStr">
        <is>
          <t>1627/0467</t>
        </is>
      </c>
      <c r="R2208" t="inlineStr">
        <is>
          <t>1065225</t>
        </is>
      </c>
      <c r="S2208" t="inlineStr">
        <is>
          <t>CONVERSE (WY)</t>
        </is>
      </c>
      <c r="T2208" t="n">
        <v>43.28007685</v>
      </c>
      <c r="U2208" t="inlineStr">
        <is>
          <t>POWDER RIVER</t>
        </is>
      </c>
      <c r="V2208" t="n">
        <v>-105.71007858</v>
      </c>
      <c r="W2208" t="inlineStr">
        <is>
          <t>POINT (442386.147997702 4792162.378144803)</t>
        </is>
      </c>
      <c r="X2208" t="n">
        <v>2.781343273975994</v>
      </c>
      <c r="Y2208" t="inlineStr">
        <is>
          <t>W</t>
        </is>
      </c>
      <c r="Z2208" t="n">
        <v>2017</v>
      </c>
      <c r="AA2208" t="n">
        <v>56</v>
      </c>
    </row>
    <row r="2209">
      <c r="A2209" s="1" t="n">
        <v>36843</v>
      </c>
      <c r="B2209" t="inlineStr">
        <is>
          <t>WY</t>
        </is>
      </c>
      <c r="C2209" s="2" t="n">
        <v>43005</v>
      </c>
      <c r="D2209" s="2" t="n">
        <v>43070</v>
      </c>
      <c r="E2209" t="inlineStr">
        <is>
          <t>2021-09-27</t>
        </is>
      </c>
      <c r="F2209" t="n">
        <v>48</v>
      </c>
      <c r="G2209" t="inlineStr">
        <is>
          <t xml:space="preserve">EATON LINDA E </t>
        </is>
      </c>
      <c r="H2209" t="inlineStr">
        <is>
          <t>TITAN EXPL</t>
        </is>
      </c>
      <c r="I2209" t="inlineStr"/>
      <c r="J2209" t="inlineStr"/>
      <c r="K2209" t="n">
        <v>0</v>
      </c>
      <c r="L2209" t="n">
        <v>9</v>
      </c>
      <c r="M2209" t="n">
        <v>38</v>
      </c>
      <c r="N2209" t="inlineStr">
        <is>
          <t xml:space="preserve">N         </t>
        </is>
      </c>
      <c r="O2209" t="n">
        <v>73</v>
      </c>
      <c r="P2209" t="inlineStr">
        <is>
          <t xml:space="preserve">W         </t>
        </is>
      </c>
      <c r="Q2209" t="inlineStr">
        <is>
          <t>1627/0260</t>
        </is>
      </c>
      <c r="R2209" t="inlineStr">
        <is>
          <t>1065094</t>
        </is>
      </c>
      <c r="S2209" t="inlineStr">
        <is>
          <t>CONVERSE (WY)</t>
        </is>
      </c>
      <c r="T2209" t="n">
        <v>43.28045819</v>
      </c>
      <c r="U2209" t="inlineStr">
        <is>
          <t>POWDER RIVER</t>
        </is>
      </c>
      <c r="V2209" t="n">
        <v>-105.63100438</v>
      </c>
      <c r="W2209" t="inlineStr">
        <is>
          <t>POINT (448802.3511420086 4792153.248759488)</t>
        </is>
      </c>
      <c r="X2209" t="n">
        <v>1.229083168460233</v>
      </c>
      <c r="Y2209" t="inlineStr">
        <is>
          <t>E</t>
        </is>
      </c>
      <c r="Z2209" t="n">
        <v>2017</v>
      </c>
      <c r="AA2209" t="n">
        <v>56</v>
      </c>
    </row>
    <row r="2210">
      <c r="A2210" s="1" t="n">
        <v>36844</v>
      </c>
      <c r="B2210" t="inlineStr">
        <is>
          <t>WY</t>
        </is>
      </c>
      <c r="C2210" s="2" t="n">
        <v>43005</v>
      </c>
      <c r="D2210" s="2" t="n">
        <v>43070</v>
      </c>
      <c r="E2210" t="inlineStr">
        <is>
          <t>2021-09-27</t>
        </is>
      </c>
      <c r="F2210" t="n">
        <v>48</v>
      </c>
      <c r="G2210" t="inlineStr">
        <is>
          <t xml:space="preserve">EATON LINDA E </t>
        </is>
      </c>
      <c r="H2210" t="inlineStr">
        <is>
          <t>TITAN EXPL</t>
        </is>
      </c>
      <c r="I2210" t="inlineStr"/>
      <c r="J2210" t="inlineStr"/>
      <c r="K2210" t="n">
        <v>0</v>
      </c>
      <c r="L2210" t="n">
        <v>9</v>
      </c>
      <c r="M2210" t="n">
        <v>38</v>
      </c>
      <c r="N2210" t="inlineStr">
        <is>
          <t xml:space="preserve">N         </t>
        </is>
      </c>
      <c r="O2210" t="n">
        <v>73</v>
      </c>
      <c r="P2210" t="inlineStr">
        <is>
          <t xml:space="preserve">W         </t>
        </is>
      </c>
      <c r="Q2210" t="inlineStr">
        <is>
          <t>1627/0260</t>
        </is>
      </c>
      <c r="R2210" t="inlineStr">
        <is>
          <t>1065094</t>
        </is>
      </c>
      <c r="S2210" t="inlineStr">
        <is>
          <t>CONVERSE (WY)</t>
        </is>
      </c>
      <c r="T2210" t="n">
        <v>43.28045819</v>
      </c>
      <c r="U2210" t="inlineStr">
        <is>
          <t>POWDER RIVER</t>
        </is>
      </c>
      <c r="V2210" t="n">
        <v>-105.63100438</v>
      </c>
      <c r="W2210" t="inlineStr">
        <is>
          <t>POINT (448802.3511420086 4792153.248759488)</t>
        </is>
      </c>
      <c r="X2210" t="n">
        <v>1.229083168460233</v>
      </c>
      <c r="Y2210" t="inlineStr">
        <is>
          <t>E</t>
        </is>
      </c>
      <c r="Z2210" t="n">
        <v>2017</v>
      </c>
      <c r="AA2210" t="n">
        <v>56</v>
      </c>
    </row>
    <row r="2211">
      <c r="A2211" s="1" t="n">
        <v>36845</v>
      </c>
      <c r="B2211" t="inlineStr">
        <is>
          <t>WY</t>
        </is>
      </c>
      <c r="C2211" s="2" t="n">
        <v>43005</v>
      </c>
      <c r="D2211" s="2" t="n">
        <v>43070</v>
      </c>
      <c r="E2211" t="inlineStr">
        <is>
          <t>2021-09-27</t>
        </is>
      </c>
      <c r="F2211" t="n">
        <v>48</v>
      </c>
      <c r="G2211" t="inlineStr">
        <is>
          <t xml:space="preserve">LEWIS CONNIE M </t>
        </is>
      </c>
      <c r="H2211" t="inlineStr">
        <is>
          <t>TITAN EXPL</t>
        </is>
      </c>
      <c r="I2211" t="inlineStr"/>
      <c r="J2211" t="inlineStr"/>
      <c r="K2211" t="n">
        <v>0</v>
      </c>
      <c r="L2211" t="n">
        <v>9</v>
      </c>
      <c r="M2211" t="n">
        <v>38</v>
      </c>
      <c r="N2211" t="inlineStr">
        <is>
          <t xml:space="preserve">N         </t>
        </is>
      </c>
      <c r="O2211" t="n">
        <v>73</v>
      </c>
      <c r="P2211" t="inlineStr">
        <is>
          <t xml:space="preserve">W         </t>
        </is>
      </c>
      <c r="Q2211" t="inlineStr">
        <is>
          <t>1627/0261</t>
        </is>
      </c>
      <c r="R2211" t="inlineStr">
        <is>
          <t>1065095</t>
        </is>
      </c>
      <c r="S2211" t="inlineStr">
        <is>
          <t>CONVERSE (WY)</t>
        </is>
      </c>
      <c r="T2211" t="n">
        <v>43.28045819</v>
      </c>
      <c r="U2211" t="inlineStr">
        <is>
          <t>POWDER RIVER</t>
        </is>
      </c>
      <c r="V2211" t="n">
        <v>-105.63100438</v>
      </c>
      <c r="W2211" t="inlineStr">
        <is>
          <t>POINT (448802.3511420086 4792153.248759488)</t>
        </is>
      </c>
      <c r="X2211" t="n">
        <v>1.229083168460233</v>
      </c>
      <c r="Y2211" t="inlineStr">
        <is>
          <t>E</t>
        </is>
      </c>
      <c r="Z2211" t="n">
        <v>2017</v>
      </c>
      <c r="AA2211" t="n">
        <v>56</v>
      </c>
    </row>
    <row r="2212">
      <c r="A2212" s="1" t="n">
        <v>36846</v>
      </c>
      <c r="B2212" t="inlineStr">
        <is>
          <t>WY</t>
        </is>
      </c>
      <c r="C2212" s="2" t="n">
        <v>43005</v>
      </c>
      <c r="D2212" s="2" t="n">
        <v>43070</v>
      </c>
      <c r="E2212" t="inlineStr">
        <is>
          <t>2021-09-27</t>
        </is>
      </c>
      <c r="F2212" t="n">
        <v>48</v>
      </c>
      <c r="G2212" t="inlineStr">
        <is>
          <t xml:space="preserve">LEWIS CONNIE M </t>
        </is>
      </c>
      <c r="H2212" t="inlineStr">
        <is>
          <t>TITAN EXPL</t>
        </is>
      </c>
      <c r="I2212" t="inlineStr"/>
      <c r="J2212" t="inlineStr"/>
      <c r="K2212" t="n">
        <v>0</v>
      </c>
      <c r="L2212" t="n">
        <v>9</v>
      </c>
      <c r="M2212" t="n">
        <v>38</v>
      </c>
      <c r="N2212" t="inlineStr">
        <is>
          <t xml:space="preserve">N         </t>
        </is>
      </c>
      <c r="O2212" t="n">
        <v>73</v>
      </c>
      <c r="P2212" t="inlineStr">
        <is>
          <t xml:space="preserve">W         </t>
        </is>
      </c>
      <c r="Q2212" t="inlineStr">
        <is>
          <t>1627/0261</t>
        </is>
      </c>
      <c r="R2212" t="inlineStr">
        <is>
          <t>1065095</t>
        </is>
      </c>
      <c r="S2212" t="inlineStr">
        <is>
          <t>CONVERSE (WY)</t>
        </is>
      </c>
      <c r="T2212" t="n">
        <v>43.28045819</v>
      </c>
      <c r="U2212" t="inlineStr">
        <is>
          <t>POWDER RIVER</t>
        </is>
      </c>
      <c r="V2212" t="n">
        <v>-105.63100438</v>
      </c>
      <c r="W2212" t="inlineStr">
        <is>
          <t>POINT (448802.3511420086 4792153.248759488)</t>
        </is>
      </c>
      <c r="X2212" t="n">
        <v>1.229083168460233</v>
      </c>
      <c r="Y2212" t="inlineStr">
        <is>
          <t>E</t>
        </is>
      </c>
      <c r="Z2212" t="n">
        <v>2017</v>
      </c>
      <c r="AA2212" t="n">
        <v>56</v>
      </c>
    </row>
    <row r="2213">
      <c r="A2213" s="1" t="n">
        <v>36847</v>
      </c>
      <c r="B2213" t="inlineStr">
        <is>
          <t>WY</t>
        </is>
      </c>
      <c r="C2213" s="2" t="n">
        <v>43005</v>
      </c>
      <c r="D2213" s="2" t="n">
        <v>43070</v>
      </c>
      <c r="E2213" t="inlineStr">
        <is>
          <t>2021-09-27</t>
        </is>
      </c>
      <c r="F2213" t="n">
        <v>48</v>
      </c>
      <c r="G2213" t="inlineStr">
        <is>
          <t xml:space="preserve">LEWIS DANIEL L </t>
        </is>
      </c>
      <c r="H2213" t="inlineStr">
        <is>
          <t>TITAN EXPL</t>
        </is>
      </c>
      <c r="I2213" t="inlineStr"/>
      <c r="J2213" t="inlineStr"/>
      <c r="K2213" t="n">
        <v>0</v>
      </c>
      <c r="L2213" t="n">
        <v>9</v>
      </c>
      <c r="M2213" t="n">
        <v>38</v>
      </c>
      <c r="N2213" t="inlineStr">
        <is>
          <t xml:space="preserve">N         </t>
        </is>
      </c>
      <c r="O2213" t="n">
        <v>73</v>
      </c>
      <c r="P2213" t="inlineStr">
        <is>
          <t xml:space="preserve">W         </t>
        </is>
      </c>
      <c r="Q2213" t="inlineStr">
        <is>
          <t>1627/0262</t>
        </is>
      </c>
      <c r="R2213" t="inlineStr">
        <is>
          <t>1065096</t>
        </is>
      </c>
      <c r="S2213" t="inlineStr">
        <is>
          <t>CONVERSE (WY)</t>
        </is>
      </c>
      <c r="T2213" t="n">
        <v>43.28045819</v>
      </c>
      <c r="U2213" t="inlineStr">
        <is>
          <t>POWDER RIVER</t>
        </is>
      </c>
      <c r="V2213" t="n">
        <v>-105.63100438</v>
      </c>
      <c r="W2213" t="inlineStr">
        <is>
          <t>POINT (448802.3511420086 4792153.248759488)</t>
        </is>
      </c>
      <c r="X2213" t="n">
        <v>1.229083168460233</v>
      </c>
      <c r="Y2213" t="inlineStr">
        <is>
          <t>E</t>
        </is>
      </c>
      <c r="Z2213" t="n">
        <v>2017</v>
      </c>
      <c r="AA2213" t="n">
        <v>56</v>
      </c>
    </row>
    <row r="2214">
      <c r="A2214" s="1" t="n">
        <v>36848</v>
      </c>
      <c r="B2214" t="inlineStr">
        <is>
          <t>WY</t>
        </is>
      </c>
      <c r="C2214" s="2" t="n">
        <v>43005</v>
      </c>
      <c r="D2214" s="2" t="n">
        <v>43070</v>
      </c>
      <c r="E2214" t="inlineStr">
        <is>
          <t>2021-09-27</t>
        </is>
      </c>
      <c r="F2214" t="n">
        <v>48</v>
      </c>
      <c r="G2214" t="inlineStr">
        <is>
          <t xml:space="preserve">LEWIS DANIEL L </t>
        </is>
      </c>
      <c r="H2214" t="inlineStr">
        <is>
          <t>TITAN EXPL</t>
        </is>
      </c>
      <c r="I2214" t="inlineStr"/>
      <c r="J2214" t="inlineStr"/>
      <c r="K2214" t="n">
        <v>0</v>
      </c>
      <c r="L2214" t="n">
        <v>9</v>
      </c>
      <c r="M2214" t="n">
        <v>38</v>
      </c>
      <c r="N2214" t="inlineStr">
        <is>
          <t xml:space="preserve">N         </t>
        </is>
      </c>
      <c r="O2214" t="n">
        <v>73</v>
      </c>
      <c r="P2214" t="inlineStr">
        <is>
          <t xml:space="preserve">W         </t>
        </is>
      </c>
      <c r="Q2214" t="inlineStr">
        <is>
          <t>1627/0262</t>
        </is>
      </c>
      <c r="R2214" t="inlineStr">
        <is>
          <t>1065096</t>
        </is>
      </c>
      <c r="S2214" t="inlineStr">
        <is>
          <t>CONVERSE (WY)</t>
        </is>
      </c>
      <c r="T2214" t="n">
        <v>43.28045819</v>
      </c>
      <c r="U2214" t="inlineStr">
        <is>
          <t>POWDER RIVER</t>
        </is>
      </c>
      <c r="V2214" t="n">
        <v>-105.63100438</v>
      </c>
      <c r="W2214" t="inlineStr">
        <is>
          <t>POINT (448802.3511420086 4792153.248759488)</t>
        </is>
      </c>
      <c r="X2214" t="n">
        <v>1.229083168460233</v>
      </c>
      <c r="Y2214" t="inlineStr">
        <is>
          <t>E</t>
        </is>
      </c>
      <c r="Z2214" t="n">
        <v>2017</v>
      </c>
      <c r="AA2214" t="n">
        <v>56</v>
      </c>
    </row>
    <row r="2215">
      <c r="A2215" s="1" t="n">
        <v>36849</v>
      </c>
      <c r="B2215" t="inlineStr">
        <is>
          <t>WY</t>
        </is>
      </c>
      <c r="C2215" s="2" t="n">
        <v>42997</v>
      </c>
      <c r="D2215" s="2" t="n">
        <v>43070</v>
      </c>
      <c r="E2215" t="inlineStr">
        <is>
          <t>2021-09-19</t>
        </is>
      </c>
      <c r="F2215" t="n">
        <v>48</v>
      </c>
      <c r="G2215" t="inlineStr">
        <is>
          <t xml:space="preserve">CONVERSE COUNTY BANK TRUSTEE ET AL </t>
        </is>
      </c>
      <c r="H2215" t="inlineStr">
        <is>
          <t>TITAN EXPL</t>
        </is>
      </c>
      <c r="I2215" t="inlineStr"/>
      <c r="J2215" t="inlineStr"/>
      <c r="K2215" t="n">
        <v>0</v>
      </c>
      <c r="L2215" t="n">
        <v>4</v>
      </c>
      <c r="M2215" t="n">
        <v>38</v>
      </c>
      <c r="N2215" t="inlineStr">
        <is>
          <t xml:space="preserve">N         </t>
        </is>
      </c>
      <c r="O2215" t="n">
        <v>73</v>
      </c>
      <c r="P2215" t="inlineStr">
        <is>
          <t xml:space="preserve">W         </t>
        </is>
      </c>
      <c r="Q2215" t="inlineStr">
        <is>
          <t>1627/0263</t>
        </is>
      </c>
      <c r="R2215" t="inlineStr">
        <is>
          <t>1065097</t>
        </is>
      </c>
      <c r="S2215" t="inlineStr">
        <is>
          <t>CONVERSE (WY)</t>
        </is>
      </c>
      <c r="T2215" t="n">
        <v>43.29485875</v>
      </c>
      <c r="U2215" t="inlineStr">
        <is>
          <t>POWDER RIVER</t>
        </is>
      </c>
      <c r="V2215" t="n">
        <v>-105.63093579</v>
      </c>
      <c r="W2215" t="inlineStr">
        <is>
          <t>POINT (448819.9918178781 4793752.451114548)</t>
        </is>
      </c>
      <c r="X2215" t="n">
        <v>1.457389840878288</v>
      </c>
      <c r="Y2215" t="inlineStr">
        <is>
          <t>NE</t>
        </is>
      </c>
      <c r="Z2215" t="n">
        <v>2017</v>
      </c>
      <c r="AA2215" t="n">
        <v>56</v>
      </c>
    </row>
    <row r="2216">
      <c r="A2216" s="1" t="n">
        <v>36850</v>
      </c>
      <c r="B2216" t="inlineStr">
        <is>
          <t>WY</t>
        </is>
      </c>
      <c r="C2216" s="2" t="n">
        <v>42997</v>
      </c>
      <c r="D2216" s="2" t="n">
        <v>43070</v>
      </c>
      <c r="E2216" t="inlineStr">
        <is>
          <t>2021-09-19</t>
        </is>
      </c>
      <c r="F2216" t="n">
        <v>48</v>
      </c>
      <c r="G2216" t="inlineStr">
        <is>
          <t xml:space="preserve">CONVERSE COUNTY BANK TRUSTEE ET AL </t>
        </is>
      </c>
      <c r="H2216" t="inlineStr">
        <is>
          <t>TITAN EXPL</t>
        </is>
      </c>
      <c r="I2216" t="inlineStr"/>
      <c r="J2216" t="inlineStr"/>
      <c r="K2216" t="n">
        <v>0</v>
      </c>
      <c r="L2216" t="n">
        <v>3</v>
      </c>
      <c r="M2216" t="n">
        <v>38</v>
      </c>
      <c r="N2216" t="inlineStr">
        <is>
          <t xml:space="preserve">N         </t>
        </is>
      </c>
      <c r="O2216" t="n">
        <v>73</v>
      </c>
      <c r="P2216" t="inlineStr">
        <is>
          <t xml:space="preserve">W         </t>
        </is>
      </c>
      <c r="Q2216" t="inlineStr">
        <is>
          <t>1627/0263</t>
        </is>
      </c>
      <c r="R2216" t="inlineStr">
        <is>
          <t>1065097</t>
        </is>
      </c>
      <c r="S2216" t="inlineStr">
        <is>
          <t>CONVERSE (WY)</t>
        </is>
      </c>
      <c r="T2216" t="n">
        <v>43.29487016</v>
      </c>
      <c r="U2216" t="inlineStr">
        <is>
          <t>POWDER RIVER</t>
        </is>
      </c>
      <c r="V2216" t="n">
        <v>-105.61080864</v>
      </c>
      <c r="W2216" t="inlineStr">
        <is>
          <t>POINT (450452.6713965459 4793741.585392624)</t>
        </is>
      </c>
      <c r="X2216" t="n">
        <v>2.371667854919153</v>
      </c>
      <c r="Y2216" t="inlineStr">
        <is>
          <t>NE</t>
        </is>
      </c>
      <c r="Z2216" t="n">
        <v>2017</v>
      </c>
      <c r="AA2216" t="n">
        <v>56</v>
      </c>
    </row>
    <row r="2217">
      <c r="A2217" s="1" t="n">
        <v>36851</v>
      </c>
      <c r="B2217" t="inlineStr">
        <is>
          <t>WY</t>
        </is>
      </c>
      <c r="C2217" s="2" t="n">
        <v>42997</v>
      </c>
      <c r="D2217" s="2" t="n">
        <v>43070</v>
      </c>
      <c r="E2217" t="inlineStr">
        <is>
          <t>2021-09-19</t>
        </is>
      </c>
      <c r="F2217" t="n">
        <v>48</v>
      </c>
      <c r="G2217" t="inlineStr">
        <is>
          <t xml:space="preserve">CONVERSE COUNTY BANK TRUSTEE ET AL </t>
        </is>
      </c>
      <c r="H2217" t="inlineStr">
        <is>
          <t>TITAN EXPL</t>
        </is>
      </c>
      <c r="I2217" t="inlineStr"/>
      <c r="J2217" t="inlineStr"/>
      <c r="K2217" t="n">
        <v>0</v>
      </c>
      <c r="L2217" t="n">
        <v>9</v>
      </c>
      <c r="M2217" t="n">
        <v>38</v>
      </c>
      <c r="N2217" t="inlineStr">
        <is>
          <t xml:space="preserve">N         </t>
        </is>
      </c>
      <c r="O2217" t="n">
        <v>73</v>
      </c>
      <c r="P2217" t="inlineStr">
        <is>
          <t xml:space="preserve">W         </t>
        </is>
      </c>
      <c r="Q2217" t="inlineStr">
        <is>
          <t>1627/0263</t>
        </is>
      </c>
      <c r="R2217" t="inlineStr">
        <is>
          <t>1065097</t>
        </is>
      </c>
      <c r="S2217" t="inlineStr">
        <is>
          <t>CONVERSE (WY)</t>
        </is>
      </c>
      <c r="T2217" t="n">
        <v>43.28045819</v>
      </c>
      <c r="U2217" t="inlineStr">
        <is>
          <t>POWDER RIVER</t>
        </is>
      </c>
      <c r="V2217" t="n">
        <v>-105.63100438</v>
      </c>
      <c r="W2217" t="inlineStr">
        <is>
          <t>POINT (448802.3511420086 4792153.248759488)</t>
        </is>
      </c>
      <c r="X2217" t="n">
        <v>1.229083168460233</v>
      </c>
      <c r="Y2217" t="inlineStr">
        <is>
          <t>E</t>
        </is>
      </c>
      <c r="Z2217" t="n">
        <v>2017</v>
      </c>
      <c r="AA2217" t="n">
        <v>56</v>
      </c>
    </row>
    <row r="2218">
      <c r="A2218" s="1" t="n">
        <v>36852</v>
      </c>
      <c r="B2218" t="inlineStr">
        <is>
          <t>WY</t>
        </is>
      </c>
      <c r="C2218" s="2" t="n">
        <v>42997</v>
      </c>
      <c r="D2218" s="2" t="n">
        <v>43070</v>
      </c>
      <c r="E2218" t="inlineStr">
        <is>
          <t>2021-09-19</t>
        </is>
      </c>
      <c r="F2218" t="n">
        <v>48</v>
      </c>
      <c r="G2218" t="inlineStr">
        <is>
          <t xml:space="preserve">CONVERSE COUNTY BANK TRUSTEE ET AL </t>
        </is>
      </c>
      <c r="H2218" t="inlineStr">
        <is>
          <t>TITAN EXPL</t>
        </is>
      </c>
      <c r="I2218" t="inlineStr"/>
      <c r="J2218" t="inlineStr"/>
      <c r="K2218" t="n">
        <v>0</v>
      </c>
      <c r="L2218" t="n">
        <v>3</v>
      </c>
      <c r="M2218" t="n">
        <v>38</v>
      </c>
      <c r="N2218" t="inlineStr">
        <is>
          <t xml:space="preserve">N         </t>
        </is>
      </c>
      <c r="O2218" t="n">
        <v>73</v>
      </c>
      <c r="P2218" t="inlineStr">
        <is>
          <t xml:space="preserve">W         </t>
        </is>
      </c>
      <c r="Q2218" t="inlineStr">
        <is>
          <t>1627/0263</t>
        </is>
      </c>
      <c r="R2218" t="inlineStr">
        <is>
          <t>1065097</t>
        </is>
      </c>
      <c r="S2218" t="inlineStr">
        <is>
          <t>CONVERSE (WY)</t>
        </is>
      </c>
      <c r="T2218" t="n">
        <v>43.29487016</v>
      </c>
      <c r="U2218" t="inlineStr">
        <is>
          <t>POWDER RIVER</t>
        </is>
      </c>
      <c r="V2218" t="n">
        <v>-105.61080864</v>
      </c>
      <c r="W2218" t="inlineStr">
        <is>
          <t>POINT (450452.6713965459 4793741.585392624)</t>
        </is>
      </c>
      <c r="X2218" t="n">
        <v>2.371667854919153</v>
      </c>
      <c r="Y2218" t="inlineStr">
        <is>
          <t>NE</t>
        </is>
      </c>
      <c r="Z2218" t="n">
        <v>2017</v>
      </c>
      <c r="AA2218" t="n">
        <v>56</v>
      </c>
    </row>
    <row r="2219">
      <c r="A2219" s="1" t="n">
        <v>36853</v>
      </c>
      <c r="B2219" t="inlineStr">
        <is>
          <t>WY</t>
        </is>
      </c>
      <c r="C2219" s="2" t="n">
        <v>42997</v>
      </c>
      <c r="D2219" s="2" t="n">
        <v>43070</v>
      </c>
      <c r="E2219" t="inlineStr">
        <is>
          <t>2021-09-19</t>
        </is>
      </c>
      <c r="F2219" t="n">
        <v>48</v>
      </c>
      <c r="G2219" t="inlineStr">
        <is>
          <t xml:space="preserve">CONVERSE COUNTY BANK TRUSTEE ET AL </t>
        </is>
      </c>
      <c r="H2219" t="inlineStr">
        <is>
          <t>TITAN EXPL</t>
        </is>
      </c>
      <c r="I2219" t="inlineStr"/>
      <c r="J2219" t="inlineStr"/>
      <c r="K2219" t="n">
        <v>0</v>
      </c>
      <c r="L2219" t="n">
        <v>3</v>
      </c>
      <c r="M2219" t="n">
        <v>38</v>
      </c>
      <c r="N2219" t="inlineStr">
        <is>
          <t xml:space="preserve">N         </t>
        </is>
      </c>
      <c r="O2219" t="n">
        <v>73</v>
      </c>
      <c r="P2219" t="inlineStr">
        <is>
          <t xml:space="preserve">W         </t>
        </is>
      </c>
      <c r="Q2219" t="inlineStr">
        <is>
          <t>1627/0263</t>
        </is>
      </c>
      <c r="R2219" t="inlineStr">
        <is>
          <t>1065097</t>
        </is>
      </c>
      <c r="S2219" t="inlineStr">
        <is>
          <t>CONVERSE (WY)</t>
        </is>
      </c>
      <c r="T2219" t="n">
        <v>43.29487016</v>
      </c>
      <c r="U2219" t="inlineStr">
        <is>
          <t>POWDER RIVER</t>
        </is>
      </c>
      <c r="V2219" t="n">
        <v>-105.61080864</v>
      </c>
      <c r="W2219" t="inlineStr">
        <is>
          <t>POINT (450452.6713965459 4793741.585392624)</t>
        </is>
      </c>
      <c r="X2219" t="n">
        <v>2.371667854919153</v>
      </c>
      <c r="Y2219" t="inlineStr">
        <is>
          <t>NE</t>
        </is>
      </c>
      <c r="Z2219" t="n">
        <v>2017</v>
      </c>
      <c r="AA2219" t="n">
        <v>56</v>
      </c>
    </row>
    <row r="2220">
      <c r="A2220" s="1" t="n">
        <v>36854</v>
      </c>
      <c r="B2220" t="inlineStr">
        <is>
          <t>WY</t>
        </is>
      </c>
      <c r="C2220" s="2" t="n">
        <v>42997</v>
      </c>
      <c r="D2220" s="2" t="n">
        <v>43070</v>
      </c>
      <c r="E2220" t="inlineStr">
        <is>
          <t>2021-09-19</t>
        </is>
      </c>
      <c r="F2220" t="n">
        <v>48</v>
      </c>
      <c r="G2220" t="inlineStr">
        <is>
          <t xml:space="preserve">CONVERSE COUNTY BANK TRUSTEE ET AL </t>
        </is>
      </c>
      <c r="H2220" t="inlineStr">
        <is>
          <t>TITAN EXPL</t>
        </is>
      </c>
      <c r="I2220" t="inlineStr"/>
      <c r="J2220" t="inlineStr"/>
      <c r="K2220" t="n">
        <v>0</v>
      </c>
      <c r="L2220" t="n">
        <v>4</v>
      </c>
      <c r="M2220" t="n">
        <v>38</v>
      </c>
      <c r="N2220" t="inlineStr">
        <is>
          <t xml:space="preserve">N         </t>
        </is>
      </c>
      <c r="O2220" t="n">
        <v>73</v>
      </c>
      <c r="P2220" t="inlineStr">
        <is>
          <t xml:space="preserve">W         </t>
        </is>
      </c>
      <c r="Q2220" t="inlineStr">
        <is>
          <t>1627/0263</t>
        </is>
      </c>
      <c r="R2220" t="inlineStr">
        <is>
          <t>1065097</t>
        </is>
      </c>
      <c r="S2220" t="inlineStr">
        <is>
          <t>CONVERSE (WY)</t>
        </is>
      </c>
      <c r="T2220" t="n">
        <v>43.29485875</v>
      </c>
      <c r="U2220" t="inlineStr">
        <is>
          <t>POWDER RIVER</t>
        </is>
      </c>
      <c r="V2220" t="n">
        <v>-105.63093579</v>
      </c>
      <c r="W2220" t="inlineStr">
        <is>
          <t>POINT (448819.9918178781 4793752.451114548)</t>
        </is>
      </c>
      <c r="X2220" t="n">
        <v>1.457389840878288</v>
      </c>
      <c r="Y2220" t="inlineStr">
        <is>
          <t>NE</t>
        </is>
      </c>
      <c r="Z2220" t="n">
        <v>2017</v>
      </c>
      <c r="AA2220" t="n">
        <v>56</v>
      </c>
    </row>
    <row r="2221">
      <c r="A2221" s="1" t="n">
        <v>36855</v>
      </c>
      <c r="B2221" t="inlineStr">
        <is>
          <t>WY</t>
        </is>
      </c>
      <c r="C2221" s="2" t="n">
        <v>42997</v>
      </c>
      <c r="D2221" s="2" t="n">
        <v>43070</v>
      </c>
      <c r="E2221" t="inlineStr">
        <is>
          <t>2021-09-19</t>
        </is>
      </c>
      <c r="F2221" t="n">
        <v>48</v>
      </c>
      <c r="G2221" t="inlineStr">
        <is>
          <t xml:space="preserve">CONVERSE COUNTY BANK TRUSTEE ET AL </t>
        </is>
      </c>
      <c r="H2221" t="inlineStr">
        <is>
          <t>TITAN EXPL</t>
        </is>
      </c>
      <c r="I2221" t="inlineStr"/>
      <c r="J2221" t="inlineStr"/>
      <c r="K2221" t="n">
        <v>0</v>
      </c>
      <c r="L2221" t="n">
        <v>9</v>
      </c>
      <c r="M2221" t="n">
        <v>38</v>
      </c>
      <c r="N2221" t="inlineStr">
        <is>
          <t xml:space="preserve">N         </t>
        </is>
      </c>
      <c r="O2221" t="n">
        <v>73</v>
      </c>
      <c r="P2221" t="inlineStr">
        <is>
          <t xml:space="preserve">W         </t>
        </is>
      </c>
      <c r="Q2221" t="inlineStr">
        <is>
          <t>1627/0263</t>
        </is>
      </c>
      <c r="R2221" t="inlineStr">
        <is>
          <t>1065097</t>
        </is>
      </c>
      <c r="S2221" t="inlineStr">
        <is>
          <t>CONVERSE (WY)</t>
        </is>
      </c>
      <c r="T2221" t="n">
        <v>43.28045819</v>
      </c>
      <c r="U2221" t="inlineStr">
        <is>
          <t>POWDER RIVER</t>
        </is>
      </c>
      <c r="V2221" t="n">
        <v>-105.63100438</v>
      </c>
      <c r="W2221" t="inlineStr">
        <is>
          <t>POINT (448802.3511420086 4792153.248759488)</t>
        </is>
      </c>
      <c r="X2221" t="n">
        <v>1.229083168460233</v>
      </c>
      <c r="Y2221" t="inlineStr">
        <is>
          <t>E</t>
        </is>
      </c>
      <c r="Z2221" t="n">
        <v>2017</v>
      </c>
      <c r="AA2221" t="n">
        <v>56</v>
      </c>
    </row>
    <row r="2222">
      <c r="A2222" s="1" t="n">
        <v>36856</v>
      </c>
      <c r="B2222" t="inlineStr">
        <is>
          <t>WY</t>
        </is>
      </c>
      <c r="C2222" s="2" t="n">
        <v>42997</v>
      </c>
      <c r="D2222" s="2" t="n">
        <v>43070</v>
      </c>
      <c r="E2222" t="inlineStr">
        <is>
          <t>2021-09-19</t>
        </is>
      </c>
      <c r="F2222" t="n">
        <v>48</v>
      </c>
      <c r="G2222" t="inlineStr">
        <is>
          <t xml:space="preserve">CONVERSE COUNTY BANK TRUSTEE ET AL </t>
        </is>
      </c>
      <c r="H2222" t="inlineStr">
        <is>
          <t>TITAN EXPL</t>
        </is>
      </c>
      <c r="I2222" t="inlineStr"/>
      <c r="J2222" t="inlineStr"/>
      <c r="K2222" t="n">
        <v>0</v>
      </c>
      <c r="L2222" t="n">
        <v>4</v>
      </c>
      <c r="M2222" t="n">
        <v>38</v>
      </c>
      <c r="N2222" t="inlineStr">
        <is>
          <t xml:space="preserve">N         </t>
        </is>
      </c>
      <c r="O2222" t="n">
        <v>73</v>
      </c>
      <c r="P2222" t="inlineStr">
        <is>
          <t xml:space="preserve">W         </t>
        </is>
      </c>
      <c r="Q2222" t="inlineStr">
        <is>
          <t>1627/0263</t>
        </is>
      </c>
      <c r="R2222" t="inlineStr">
        <is>
          <t>1065097</t>
        </is>
      </c>
      <c r="S2222" t="inlineStr">
        <is>
          <t>CONVERSE (WY)</t>
        </is>
      </c>
      <c r="T2222" t="n">
        <v>43.29485875</v>
      </c>
      <c r="U2222" t="inlineStr">
        <is>
          <t>POWDER RIVER</t>
        </is>
      </c>
      <c r="V2222" t="n">
        <v>-105.63093579</v>
      </c>
      <c r="W2222" t="inlineStr">
        <is>
          <t>POINT (448819.9918178781 4793752.451114548)</t>
        </is>
      </c>
      <c r="X2222" t="n">
        <v>1.457389840878288</v>
      </c>
      <c r="Y2222" t="inlineStr">
        <is>
          <t>NE</t>
        </is>
      </c>
      <c r="Z2222" t="n">
        <v>2017</v>
      </c>
      <c r="AA2222" t="n">
        <v>56</v>
      </c>
    </row>
    <row r="2223">
      <c r="A2223" s="1" t="n">
        <v>36857</v>
      </c>
      <c r="B2223" t="inlineStr">
        <is>
          <t>WY</t>
        </is>
      </c>
      <c r="C2223" s="2" t="n">
        <v>42985</v>
      </c>
      <c r="D2223" s="2" t="n">
        <v>43070</v>
      </c>
      <c r="E2223" t="inlineStr">
        <is>
          <t>2020-09-07</t>
        </is>
      </c>
      <c r="F2223" t="n">
        <v>36</v>
      </c>
      <c r="G2223" t="inlineStr">
        <is>
          <t xml:space="preserve">CONVERSE COUNTY BANK TRUSTEE ET AL </t>
        </is>
      </c>
      <c r="H2223" t="inlineStr">
        <is>
          <t>TITAN EXPL</t>
        </is>
      </c>
      <c r="I2223" t="inlineStr"/>
      <c r="J2223" t="inlineStr"/>
      <c r="K2223" t="n">
        <v>0</v>
      </c>
      <c r="L2223" t="n">
        <v>34</v>
      </c>
      <c r="M2223" t="n">
        <v>39</v>
      </c>
      <c r="N2223" t="inlineStr">
        <is>
          <t xml:space="preserve">N         </t>
        </is>
      </c>
      <c r="O2223" t="n">
        <v>73</v>
      </c>
      <c r="P2223" t="inlineStr">
        <is>
          <t xml:space="preserve">W         </t>
        </is>
      </c>
      <c r="Q2223" t="inlineStr">
        <is>
          <t>1627/0265</t>
        </is>
      </c>
      <c r="R2223" t="inlineStr">
        <is>
          <t>1065098</t>
        </is>
      </c>
      <c r="S2223" t="inlineStr">
        <is>
          <t>CONVERSE (WY)</t>
        </is>
      </c>
      <c r="T2223" t="n">
        <v>43.3092936</v>
      </c>
      <c r="U2223" t="inlineStr">
        <is>
          <t>POWDER RIVER</t>
        </is>
      </c>
      <c r="V2223" t="n">
        <v>-105.61092317</v>
      </c>
      <c r="W2223" t="inlineStr">
        <is>
          <t>POINT (450455.0951501526 4795343.442250932)</t>
        </is>
      </c>
      <c r="X2223" t="n">
        <v>2.861035929107405</v>
      </c>
      <c r="Y2223" t="inlineStr">
        <is>
          <t>NE</t>
        </is>
      </c>
      <c r="Z2223" t="n">
        <v>2017</v>
      </c>
      <c r="AA2223" t="n">
        <v>56</v>
      </c>
    </row>
    <row r="2224">
      <c r="A2224" s="1" t="n">
        <v>36858</v>
      </c>
      <c r="B2224" t="inlineStr">
        <is>
          <t>WY</t>
        </is>
      </c>
      <c r="C2224" s="2" t="n">
        <v>42985</v>
      </c>
      <c r="D2224" s="2" t="n">
        <v>43070</v>
      </c>
      <c r="E2224" t="inlineStr">
        <is>
          <t>2020-09-07</t>
        </is>
      </c>
      <c r="F2224" t="n">
        <v>36</v>
      </c>
      <c r="G2224" t="inlineStr">
        <is>
          <t xml:space="preserve">CONVERSE COUNTY BANK TRUSTEE ET AL </t>
        </is>
      </c>
      <c r="H2224" t="inlineStr">
        <is>
          <t>TITAN EXPL</t>
        </is>
      </c>
      <c r="I2224" t="inlineStr"/>
      <c r="J2224" t="inlineStr"/>
      <c r="K2224" t="n">
        <v>0</v>
      </c>
      <c r="L2224" t="n">
        <v>34</v>
      </c>
      <c r="M2224" t="n">
        <v>39</v>
      </c>
      <c r="N2224" t="inlineStr">
        <is>
          <t xml:space="preserve">N         </t>
        </is>
      </c>
      <c r="O2224" t="n">
        <v>73</v>
      </c>
      <c r="P2224" t="inlineStr">
        <is>
          <t xml:space="preserve">W         </t>
        </is>
      </c>
      <c r="Q2224" t="inlineStr">
        <is>
          <t>1627/0265</t>
        </is>
      </c>
      <c r="R2224" t="inlineStr">
        <is>
          <t>1065098</t>
        </is>
      </c>
      <c r="S2224" t="inlineStr">
        <is>
          <t>CONVERSE (WY)</t>
        </is>
      </c>
      <c r="T2224" t="n">
        <v>43.3092936</v>
      </c>
      <c r="U2224" t="inlineStr">
        <is>
          <t>POWDER RIVER</t>
        </is>
      </c>
      <c r="V2224" t="n">
        <v>-105.61092317</v>
      </c>
      <c r="W2224" t="inlineStr">
        <is>
          <t>POINT (450455.0951501526 4795343.442250932)</t>
        </is>
      </c>
      <c r="X2224" t="n">
        <v>2.861035929107405</v>
      </c>
      <c r="Y2224" t="inlineStr">
        <is>
          <t>NE</t>
        </is>
      </c>
      <c r="Z2224" t="n">
        <v>2017</v>
      </c>
      <c r="AA2224" t="n">
        <v>56</v>
      </c>
    </row>
    <row r="2225">
      <c r="A2225" s="1" t="n">
        <v>36859</v>
      </c>
      <c r="B2225" t="inlineStr">
        <is>
          <t>WY</t>
        </is>
      </c>
      <c r="C2225" s="2" t="n">
        <v>42985</v>
      </c>
      <c r="D2225" s="2" t="n">
        <v>43070</v>
      </c>
      <c r="E2225" t="inlineStr">
        <is>
          <t>2020-09-07</t>
        </is>
      </c>
      <c r="F2225" t="n">
        <v>36</v>
      </c>
      <c r="G2225" t="inlineStr">
        <is>
          <t xml:space="preserve">CONVERSE COUNTY BANK TRUSTEE ET AL </t>
        </is>
      </c>
      <c r="H2225" t="inlineStr">
        <is>
          <t>TITAN EXPL</t>
        </is>
      </c>
      <c r="I2225" t="inlineStr"/>
      <c r="J2225" t="inlineStr"/>
      <c r="K2225" t="n">
        <v>0</v>
      </c>
      <c r="L2225" t="n">
        <v>34</v>
      </c>
      <c r="M2225" t="n">
        <v>39</v>
      </c>
      <c r="N2225" t="inlineStr">
        <is>
          <t xml:space="preserve">N         </t>
        </is>
      </c>
      <c r="O2225" t="n">
        <v>73</v>
      </c>
      <c r="P2225" t="inlineStr">
        <is>
          <t xml:space="preserve">W         </t>
        </is>
      </c>
      <c r="Q2225" t="inlineStr">
        <is>
          <t>1627/0265</t>
        </is>
      </c>
      <c r="R2225" t="inlineStr">
        <is>
          <t>1065098</t>
        </is>
      </c>
      <c r="S2225" t="inlineStr">
        <is>
          <t>CONVERSE (WY)</t>
        </is>
      </c>
      <c r="T2225" t="n">
        <v>43.3092936</v>
      </c>
      <c r="U2225" t="inlineStr">
        <is>
          <t>POWDER RIVER</t>
        </is>
      </c>
      <c r="V2225" t="n">
        <v>-105.61092317</v>
      </c>
      <c r="W2225" t="inlineStr">
        <is>
          <t>POINT (450455.0951501526 4795343.442250932)</t>
        </is>
      </c>
      <c r="X2225" t="n">
        <v>2.861035929107405</v>
      </c>
      <c r="Y2225" t="inlineStr">
        <is>
          <t>NE</t>
        </is>
      </c>
      <c r="Z2225" t="n">
        <v>2017</v>
      </c>
      <c r="AA2225" t="n">
        <v>56</v>
      </c>
    </row>
    <row r="2226">
      <c r="A2226" s="1" t="n">
        <v>36860</v>
      </c>
      <c r="B2226" t="inlineStr">
        <is>
          <t>WY</t>
        </is>
      </c>
      <c r="C2226" s="2" t="n">
        <v>42985</v>
      </c>
      <c r="D2226" s="2" t="n">
        <v>43070</v>
      </c>
      <c r="E2226" t="inlineStr">
        <is>
          <t>2020-09-07</t>
        </is>
      </c>
      <c r="F2226" t="n">
        <v>36</v>
      </c>
      <c r="G2226" t="inlineStr">
        <is>
          <t xml:space="preserve">CONVERSE COUNTY BANK TRUSTEE ET AL </t>
        </is>
      </c>
      <c r="H2226" t="inlineStr">
        <is>
          <t>TITAN EXPL</t>
        </is>
      </c>
      <c r="I2226" t="inlineStr"/>
      <c r="J2226" t="inlineStr"/>
      <c r="K2226" t="n">
        <v>0</v>
      </c>
      <c r="L2226" t="n">
        <v>34</v>
      </c>
      <c r="M2226" t="n">
        <v>39</v>
      </c>
      <c r="N2226" t="inlineStr">
        <is>
          <t xml:space="preserve">N         </t>
        </is>
      </c>
      <c r="O2226" t="n">
        <v>73</v>
      </c>
      <c r="P2226" t="inlineStr">
        <is>
          <t xml:space="preserve">W         </t>
        </is>
      </c>
      <c r="Q2226" t="inlineStr">
        <is>
          <t>1627/0265</t>
        </is>
      </c>
      <c r="R2226" t="inlineStr">
        <is>
          <t>1065098</t>
        </is>
      </c>
      <c r="S2226" t="inlineStr">
        <is>
          <t>CONVERSE (WY)</t>
        </is>
      </c>
      <c r="T2226" t="n">
        <v>43.3092936</v>
      </c>
      <c r="U2226" t="inlineStr">
        <is>
          <t>POWDER RIVER</t>
        </is>
      </c>
      <c r="V2226" t="n">
        <v>-105.61092317</v>
      </c>
      <c r="W2226" t="inlineStr">
        <is>
          <t>POINT (450455.0951501526 4795343.442250932)</t>
        </is>
      </c>
      <c r="X2226" t="n">
        <v>2.861035929107405</v>
      </c>
      <c r="Y2226" t="inlineStr">
        <is>
          <t>NE</t>
        </is>
      </c>
      <c r="Z2226" t="n">
        <v>2017</v>
      </c>
      <c r="AA2226" t="n">
        <v>56</v>
      </c>
    </row>
    <row r="2227">
      <c r="A2227" s="1" t="n">
        <v>36861</v>
      </c>
      <c r="B2227" t="inlineStr">
        <is>
          <t>WY</t>
        </is>
      </c>
      <c r="C2227" s="2" t="n">
        <v>42985</v>
      </c>
      <c r="D2227" s="2" t="n">
        <v>43070</v>
      </c>
      <c r="E2227" t="inlineStr">
        <is>
          <t>2020-09-07</t>
        </is>
      </c>
      <c r="F2227" t="n">
        <v>36</v>
      </c>
      <c r="G2227" t="inlineStr">
        <is>
          <t xml:space="preserve">CONVERSE COUNTY BANK TRUSTEE ET AL </t>
        </is>
      </c>
      <c r="H2227" t="inlineStr">
        <is>
          <t>TITAN EXPL</t>
        </is>
      </c>
      <c r="I2227" t="inlineStr"/>
      <c r="J2227" t="inlineStr"/>
      <c r="K2227" t="n">
        <v>0</v>
      </c>
      <c r="L2227" t="n">
        <v>34</v>
      </c>
      <c r="M2227" t="n">
        <v>39</v>
      </c>
      <c r="N2227" t="inlineStr">
        <is>
          <t xml:space="preserve">N         </t>
        </is>
      </c>
      <c r="O2227" t="n">
        <v>73</v>
      </c>
      <c r="P2227" t="inlineStr">
        <is>
          <t xml:space="preserve">W         </t>
        </is>
      </c>
      <c r="Q2227" t="inlineStr">
        <is>
          <t>1627/0265</t>
        </is>
      </c>
      <c r="R2227" t="inlineStr">
        <is>
          <t>1065098</t>
        </is>
      </c>
      <c r="S2227" t="inlineStr">
        <is>
          <t>CONVERSE (WY)</t>
        </is>
      </c>
      <c r="T2227" t="n">
        <v>43.3092936</v>
      </c>
      <c r="U2227" t="inlineStr">
        <is>
          <t>POWDER RIVER</t>
        </is>
      </c>
      <c r="V2227" t="n">
        <v>-105.61092317</v>
      </c>
      <c r="W2227" t="inlineStr">
        <is>
          <t>POINT (450455.0951501526 4795343.442250932)</t>
        </is>
      </c>
      <c r="X2227" t="n">
        <v>2.861035929107405</v>
      </c>
      <c r="Y2227" t="inlineStr">
        <is>
          <t>NE</t>
        </is>
      </c>
      <c r="Z2227" t="n">
        <v>2017</v>
      </c>
      <c r="AA2227" t="n">
        <v>56</v>
      </c>
    </row>
    <row r="2228">
      <c r="A2228" s="1" t="n">
        <v>36862</v>
      </c>
      <c r="B2228" t="inlineStr">
        <is>
          <t>WY</t>
        </is>
      </c>
      <c r="C2228" s="2" t="n">
        <v>42985</v>
      </c>
      <c r="D2228" s="2" t="n">
        <v>43070</v>
      </c>
      <c r="E2228" t="inlineStr">
        <is>
          <t>2020-09-07</t>
        </is>
      </c>
      <c r="F2228" t="n">
        <v>36</v>
      </c>
      <c r="G2228" t="inlineStr">
        <is>
          <t xml:space="preserve">CONVERSE COUNTY BANK TRUSTEE ET AL </t>
        </is>
      </c>
      <c r="H2228" t="inlineStr">
        <is>
          <t>TITAN EXPL</t>
        </is>
      </c>
      <c r="I2228" t="inlineStr"/>
      <c r="J2228" t="inlineStr"/>
      <c r="K2228" t="n">
        <v>0</v>
      </c>
      <c r="L2228" t="n">
        <v>34</v>
      </c>
      <c r="M2228" t="n">
        <v>39</v>
      </c>
      <c r="N2228" t="inlineStr">
        <is>
          <t xml:space="preserve">N         </t>
        </is>
      </c>
      <c r="O2228" t="n">
        <v>73</v>
      </c>
      <c r="P2228" t="inlineStr">
        <is>
          <t xml:space="preserve">W         </t>
        </is>
      </c>
      <c r="Q2228" t="inlineStr">
        <is>
          <t>1627/0265</t>
        </is>
      </c>
      <c r="R2228" t="inlineStr">
        <is>
          <t>1065098</t>
        </is>
      </c>
      <c r="S2228" t="inlineStr">
        <is>
          <t>CONVERSE (WY)</t>
        </is>
      </c>
      <c r="T2228" t="n">
        <v>43.3092936</v>
      </c>
      <c r="U2228" t="inlineStr">
        <is>
          <t>POWDER RIVER</t>
        </is>
      </c>
      <c r="V2228" t="n">
        <v>-105.61092317</v>
      </c>
      <c r="W2228" t="inlineStr">
        <is>
          <t>POINT (450455.0951501526 4795343.442250932)</t>
        </is>
      </c>
      <c r="X2228" t="n">
        <v>2.861035929107405</v>
      </c>
      <c r="Y2228" t="inlineStr">
        <is>
          <t>NE</t>
        </is>
      </c>
      <c r="Z2228" t="n">
        <v>2017</v>
      </c>
      <c r="AA2228" t="n">
        <v>56</v>
      </c>
    </row>
    <row r="2229">
      <c r="A2229" s="1" t="n">
        <v>36863</v>
      </c>
      <c r="B2229" t="inlineStr">
        <is>
          <t>WY</t>
        </is>
      </c>
      <c r="C2229" s="2" t="n">
        <v>42985</v>
      </c>
      <c r="D2229" s="2" t="n">
        <v>43070</v>
      </c>
      <c r="E2229" t="inlineStr">
        <is>
          <t>2020-09-07</t>
        </is>
      </c>
      <c r="F2229" t="n">
        <v>36</v>
      </c>
      <c r="G2229" t="inlineStr">
        <is>
          <t xml:space="preserve">CONVERSE COUNTY BANK TRUSTEE ET AL </t>
        </is>
      </c>
      <c r="H2229" t="inlineStr">
        <is>
          <t>TITAN EXPL</t>
        </is>
      </c>
      <c r="I2229" t="inlineStr"/>
      <c r="J2229" t="inlineStr"/>
      <c r="K2229" t="n">
        <v>0</v>
      </c>
      <c r="L2229" t="n">
        <v>34</v>
      </c>
      <c r="M2229" t="n">
        <v>39</v>
      </c>
      <c r="N2229" t="inlineStr">
        <is>
          <t xml:space="preserve">N         </t>
        </is>
      </c>
      <c r="O2229" t="n">
        <v>73</v>
      </c>
      <c r="P2229" t="inlineStr">
        <is>
          <t xml:space="preserve">W         </t>
        </is>
      </c>
      <c r="Q2229" t="inlineStr">
        <is>
          <t>1627/0265</t>
        </is>
      </c>
      <c r="R2229" t="inlineStr">
        <is>
          <t>1065098</t>
        </is>
      </c>
      <c r="S2229" t="inlineStr">
        <is>
          <t>CONVERSE (WY)</t>
        </is>
      </c>
      <c r="T2229" t="n">
        <v>43.3092936</v>
      </c>
      <c r="U2229" t="inlineStr">
        <is>
          <t>POWDER RIVER</t>
        </is>
      </c>
      <c r="V2229" t="n">
        <v>-105.61092317</v>
      </c>
      <c r="W2229" t="inlineStr">
        <is>
          <t>POINT (450455.0951501526 4795343.442250932)</t>
        </is>
      </c>
      <c r="X2229" t="n">
        <v>2.861035929107405</v>
      </c>
      <c r="Y2229" t="inlineStr">
        <is>
          <t>NE</t>
        </is>
      </c>
      <c r="Z2229" t="n">
        <v>2017</v>
      </c>
      <c r="AA2229" t="n">
        <v>56</v>
      </c>
    </row>
    <row r="2230">
      <c r="A2230" s="1" t="n">
        <v>36864</v>
      </c>
      <c r="B2230" t="inlineStr">
        <is>
          <t>WY</t>
        </is>
      </c>
      <c r="C2230" s="2" t="n">
        <v>42985</v>
      </c>
      <c r="D2230" s="2" t="n">
        <v>43070</v>
      </c>
      <c r="E2230" t="inlineStr">
        <is>
          <t>2020-09-07</t>
        </is>
      </c>
      <c r="F2230" t="n">
        <v>36</v>
      </c>
      <c r="G2230" t="inlineStr">
        <is>
          <t xml:space="preserve">CONVERSE COUNTY BANK TRUSTEE ET AL </t>
        </is>
      </c>
      <c r="H2230" t="inlineStr">
        <is>
          <t>TITAN EXPL</t>
        </is>
      </c>
      <c r="I2230" t="inlineStr"/>
      <c r="J2230" t="inlineStr"/>
      <c r="K2230" t="n">
        <v>0</v>
      </c>
      <c r="L2230" t="n">
        <v>34</v>
      </c>
      <c r="M2230" t="n">
        <v>39</v>
      </c>
      <c r="N2230" t="inlineStr">
        <is>
          <t xml:space="preserve">N         </t>
        </is>
      </c>
      <c r="O2230" t="n">
        <v>73</v>
      </c>
      <c r="P2230" t="inlineStr">
        <is>
          <t xml:space="preserve">W         </t>
        </is>
      </c>
      <c r="Q2230" t="inlineStr">
        <is>
          <t>1627/0265</t>
        </is>
      </c>
      <c r="R2230" t="inlineStr">
        <is>
          <t>1065098</t>
        </is>
      </c>
      <c r="S2230" t="inlineStr">
        <is>
          <t>CONVERSE (WY)</t>
        </is>
      </c>
      <c r="T2230" t="n">
        <v>43.3092936</v>
      </c>
      <c r="U2230" t="inlineStr">
        <is>
          <t>POWDER RIVER</t>
        </is>
      </c>
      <c r="V2230" t="n">
        <v>-105.61092317</v>
      </c>
      <c r="W2230" t="inlineStr">
        <is>
          <t>POINT (450455.0951501526 4795343.442250932)</t>
        </is>
      </c>
      <c r="X2230" t="n">
        <v>2.861035929107405</v>
      </c>
      <c r="Y2230" t="inlineStr">
        <is>
          <t>NE</t>
        </is>
      </c>
      <c r="Z2230" t="n">
        <v>2017</v>
      </c>
      <c r="AA2230" t="n">
        <v>56</v>
      </c>
    </row>
    <row r="2231">
      <c r="A2231" s="1" t="n">
        <v>36865</v>
      </c>
      <c r="B2231" t="inlineStr">
        <is>
          <t>WY</t>
        </is>
      </c>
      <c r="C2231" s="2" t="n">
        <v>42986</v>
      </c>
      <c r="D2231" s="2" t="n">
        <v>43070</v>
      </c>
      <c r="E2231" t="inlineStr">
        <is>
          <t>2020-09-08</t>
        </is>
      </c>
      <c r="F2231" t="n">
        <v>36</v>
      </c>
      <c r="G2231" t="inlineStr">
        <is>
          <t xml:space="preserve">WILLIAM C LINDMIER JR REVOCABLE TRUST DATED OCTOBER 1 2007 ET AL </t>
        </is>
      </c>
      <c r="H2231" t="inlineStr">
        <is>
          <t>TITAN EXPL</t>
        </is>
      </c>
      <c r="I2231" t="inlineStr"/>
      <c r="J2231" t="inlineStr"/>
      <c r="K2231" t="n">
        <v>0</v>
      </c>
      <c r="L2231" t="n">
        <v>34</v>
      </c>
      <c r="M2231" t="n">
        <v>39</v>
      </c>
      <c r="N2231" t="inlineStr">
        <is>
          <t xml:space="preserve">N         </t>
        </is>
      </c>
      <c r="O2231" t="n">
        <v>73</v>
      </c>
      <c r="P2231" t="inlineStr">
        <is>
          <t xml:space="preserve">W         </t>
        </is>
      </c>
      <c r="Q2231" t="inlineStr">
        <is>
          <t>1627/0266</t>
        </is>
      </c>
      <c r="R2231" t="inlineStr">
        <is>
          <t>1065099</t>
        </is>
      </c>
      <c r="S2231" t="inlineStr">
        <is>
          <t>CONVERSE (WY)</t>
        </is>
      </c>
      <c r="T2231" t="n">
        <v>43.3092936</v>
      </c>
      <c r="U2231" t="inlineStr">
        <is>
          <t>POWDER RIVER</t>
        </is>
      </c>
      <c r="V2231" t="n">
        <v>-105.61092317</v>
      </c>
      <c r="W2231" t="inlineStr">
        <is>
          <t>POINT (450455.0951501526 4795343.442250932)</t>
        </is>
      </c>
      <c r="X2231" t="n">
        <v>2.861035929107405</v>
      </c>
      <c r="Y2231" t="inlineStr">
        <is>
          <t>NE</t>
        </is>
      </c>
      <c r="Z2231" t="n">
        <v>2017</v>
      </c>
      <c r="AA2231" t="n">
        <v>56</v>
      </c>
    </row>
    <row r="2232">
      <c r="A2232" s="1" t="n">
        <v>36866</v>
      </c>
      <c r="B2232" t="inlineStr">
        <is>
          <t>WY</t>
        </is>
      </c>
      <c r="C2232" s="2" t="n">
        <v>42986</v>
      </c>
      <c r="D2232" s="2" t="n">
        <v>43070</v>
      </c>
      <c r="E2232" t="inlineStr">
        <is>
          <t>2020-09-08</t>
        </is>
      </c>
      <c r="F2232" t="n">
        <v>36</v>
      </c>
      <c r="G2232" t="inlineStr">
        <is>
          <t xml:space="preserve">WILLIAM C LINDMIER JR REVOCABLE TRUST DATED OCTOBER 1 2007 ET AL </t>
        </is>
      </c>
      <c r="H2232" t="inlineStr">
        <is>
          <t>TITAN EXPL</t>
        </is>
      </c>
      <c r="I2232" t="inlineStr"/>
      <c r="J2232" t="inlineStr"/>
      <c r="K2232" t="n">
        <v>0</v>
      </c>
      <c r="L2232" t="n">
        <v>34</v>
      </c>
      <c r="M2232" t="n">
        <v>39</v>
      </c>
      <c r="N2232" t="inlineStr">
        <is>
          <t xml:space="preserve">N         </t>
        </is>
      </c>
      <c r="O2232" t="n">
        <v>73</v>
      </c>
      <c r="P2232" t="inlineStr">
        <is>
          <t xml:space="preserve">W         </t>
        </is>
      </c>
      <c r="Q2232" t="inlineStr">
        <is>
          <t>1627/0266</t>
        </is>
      </c>
      <c r="R2232" t="inlineStr">
        <is>
          <t>1065099</t>
        </is>
      </c>
      <c r="S2232" t="inlineStr">
        <is>
          <t>CONVERSE (WY)</t>
        </is>
      </c>
      <c r="T2232" t="n">
        <v>43.3092936</v>
      </c>
      <c r="U2232" t="inlineStr">
        <is>
          <t>POWDER RIVER</t>
        </is>
      </c>
      <c r="V2232" t="n">
        <v>-105.61092317</v>
      </c>
      <c r="W2232" t="inlineStr">
        <is>
          <t>POINT (450455.0951501526 4795343.442250932)</t>
        </is>
      </c>
      <c r="X2232" t="n">
        <v>2.861035929107405</v>
      </c>
      <c r="Y2232" t="inlineStr">
        <is>
          <t>NE</t>
        </is>
      </c>
      <c r="Z2232" t="n">
        <v>2017</v>
      </c>
      <c r="AA2232" t="n">
        <v>56</v>
      </c>
    </row>
    <row r="2233">
      <c r="A2233" s="1" t="n">
        <v>36867</v>
      </c>
      <c r="B2233" t="inlineStr">
        <is>
          <t>WY</t>
        </is>
      </c>
      <c r="C2233" s="2" t="n">
        <v>42986</v>
      </c>
      <c r="D2233" s="2" t="n">
        <v>43070</v>
      </c>
      <c r="E2233" t="inlineStr">
        <is>
          <t>2020-09-08</t>
        </is>
      </c>
      <c r="F2233" t="n">
        <v>36</v>
      </c>
      <c r="G2233" t="inlineStr">
        <is>
          <t xml:space="preserve">WILLIAM C LINDMIER JR REVOCABLE TRUST DATED OCTOBER 1 2007 ET AL </t>
        </is>
      </c>
      <c r="H2233" t="inlineStr">
        <is>
          <t>TITAN EXPL</t>
        </is>
      </c>
      <c r="I2233" t="inlineStr"/>
      <c r="J2233" t="inlineStr"/>
      <c r="K2233" t="n">
        <v>0</v>
      </c>
      <c r="L2233" t="n">
        <v>34</v>
      </c>
      <c r="M2233" t="n">
        <v>39</v>
      </c>
      <c r="N2233" t="inlineStr">
        <is>
          <t xml:space="preserve">N         </t>
        </is>
      </c>
      <c r="O2233" t="n">
        <v>73</v>
      </c>
      <c r="P2233" t="inlineStr">
        <is>
          <t xml:space="preserve">W         </t>
        </is>
      </c>
      <c r="Q2233" t="inlineStr">
        <is>
          <t>1627/0266</t>
        </is>
      </c>
      <c r="R2233" t="inlineStr">
        <is>
          <t>1065099</t>
        </is>
      </c>
      <c r="S2233" t="inlineStr">
        <is>
          <t>CONVERSE (WY)</t>
        </is>
      </c>
      <c r="T2233" t="n">
        <v>43.3092936</v>
      </c>
      <c r="U2233" t="inlineStr">
        <is>
          <t>POWDER RIVER</t>
        </is>
      </c>
      <c r="V2233" t="n">
        <v>-105.61092317</v>
      </c>
      <c r="W2233" t="inlineStr">
        <is>
          <t>POINT (450455.0951501526 4795343.442250932)</t>
        </is>
      </c>
      <c r="X2233" t="n">
        <v>2.861035929107405</v>
      </c>
      <c r="Y2233" t="inlineStr">
        <is>
          <t>NE</t>
        </is>
      </c>
      <c r="Z2233" t="n">
        <v>2017</v>
      </c>
      <c r="AA2233" t="n">
        <v>56</v>
      </c>
    </row>
    <row r="2234">
      <c r="A2234" s="1" t="n">
        <v>36868</v>
      </c>
      <c r="B2234" t="inlineStr">
        <is>
          <t>WY</t>
        </is>
      </c>
      <c r="C2234" s="2" t="n">
        <v>42986</v>
      </c>
      <c r="D2234" s="2" t="n">
        <v>43070</v>
      </c>
      <c r="E2234" t="inlineStr">
        <is>
          <t>2020-09-08</t>
        </is>
      </c>
      <c r="F2234" t="n">
        <v>36</v>
      </c>
      <c r="G2234" t="inlineStr">
        <is>
          <t xml:space="preserve">WILLIAM C LINDMIER JR REVOCABLE TRUST DATED OCTOBER 1 2007 ET AL </t>
        </is>
      </c>
      <c r="H2234" t="inlineStr">
        <is>
          <t>TITAN EXPL</t>
        </is>
      </c>
      <c r="I2234" t="inlineStr"/>
      <c r="J2234" t="inlineStr"/>
      <c r="K2234" t="n">
        <v>0</v>
      </c>
      <c r="L2234" t="n">
        <v>34</v>
      </c>
      <c r="M2234" t="n">
        <v>39</v>
      </c>
      <c r="N2234" t="inlineStr">
        <is>
          <t xml:space="preserve">N         </t>
        </is>
      </c>
      <c r="O2234" t="n">
        <v>73</v>
      </c>
      <c r="P2234" t="inlineStr">
        <is>
          <t xml:space="preserve">W         </t>
        </is>
      </c>
      <c r="Q2234" t="inlineStr">
        <is>
          <t>1627/0266</t>
        </is>
      </c>
      <c r="R2234" t="inlineStr">
        <is>
          <t>1065099</t>
        </is>
      </c>
      <c r="S2234" t="inlineStr">
        <is>
          <t>CONVERSE (WY)</t>
        </is>
      </c>
      <c r="T2234" t="n">
        <v>43.3092936</v>
      </c>
      <c r="U2234" t="inlineStr">
        <is>
          <t>POWDER RIVER</t>
        </is>
      </c>
      <c r="V2234" t="n">
        <v>-105.61092317</v>
      </c>
      <c r="W2234" t="inlineStr">
        <is>
          <t>POINT (450455.0951501526 4795343.442250932)</t>
        </is>
      </c>
      <c r="X2234" t="n">
        <v>2.861035929107405</v>
      </c>
      <c r="Y2234" t="inlineStr">
        <is>
          <t>NE</t>
        </is>
      </c>
      <c r="Z2234" t="n">
        <v>2017</v>
      </c>
      <c r="AA2234" t="n">
        <v>56</v>
      </c>
    </row>
    <row r="2235">
      <c r="A2235" s="1" t="n">
        <v>36869</v>
      </c>
      <c r="B2235" t="inlineStr">
        <is>
          <t>WY</t>
        </is>
      </c>
      <c r="C2235" s="2" t="n">
        <v>42986</v>
      </c>
      <c r="D2235" s="2" t="n">
        <v>43070</v>
      </c>
      <c r="E2235" t="inlineStr">
        <is>
          <t>2020-09-08</t>
        </is>
      </c>
      <c r="F2235" t="n">
        <v>36</v>
      </c>
      <c r="G2235" t="inlineStr">
        <is>
          <t xml:space="preserve">WILLIAM C LINDMIER JR REVOCABLE TRUST DATED OCTOBER 1 2007 ET AL </t>
        </is>
      </c>
      <c r="H2235" t="inlineStr">
        <is>
          <t>TITAN EXPL</t>
        </is>
      </c>
      <c r="I2235" t="inlineStr"/>
      <c r="J2235" t="inlineStr"/>
      <c r="K2235" t="n">
        <v>0</v>
      </c>
      <c r="L2235" t="n">
        <v>34</v>
      </c>
      <c r="M2235" t="n">
        <v>39</v>
      </c>
      <c r="N2235" t="inlineStr">
        <is>
          <t xml:space="preserve">N         </t>
        </is>
      </c>
      <c r="O2235" t="n">
        <v>73</v>
      </c>
      <c r="P2235" t="inlineStr">
        <is>
          <t xml:space="preserve">W         </t>
        </is>
      </c>
      <c r="Q2235" t="inlineStr">
        <is>
          <t>1627/0266</t>
        </is>
      </c>
      <c r="R2235" t="inlineStr">
        <is>
          <t>1065099</t>
        </is>
      </c>
      <c r="S2235" t="inlineStr">
        <is>
          <t>CONVERSE (WY)</t>
        </is>
      </c>
      <c r="T2235" t="n">
        <v>43.3092936</v>
      </c>
      <c r="U2235" t="inlineStr">
        <is>
          <t>POWDER RIVER</t>
        </is>
      </c>
      <c r="V2235" t="n">
        <v>-105.61092317</v>
      </c>
      <c r="W2235" t="inlineStr">
        <is>
          <t>POINT (450455.0951501526 4795343.442250932)</t>
        </is>
      </c>
      <c r="X2235" t="n">
        <v>2.861035929107405</v>
      </c>
      <c r="Y2235" t="inlineStr">
        <is>
          <t>NE</t>
        </is>
      </c>
      <c r="Z2235" t="n">
        <v>2017</v>
      </c>
      <c r="AA2235" t="n">
        <v>56</v>
      </c>
    </row>
    <row r="2236">
      <c r="A2236" s="1" t="n">
        <v>36870</v>
      </c>
      <c r="B2236" t="inlineStr">
        <is>
          <t>WY</t>
        </is>
      </c>
      <c r="C2236" s="2" t="n">
        <v>42986</v>
      </c>
      <c r="D2236" s="2" t="n">
        <v>43070</v>
      </c>
      <c r="E2236" t="inlineStr">
        <is>
          <t>2020-09-08</t>
        </is>
      </c>
      <c r="F2236" t="n">
        <v>36</v>
      </c>
      <c r="G2236" t="inlineStr">
        <is>
          <t xml:space="preserve">WILLIAM C LINDMIER JR REVOCABLE TRUST DATED OCTOBER 1 2007 ET AL </t>
        </is>
      </c>
      <c r="H2236" t="inlineStr">
        <is>
          <t>TITAN EXPL</t>
        </is>
      </c>
      <c r="I2236" t="inlineStr"/>
      <c r="J2236" t="inlineStr"/>
      <c r="K2236" t="n">
        <v>0</v>
      </c>
      <c r="L2236" t="n">
        <v>34</v>
      </c>
      <c r="M2236" t="n">
        <v>39</v>
      </c>
      <c r="N2236" t="inlineStr">
        <is>
          <t xml:space="preserve">N         </t>
        </is>
      </c>
      <c r="O2236" t="n">
        <v>73</v>
      </c>
      <c r="P2236" t="inlineStr">
        <is>
          <t xml:space="preserve">W         </t>
        </is>
      </c>
      <c r="Q2236" t="inlineStr">
        <is>
          <t>1627/0266</t>
        </is>
      </c>
      <c r="R2236" t="inlineStr">
        <is>
          <t>1065099</t>
        </is>
      </c>
      <c r="S2236" t="inlineStr">
        <is>
          <t>CONVERSE (WY)</t>
        </is>
      </c>
      <c r="T2236" t="n">
        <v>43.3092936</v>
      </c>
      <c r="U2236" t="inlineStr">
        <is>
          <t>POWDER RIVER</t>
        </is>
      </c>
      <c r="V2236" t="n">
        <v>-105.61092317</v>
      </c>
      <c r="W2236" t="inlineStr">
        <is>
          <t>POINT (450455.0951501526 4795343.442250932)</t>
        </is>
      </c>
      <c r="X2236" t="n">
        <v>2.861035929107405</v>
      </c>
      <c r="Y2236" t="inlineStr">
        <is>
          <t>NE</t>
        </is>
      </c>
      <c r="Z2236" t="n">
        <v>2017</v>
      </c>
      <c r="AA2236" t="n">
        <v>56</v>
      </c>
    </row>
    <row r="2237">
      <c r="A2237" s="1" t="n">
        <v>36871</v>
      </c>
      <c r="B2237" t="inlineStr">
        <is>
          <t>WY</t>
        </is>
      </c>
      <c r="C2237" s="2" t="n">
        <v>42986</v>
      </c>
      <c r="D2237" s="2" t="n">
        <v>43070</v>
      </c>
      <c r="E2237" t="inlineStr">
        <is>
          <t>2020-09-08</t>
        </is>
      </c>
      <c r="F2237" t="n">
        <v>36</v>
      </c>
      <c r="G2237" t="inlineStr">
        <is>
          <t xml:space="preserve">WILLIAM C LINDMIER JR REVOCABLE TRUST DATED OCTOBER 1 2007 ET AL </t>
        </is>
      </c>
      <c r="H2237" t="inlineStr">
        <is>
          <t>TITAN EXPL</t>
        </is>
      </c>
      <c r="I2237" t="inlineStr"/>
      <c r="J2237" t="inlineStr"/>
      <c r="K2237" t="n">
        <v>0</v>
      </c>
      <c r="L2237" t="n">
        <v>34</v>
      </c>
      <c r="M2237" t="n">
        <v>39</v>
      </c>
      <c r="N2237" t="inlineStr">
        <is>
          <t xml:space="preserve">N         </t>
        </is>
      </c>
      <c r="O2237" t="n">
        <v>73</v>
      </c>
      <c r="P2237" t="inlineStr">
        <is>
          <t xml:space="preserve">W         </t>
        </is>
      </c>
      <c r="Q2237" t="inlineStr">
        <is>
          <t>1627/0266</t>
        </is>
      </c>
      <c r="R2237" t="inlineStr">
        <is>
          <t>1065099</t>
        </is>
      </c>
      <c r="S2237" t="inlineStr">
        <is>
          <t>CONVERSE (WY)</t>
        </is>
      </c>
      <c r="T2237" t="n">
        <v>43.3092936</v>
      </c>
      <c r="U2237" t="inlineStr">
        <is>
          <t>POWDER RIVER</t>
        </is>
      </c>
      <c r="V2237" t="n">
        <v>-105.61092317</v>
      </c>
      <c r="W2237" t="inlineStr">
        <is>
          <t>POINT (450455.0951501526 4795343.442250932)</t>
        </is>
      </c>
      <c r="X2237" t="n">
        <v>2.861035929107405</v>
      </c>
      <c r="Y2237" t="inlineStr">
        <is>
          <t>NE</t>
        </is>
      </c>
      <c r="Z2237" t="n">
        <v>2017</v>
      </c>
      <c r="AA2237" t="n">
        <v>56</v>
      </c>
    </row>
    <row r="2238">
      <c r="A2238" s="1" t="n">
        <v>36872</v>
      </c>
      <c r="B2238" t="inlineStr">
        <is>
          <t>WY</t>
        </is>
      </c>
      <c r="C2238" s="2" t="n">
        <v>42986</v>
      </c>
      <c r="D2238" s="2" t="n">
        <v>43070</v>
      </c>
      <c r="E2238" t="inlineStr">
        <is>
          <t>2020-09-08</t>
        </is>
      </c>
      <c r="F2238" t="n">
        <v>36</v>
      </c>
      <c r="G2238" t="inlineStr">
        <is>
          <t xml:space="preserve">WILLIAM C LINDMIER JR REVOCABLE TRUST DATED OCTOBER 1 2007 ET AL </t>
        </is>
      </c>
      <c r="H2238" t="inlineStr">
        <is>
          <t>TITAN EXPL</t>
        </is>
      </c>
      <c r="I2238" t="inlineStr"/>
      <c r="J2238" t="inlineStr"/>
      <c r="K2238" t="n">
        <v>0</v>
      </c>
      <c r="L2238" t="n">
        <v>34</v>
      </c>
      <c r="M2238" t="n">
        <v>39</v>
      </c>
      <c r="N2238" t="inlineStr">
        <is>
          <t xml:space="preserve">N         </t>
        </is>
      </c>
      <c r="O2238" t="n">
        <v>73</v>
      </c>
      <c r="P2238" t="inlineStr">
        <is>
          <t xml:space="preserve">W         </t>
        </is>
      </c>
      <c r="Q2238" t="inlineStr">
        <is>
          <t>1627/0266</t>
        </is>
      </c>
      <c r="R2238" t="inlineStr">
        <is>
          <t>1065099</t>
        </is>
      </c>
      <c r="S2238" t="inlineStr">
        <is>
          <t>CONVERSE (WY)</t>
        </is>
      </c>
      <c r="T2238" t="n">
        <v>43.3092936</v>
      </c>
      <c r="U2238" t="inlineStr">
        <is>
          <t>POWDER RIVER</t>
        </is>
      </c>
      <c r="V2238" t="n">
        <v>-105.61092317</v>
      </c>
      <c r="W2238" t="inlineStr">
        <is>
          <t>POINT (450455.0951501526 4795343.442250932)</t>
        </is>
      </c>
      <c r="X2238" t="n">
        <v>2.861035929107405</v>
      </c>
      <c r="Y2238" t="inlineStr">
        <is>
          <t>NE</t>
        </is>
      </c>
      <c r="Z2238" t="n">
        <v>2017</v>
      </c>
      <c r="AA2238" t="n">
        <v>56</v>
      </c>
    </row>
    <row r="2239">
      <c r="A2239" s="1" t="n">
        <v>36873</v>
      </c>
      <c r="B2239" t="inlineStr">
        <is>
          <t>WY</t>
        </is>
      </c>
      <c r="C2239" s="2" t="n">
        <v>42997</v>
      </c>
      <c r="D2239" s="2" t="n">
        <v>43070</v>
      </c>
      <c r="E2239" t="inlineStr">
        <is>
          <t>2021-09-19</t>
        </is>
      </c>
      <c r="F2239" t="n">
        <v>48</v>
      </c>
      <c r="G2239" t="inlineStr">
        <is>
          <t xml:space="preserve">WILLIAM C LINDMIER JR REVOCABLE TRUST DATED OCTOBER 1 2007 ET AL </t>
        </is>
      </c>
      <c r="H2239" t="inlineStr">
        <is>
          <t>TITAN EXPL</t>
        </is>
      </c>
      <c r="I2239" t="inlineStr"/>
      <c r="J2239" t="inlineStr"/>
      <c r="K2239" t="n">
        <v>234.63000488</v>
      </c>
      <c r="L2239" t="n">
        <v>3</v>
      </c>
      <c r="M2239" t="n">
        <v>38</v>
      </c>
      <c r="N2239" t="inlineStr">
        <is>
          <t xml:space="preserve">N         </t>
        </is>
      </c>
      <c r="O2239" t="n">
        <v>73</v>
      </c>
      <c r="P2239" t="inlineStr">
        <is>
          <t xml:space="preserve">W         </t>
        </is>
      </c>
      <c r="Q2239" t="inlineStr">
        <is>
          <t>1627/0268</t>
        </is>
      </c>
      <c r="R2239" t="inlineStr">
        <is>
          <t>1065100</t>
        </is>
      </c>
      <c r="S2239" t="inlineStr">
        <is>
          <t>CONVERSE (WY)</t>
        </is>
      </c>
      <c r="T2239" t="n">
        <v>43.29487016</v>
      </c>
      <c r="U2239" t="inlineStr">
        <is>
          <t>POWDER RIVER</t>
        </is>
      </c>
      <c r="V2239" t="n">
        <v>-105.61080864</v>
      </c>
      <c r="W2239" t="inlineStr">
        <is>
          <t>POINT (450452.6713965459 4793741.585392624)</t>
        </is>
      </c>
      <c r="X2239" t="n">
        <v>2.371667854919153</v>
      </c>
      <c r="Y2239" t="inlineStr">
        <is>
          <t>NE</t>
        </is>
      </c>
      <c r="Z2239" t="n">
        <v>2017</v>
      </c>
      <c r="AA2239" t="n">
        <v>56</v>
      </c>
    </row>
    <row r="2240">
      <c r="A2240" s="1" t="n">
        <v>36874</v>
      </c>
      <c r="B2240" t="inlineStr">
        <is>
          <t>WY</t>
        </is>
      </c>
      <c r="C2240" s="2" t="n">
        <v>42997</v>
      </c>
      <c r="D2240" s="2" t="n">
        <v>43070</v>
      </c>
      <c r="E2240" t="inlineStr">
        <is>
          <t>2021-09-19</t>
        </is>
      </c>
      <c r="F2240" t="n">
        <v>48</v>
      </c>
      <c r="G2240" t="inlineStr">
        <is>
          <t xml:space="preserve">WILLIAM C LINDMIER JR REVOCABLE TRUST DATED OCTOBER 1 2007 ET AL </t>
        </is>
      </c>
      <c r="H2240" t="inlineStr">
        <is>
          <t>TITAN EXPL</t>
        </is>
      </c>
      <c r="I2240" t="inlineStr"/>
      <c r="J2240" t="inlineStr"/>
      <c r="K2240" t="n">
        <v>234.63000488</v>
      </c>
      <c r="L2240" t="n">
        <v>4</v>
      </c>
      <c r="M2240" t="n">
        <v>38</v>
      </c>
      <c r="N2240" t="inlineStr">
        <is>
          <t xml:space="preserve">N         </t>
        </is>
      </c>
      <c r="O2240" t="n">
        <v>73</v>
      </c>
      <c r="P2240" t="inlineStr">
        <is>
          <t xml:space="preserve">W         </t>
        </is>
      </c>
      <c r="Q2240" t="inlineStr">
        <is>
          <t>1627/0268</t>
        </is>
      </c>
      <c r="R2240" t="inlineStr">
        <is>
          <t>1065100</t>
        </is>
      </c>
      <c r="S2240" t="inlineStr">
        <is>
          <t>CONVERSE (WY)</t>
        </is>
      </c>
      <c r="T2240" t="n">
        <v>43.29485875</v>
      </c>
      <c r="U2240" t="inlineStr">
        <is>
          <t>POWDER RIVER</t>
        </is>
      </c>
      <c r="V2240" t="n">
        <v>-105.63093579</v>
      </c>
      <c r="W2240" t="inlineStr">
        <is>
          <t>POINT (448819.9918178781 4793752.451114548)</t>
        </is>
      </c>
      <c r="X2240" t="n">
        <v>1.457389840878288</v>
      </c>
      <c r="Y2240" t="inlineStr">
        <is>
          <t>NE</t>
        </is>
      </c>
      <c r="Z2240" t="n">
        <v>2017</v>
      </c>
      <c r="AA2240" t="n">
        <v>56</v>
      </c>
    </row>
    <row r="2241">
      <c r="A2241" s="1" t="n">
        <v>36875</v>
      </c>
      <c r="B2241" t="inlineStr">
        <is>
          <t>WY</t>
        </is>
      </c>
      <c r="C2241" s="2" t="n">
        <v>42997</v>
      </c>
      <c r="D2241" s="2" t="n">
        <v>43070</v>
      </c>
      <c r="E2241" t="inlineStr">
        <is>
          <t>2021-09-19</t>
        </is>
      </c>
      <c r="F2241" t="n">
        <v>48</v>
      </c>
      <c r="G2241" t="inlineStr">
        <is>
          <t xml:space="preserve">WILLIAM C LINDMIER JR REVOCABLE TRUST DATED OCTOBER 1 2007 ET AL </t>
        </is>
      </c>
      <c r="H2241" t="inlineStr">
        <is>
          <t>TITAN EXPL</t>
        </is>
      </c>
      <c r="I2241" t="inlineStr"/>
      <c r="J2241" t="inlineStr"/>
      <c r="K2241" t="n">
        <v>234.63000488</v>
      </c>
      <c r="L2241" t="n">
        <v>9</v>
      </c>
      <c r="M2241" t="n">
        <v>38</v>
      </c>
      <c r="N2241" t="inlineStr">
        <is>
          <t xml:space="preserve">N         </t>
        </is>
      </c>
      <c r="O2241" t="n">
        <v>73</v>
      </c>
      <c r="P2241" t="inlineStr">
        <is>
          <t xml:space="preserve">W         </t>
        </is>
      </c>
      <c r="Q2241" t="inlineStr">
        <is>
          <t>1627/0268</t>
        </is>
      </c>
      <c r="R2241" t="inlineStr">
        <is>
          <t>1065100</t>
        </is>
      </c>
      <c r="S2241" t="inlineStr">
        <is>
          <t>CONVERSE (WY)</t>
        </is>
      </c>
      <c r="T2241" t="n">
        <v>43.28045819</v>
      </c>
      <c r="U2241" t="inlineStr">
        <is>
          <t>POWDER RIVER</t>
        </is>
      </c>
      <c r="V2241" t="n">
        <v>-105.63100438</v>
      </c>
      <c r="W2241" t="inlineStr">
        <is>
          <t>POINT (448802.3511420086 4792153.248759488)</t>
        </is>
      </c>
      <c r="X2241" t="n">
        <v>1.229083168460233</v>
      </c>
      <c r="Y2241" t="inlineStr">
        <is>
          <t>E</t>
        </is>
      </c>
      <c r="Z2241" t="n">
        <v>2017</v>
      </c>
      <c r="AA2241" t="n">
        <v>56</v>
      </c>
    </row>
    <row r="2242">
      <c r="A2242" s="1" t="n">
        <v>36876</v>
      </c>
      <c r="B2242" t="inlineStr">
        <is>
          <t>WY</t>
        </is>
      </c>
      <c r="C2242" s="2" t="n">
        <v>42997</v>
      </c>
      <c r="D2242" s="2" t="n">
        <v>43070</v>
      </c>
      <c r="E2242" t="inlineStr">
        <is>
          <t>2021-09-19</t>
        </is>
      </c>
      <c r="F2242" t="n">
        <v>48</v>
      </c>
      <c r="G2242" t="inlineStr">
        <is>
          <t xml:space="preserve">WILLIAM C LINDMIER JR REVOCABLE TRUST DATED OCTOBER 1 2007 ET AL </t>
        </is>
      </c>
      <c r="H2242" t="inlineStr">
        <is>
          <t>TITAN EXPL</t>
        </is>
      </c>
      <c r="I2242" t="inlineStr"/>
      <c r="J2242" t="inlineStr"/>
      <c r="K2242" t="n">
        <v>234.63000488</v>
      </c>
      <c r="L2242" t="n">
        <v>4</v>
      </c>
      <c r="M2242" t="n">
        <v>38</v>
      </c>
      <c r="N2242" t="inlineStr">
        <is>
          <t xml:space="preserve">N         </t>
        </is>
      </c>
      <c r="O2242" t="n">
        <v>73</v>
      </c>
      <c r="P2242" t="inlineStr">
        <is>
          <t xml:space="preserve">W         </t>
        </is>
      </c>
      <c r="Q2242" t="inlineStr">
        <is>
          <t>1627/0268</t>
        </is>
      </c>
      <c r="R2242" t="inlineStr">
        <is>
          <t>1065100</t>
        </is>
      </c>
      <c r="S2242" t="inlineStr">
        <is>
          <t>CONVERSE (WY)</t>
        </is>
      </c>
      <c r="T2242" t="n">
        <v>43.29485875</v>
      </c>
      <c r="U2242" t="inlineStr">
        <is>
          <t>POWDER RIVER</t>
        </is>
      </c>
      <c r="V2242" t="n">
        <v>-105.63093579</v>
      </c>
      <c r="W2242" t="inlineStr">
        <is>
          <t>POINT (448819.9918178781 4793752.451114548)</t>
        </is>
      </c>
      <c r="X2242" t="n">
        <v>1.457389840878288</v>
      </c>
      <c r="Y2242" t="inlineStr">
        <is>
          <t>NE</t>
        </is>
      </c>
      <c r="Z2242" t="n">
        <v>2017</v>
      </c>
      <c r="AA2242" t="n">
        <v>56</v>
      </c>
    </row>
    <row r="2243">
      <c r="A2243" s="1" t="n">
        <v>36877</v>
      </c>
      <c r="B2243" t="inlineStr">
        <is>
          <t>WY</t>
        </is>
      </c>
      <c r="C2243" s="2" t="n">
        <v>42997</v>
      </c>
      <c r="D2243" s="2" t="n">
        <v>43070</v>
      </c>
      <c r="E2243" t="inlineStr">
        <is>
          <t>2021-09-19</t>
        </is>
      </c>
      <c r="F2243" t="n">
        <v>48</v>
      </c>
      <c r="G2243" t="inlineStr">
        <is>
          <t xml:space="preserve">WILLIAM C LINDMIER JR REVOCABLE TRUST DATED OCTOBER 1 2007 ET AL </t>
        </is>
      </c>
      <c r="H2243" t="inlineStr">
        <is>
          <t>TITAN EXPL</t>
        </is>
      </c>
      <c r="I2243" t="inlineStr"/>
      <c r="J2243" t="inlineStr"/>
      <c r="K2243" t="n">
        <v>234.63000488</v>
      </c>
      <c r="L2243" t="n">
        <v>3</v>
      </c>
      <c r="M2243" t="n">
        <v>38</v>
      </c>
      <c r="N2243" t="inlineStr">
        <is>
          <t xml:space="preserve">N         </t>
        </is>
      </c>
      <c r="O2243" t="n">
        <v>73</v>
      </c>
      <c r="P2243" t="inlineStr">
        <is>
          <t xml:space="preserve">W         </t>
        </is>
      </c>
      <c r="Q2243" t="inlineStr">
        <is>
          <t>1627/0268</t>
        </is>
      </c>
      <c r="R2243" t="inlineStr">
        <is>
          <t>1065100</t>
        </is>
      </c>
      <c r="S2243" t="inlineStr">
        <is>
          <t>CONVERSE (WY)</t>
        </is>
      </c>
      <c r="T2243" t="n">
        <v>43.29487016</v>
      </c>
      <c r="U2243" t="inlineStr">
        <is>
          <t>POWDER RIVER</t>
        </is>
      </c>
      <c r="V2243" t="n">
        <v>-105.61080864</v>
      </c>
      <c r="W2243" t="inlineStr">
        <is>
          <t>POINT (450452.6713965459 4793741.585392624)</t>
        </is>
      </c>
      <c r="X2243" t="n">
        <v>2.371667854919153</v>
      </c>
      <c r="Y2243" t="inlineStr">
        <is>
          <t>NE</t>
        </is>
      </c>
      <c r="Z2243" t="n">
        <v>2017</v>
      </c>
      <c r="AA2243" t="n">
        <v>56</v>
      </c>
    </row>
    <row r="2244">
      <c r="A2244" s="1" t="n">
        <v>36878</v>
      </c>
      <c r="B2244" t="inlineStr">
        <is>
          <t>WY</t>
        </is>
      </c>
      <c r="C2244" s="2" t="n">
        <v>42997</v>
      </c>
      <c r="D2244" s="2" t="n">
        <v>43070</v>
      </c>
      <c r="E2244" t="inlineStr">
        <is>
          <t>2021-09-19</t>
        </is>
      </c>
      <c r="F2244" t="n">
        <v>48</v>
      </c>
      <c r="G2244" t="inlineStr">
        <is>
          <t xml:space="preserve">WILLIAM C LINDMIER JR REVOCABLE TRUST DATED OCTOBER 1 2007 ET AL </t>
        </is>
      </c>
      <c r="H2244" t="inlineStr">
        <is>
          <t>TITAN EXPL</t>
        </is>
      </c>
      <c r="I2244" t="inlineStr"/>
      <c r="J2244" t="inlineStr"/>
      <c r="K2244" t="n">
        <v>234.63000488</v>
      </c>
      <c r="L2244" t="n">
        <v>4</v>
      </c>
      <c r="M2244" t="n">
        <v>38</v>
      </c>
      <c r="N2244" t="inlineStr">
        <is>
          <t xml:space="preserve">N         </t>
        </is>
      </c>
      <c r="O2244" t="n">
        <v>73</v>
      </c>
      <c r="P2244" t="inlineStr">
        <is>
          <t xml:space="preserve">W         </t>
        </is>
      </c>
      <c r="Q2244" t="inlineStr">
        <is>
          <t>1627/0268</t>
        </is>
      </c>
      <c r="R2244" t="inlineStr">
        <is>
          <t>1065100</t>
        </is>
      </c>
      <c r="S2244" t="inlineStr">
        <is>
          <t>CONVERSE (WY)</t>
        </is>
      </c>
      <c r="T2244" t="n">
        <v>43.29485875</v>
      </c>
      <c r="U2244" t="inlineStr">
        <is>
          <t>POWDER RIVER</t>
        </is>
      </c>
      <c r="V2244" t="n">
        <v>-105.63093579</v>
      </c>
      <c r="W2244" t="inlineStr">
        <is>
          <t>POINT (448819.9918178781 4793752.451114548)</t>
        </is>
      </c>
      <c r="X2244" t="n">
        <v>1.457389840878288</v>
      </c>
      <c r="Y2244" t="inlineStr">
        <is>
          <t>NE</t>
        </is>
      </c>
      <c r="Z2244" t="n">
        <v>2017</v>
      </c>
      <c r="AA2244" t="n">
        <v>56</v>
      </c>
    </row>
    <row r="2245">
      <c r="A2245" s="1" t="n">
        <v>36879</v>
      </c>
      <c r="B2245" t="inlineStr">
        <is>
          <t>WY</t>
        </is>
      </c>
      <c r="C2245" s="2" t="n">
        <v>42997</v>
      </c>
      <c r="D2245" s="2" t="n">
        <v>43070</v>
      </c>
      <c r="E2245" t="inlineStr">
        <is>
          <t>2021-09-19</t>
        </is>
      </c>
      <c r="F2245" t="n">
        <v>48</v>
      </c>
      <c r="G2245" t="inlineStr">
        <is>
          <t xml:space="preserve">WILLIAM C LINDMIER JR REVOCABLE TRUST DATED OCTOBER 1 2007 ET AL </t>
        </is>
      </c>
      <c r="H2245" t="inlineStr">
        <is>
          <t>TITAN EXPL</t>
        </is>
      </c>
      <c r="I2245" t="inlineStr"/>
      <c r="J2245" t="inlineStr"/>
      <c r="K2245" t="n">
        <v>234.63000488</v>
      </c>
      <c r="L2245" t="n">
        <v>3</v>
      </c>
      <c r="M2245" t="n">
        <v>38</v>
      </c>
      <c r="N2245" t="inlineStr">
        <is>
          <t xml:space="preserve">N         </t>
        </is>
      </c>
      <c r="O2245" t="n">
        <v>73</v>
      </c>
      <c r="P2245" t="inlineStr">
        <is>
          <t xml:space="preserve">W         </t>
        </is>
      </c>
      <c r="Q2245" t="inlineStr">
        <is>
          <t>1627/0268</t>
        </is>
      </c>
      <c r="R2245" t="inlineStr">
        <is>
          <t>1065100</t>
        </is>
      </c>
      <c r="S2245" t="inlineStr">
        <is>
          <t>CONVERSE (WY)</t>
        </is>
      </c>
      <c r="T2245" t="n">
        <v>43.29487016</v>
      </c>
      <c r="U2245" t="inlineStr">
        <is>
          <t>POWDER RIVER</t>
        </is>
      </c>
      <c r="V2245" t="n">
        <v>-105.61080864</v>
      </c>
      <c r="W2245" t="inlineStr">
        <is>
          <t>POINT (450452.6713965459 4793741.585392624)</t>
        </is>
      </c>
      <c r="X2245" t="n">
        <v>2.371667854919153</v>
      </c>
      <c r="Y2245" t="inlineStr">
        <is>
          <t>NE</t>
        </is>
      </c>
      <c r="Z2245" t="n">
        <v>2017</v>
      </c>
      <c r="AA2245" t="n">
        <v>56</v>
      </c>
    </row>
    <row r="2246">
      <c r="A2246" s="1" t="n">
        <v>36880</v>
      </c>
      <c r="B2246" t="inlineStr">
        <is>
          <t>WY</t>
        </is>
      </c>
      <c r="C2246" s="2" t="n">
        <v>42997</v>
      </c>
      <c r="D2246" s="2" t="n">
        <v>43070</v>
      </c>
      <c r="E2246" t="inlineStr">
        <is>
          <t>2021-09-19</t>
        </is>
      </c>
      <c r="F2246" t="n">
        <v>48</v>
      </c>
      <c r="G2246" t="inlineStr">
        <is>
          <t xml:space="preserve">WILLIAM C LINDMIER JR REVOCABLE TRUST DATED OCTOBER 1 2007 ET AL </t>
        </is>
      </c>
      <c r="H2246" t="inlineStr">
        <is>
          <t>TITAN EXPL</t>
        </is>
      </c>
      <c r="I2246" t="inlineStr"/>
      <c r="J2246" t="inlineStr"/>
      <c r="K2246" t="n">
        <v>234.63000488</v>
      </c>
      <c r="L2246" t="n">
        <v>3</v>
      </c>
      <c r="M2246" t="n">
        <v>38</v>
      </c>
      <c r="N2246" t="inlineStr">
        <is>
          <t xml:space="preserve">N         </t>
        </is>
      </c>
      <c r="O2246" t="n">
        <v>73</v>
      </c>
      <c r="P2246" t="inlineStr">
        <is>
          <t xml:space="preserve">W         </t>
        </is>
      </c>
      <c r="Q2246" t="inlineStr">
        <is>
          <t>1627/0268</t>
        </is>
      </c>
      <c r="R2246" t="inlineStr">
        <is>
          <t>1065100</t>
        </is>
      </c>
      <c r="S2246" t="inlineStr">
        <is>
          <t>CONVERSE (WY)</t>
        </is>
      </c>
      <c r="T2246" t="n">
        <v>43.29487016</v>
      </c>
      <c r="U2246" t="inlineStr">
        <is>
          <t>POWDER RIVER</t>
        </is>
      </c>
      <c r="V2246" t="n">
        <v>-105.61080864</v>
      </c>
      <c r="W2246" t="inlineStr">
        <is>
          <t>POINT (450452.6713965459 4793741.585392624)</t>
        </is>
      </c>
      <c r="X2246" t="n">
        <v>2.371667854919153</v>
      </c>
      <c r="Y2246" t="inlineStr">
        <is>
          <t>NE</t>
        </is>
      </c>
      <c r="Z2246" t="n">
        <v>2017</v>
      </c>
      <c r="AA2246" t="n">
        <v>56</v>
      </c>
    </row>
    <row r="2247">
      <c r="A2247" s="1" t="n">
        <v>36881</v>
      </c>
      <c r="B2247" t="inlineStr">
        <is>
          <t>WY</t>
        </is>
      </c>
      <c r="C2247" s="2" t="n">
        <v>42997</v>
      </c>
      <c r="D2247" s="2" t="n">
        <v>43070</v>
      </c>
      <c r="E2247" t="inlineStr">
        <is>
          <t>2021-09-19</t>
        </is>
      </c>
      <c r="F2247" t="n">
        <v>48</v>
      </c>
      <c r="G2247" t="inlineStr">
        <is>
          <t xml:space="preserve">WILLIAM C LINDMIER JR REVOCABLE TRUST DATED OCTOBER 1 2007 ET AL </t>
        </is>
      </c>
      <c r="H2247" t="inlineStr">
        <is>
          <t>TITAN EXPL</t>
        </is>
      </c>
      <c r="I2247" t="inlineStr"/>
      <c r="J2247" t="inlineStr"/>
      <c r="K2247" t="n">
        <v>234.63000488</v>
      </c>
      <c r="L2247" t="n">
        <v>4</v>
      </c>
      <c r="M2247" t="n">
        <v>38</v>
      </c>
      <c r="N2247" t="inlineStr">
        <is>
          <t xml:space="preserve">N         </t>
        </is>
      </c>
      <c r="O2247" t="n">
        <v>73</v>
      </c>
      <c r="P2247" t="inlineStr">
        <is>
          <t xml:space="preserve">W         </t>
        </is>
      </c>
      <c r="Q2247" t="inlineStr">
        <is>
          <t>1627/0268</t>
        </is>
      </c>
      <c r="R2247" t="inlineStr">
        <is>
          <t>1065100</t>
        </is>
      </c>
      <c r="S2247" t="inlineStr">
        <is>
          <t>CONVERSE (WY)</t>
        </is>
      </c>
      <c r="T2247" t="n">
        <v>43.29485875</v>
      </c>
      <c r="U2247" t="inlineStr">
        <is>
          <t>POWDER RIVER</t>
        </is>
      </c>
      <c r="V2247" t="n">
        <v>-105.63093579</v>
      </c>
      <c r="W2247" t="inlineStr">
        <is>
          <t>POINT (448819.9918178781 4793752.451114548)</t>
        </is>
      </c>
      <c r="X2247" t="n">
        <v>1.457389840878288</v>
      </c>
      <c r="Y2247" t="inlineStr">
        <is>
          <t>NE</t>
        </is>
      </c>
      <c r="Z2247" t="n">
        <v>2017</v>
      </c>
      <c r="AA2247" t="n">
        <v>56</v>
      </c>
    </row>
    <row r="2248">
      <c r="A2248" s="1" t="n">
        <v>36882</v>
      </c>
      <c r="B2248" t="inlineStr">
        <is>
          <t>WY</t>
        </is>
      </c>
      <c r="C2248" s="2" t="n">
        <v>42997</v>
      </c>
      <c r="D2248" s="2" t="n">
        <v>43070</v>
      </c>
      <c r="E2248" t="inlineStr">
        <is>
          <t>2021-09-19</t>
        </is>
      </c>
      <c r="F2248" t="n">
        <v>48</v>
      </c>
      <c r="G2248" t="inlineStr">
        <is>
          <t xml:space="preserve">WILLIAM C LINDMIER JR REVOCABLE TRUST DATED OCTOBER 1 2007 ET AL </t>
        </is>
      </c>
      <c r="H2248" t="inlineStr">
        <is>
          <t>TITAN EXPL</t>
        </is>
      </c>
      <c r="I2248" t="inlineStr"/>
      <c r="J2248" t="inlineStr"/>
      <c r="K2248" t="n">
        <v>234.63000488</v>
      </c>
      <c r="L2248" t="n">
        <v>4</v>
      </c>
      <c r="M2248" t="n">
        <v>38</v>
      </c>
      <c r="N2248" t="inlineStr">
        <is>
          <t xml:space="preserve">N         </t>
        </is>
      </c>
      <c r="O2248" t="n">
        <v>73</v>
      </c>
      <c r="P2248" t="inlineStr">
        <is>
          <t xml:space="preserve">W         </t>
        </is>
      </c>
      <c r="Q2248" t="inlineStr">
        <is>
          <t>1627/0268</t>
        </is>
      </c>
      <c r="R2248" t="inlineStr">
        <is>
          <t>1065100</t>
        </is>
      </c>
      <c r="S2248" t="inlineStr">
        <is>
          <t>CONVERSE (WY)</t>
        </is>
      </c>
      <c r="T2248" t="n">
        <v>43.29485875</v>
      </c>
      <c r="U2248" t="inlineStr">
        <is>
          <t>POWDER RIVER</t>
        </is>
      </c>
      <c r="V2248" t="n">
        <v>-105.63093579</v>
      </c>
      <c r="W2248" t="inlineStr">
        <is>
          <t>POINT (448819.9918178781 4793752.451114548)</t>
        </is>
      </c>
      <c r="X2248" t="n">
        <v>1.457389840878288</v>
      </c>
      <c r="Y2248" t="inlineStr">
        <is>
          <t>NE</t>
        </is>
      </c>
      <c r="Z2248" t="n">
        <v>2017</v>
      </c>
      <c r="AA2248" t="n">
        <v>56</v>
      </c>
    </row>
    <row r="2249">
      <c r="A2249" s="1" t="n">
        <v>36883</v>
      </c>
      <c r="B2249" t="inlineStr">
        <is>
          <t>WY</t>
        </is>
      </c>
      <c r="C2249" s="2" t="n">
        <v>42997</v>
      </c>
      <c r="D2249" s="2" t="n">
        <v>43070</v>
      </c>
      <c r="E2249" t="inlineStr">
        <is>
          <t>2021-09-19</t>
        </is>
      </c>
      <c r="F2249" t="n">
        <v>48</v>
      </c>
      <c r="G2249" t="inlineStr">
        <is>
          <t xml:space="preserve">WILLIAM C LINDMIER JR REVOCABLE TRUST DATED OCTOBER 1 2007 ET AL </t>
        </is>
      </c>
      <c r="H2249" t="inlineStr">
        <is>
          <t>TITAN EXPL</t>
        </is>
      </c>
      <c r="I2249" t="inlineStr"/>
      <c r="J2249" t="inlineStr"/>
      <c r="K2249" t="n">
        <v>234.63000488</v>
      </c>
      <c r="L2249" t="n">
        <v>9</v>
      </c>
      <c r="M2249" t="n">
        <v>38</v>
      </c>
      <c r="N2249" t="inlineStr">
        <is>
          <t xml:space="preserve">N         </t>
        </is>
      </c>
      <c r="O2249" t="n">
        <v>73</v>
      </c>
      <c r="P2249" t="inlineStr">
        <is>
          <t xml:space="preserve">W         </t>
        </is>
      </c>
      <c r="Q2249" t="inlineStr">
        <is>
          <t>1627/0268</t>
        </is>
      </c>
      <c r="R2249" t="inlineStr">
        <is>
          <t>1065100</t>
        </is>
      </c>
      <c r="S2249" t="inlineStr">
        <is>
          <t>CONVERSE (WY)</t>
        </is>
      </c>
      <c r="T2249" t="n">
        <v>43.28045819</v>
      </c>
      <c r="U2249" t="inlineStr">
        <is>
          <t>POWDER RIVER</t>
        </is>
      </c>
      <c r="V2249" t="n">
        <v>-105.63100438</v>
      </c>
      <c r="W2249" t="inlineStr">
        <is>
          <t>POINT (448802.3511420086 4792153.248759488)</t>
        </is>
      </c>
      <c r="X2249" t="n">
        <v>1.229083168460233</v>
      </c>
      <c r="Y2249" t="inlineStr">
        <is>
          <t>E</t>
        </is>
      </c>
      <c r="Z2249" t="n">
        <v>2017</v>
      </c>
      <c r="AA2249" t="n">
        <v>56</v>
      </c>
    </row>
    <row r="2250">
      <c r="A2250" s="1" t="n">
        <v>36884</v>
      </c>
      <c r="B2250" t="inlineStr">
        <is>
          <t>WY</t>
        </is>
      </c>
      <c r="C2250" s="2" t="n">
        <v>42997</v>
      </c>
      <c r="D2250" s="2" t="n">
        <v>43070</v>
      </c>
      <c r="E2250" t="inlineStr">
        <is>
          <t>2021-09-19</t>
        </is>
      </c>
      <c r="F2250" t="n">
        <v>48</v>
      </c>
      <c r="G2250" t="inlineStr">
        <is>
          <t xml:space="preserve">WILLIAM C LINDMIER JR REVOCABLE TRUST DATED OCTOBER 1 2007 ET AL </t>
        </is>
      </c>
      <c r="H2250" t="inlineStr">
        <is>
          <t>TITAN EXPL</t>
        </is>
      </c>
      <c r="I2250" t="inlineStr"/>
      <c r="J2250" t="inlineStr"/>
      <c r="K2250" t="n">
        <v>234.63000488</v>
      </c>
      <c r="L2250" t="n">
        <v>4</v>
      </c>
      <c r="M2250" t="n">
        <v>38</v>
      </c>
      <c r="N2250" t="inlineStr">
        <is>
          <t xml:space="preserve">N         </t>
        </is>
      </c>
      <c r="O2250" t="n">
        <v>73</v>
      </c>
      <c r="P2250" t="inlineStr">
        <is>
          <t xml:space="preserve">W         </t>
        </is>
      </c>
      <c r="Q2250" t="inlineStr">
        <is>
          <t>1627/0268</t>
        </is>
      </c>
      <c r="R2250" t="inlineStr">
        <is>
          <t>1065100</t>
        </is>
      </c>
      <c r="S2250" t="inlineStr">
        <is>
          <t>CONVERSE (WY)</t>
        </is>
      </c>
      <c r="T2250" t="n">
        <v>43.29485875</v>
      </c>
      <c r="U2250" t="inlineStr">
        <is>
          <t>POWDER RIVER</t>
        </is>
      </c>
      <c r="V2250" t="n">
        <v>-105.63093579</v>
      </c>
      <c r="W2250" t="inlineStr">
        <is>
          <t>POINT (448819.9918178781 4793752.451114548)</t>
        </is>
      </c>
      <c r="X2250" t="n">
        <v>1.457389840878288</v>
      </c>
      <c r="Y2250" t="inlineStr">
        <is>
          <t>NE</t>
        </is>
      </c>
      <c r="Z2250" t="n">
        <v>2017</v>
      </c>
      <c r="AA2250" t="n">
        <v>56</v>
      </c>
    </row>
    <row r="2251">
      <c r="A2251" s="1" t="n">
        <v>36885</v>
      </c>
      <c r="B2251" t="inlineStr">
        <is>
          <t>WY</t>
        </is>
      </c>
      <c r="C2251" s="2" t="n">
        <v>42997</v>
      </c>
      <c r="D2251" s="2" t="n">
        <v>43070</v>
      </c>
      <c r="E2251" t="inlineStr">
        <is>
          <t>2021-09-19</t>
        </is>
      </c>
      <c r="F2251" t="n">
        <v>48</v>
      </c>
      <c r="G2251" t="inlineStr">
        <is>
          <t xml:space="preserve">WILLIAM C LINDMIER JR REVOCABLE TRUST DATED OCTOBER 1 2007 ET AL </t>
        </is>
      </c>
      <c r="H2251" t="inlineStr">
        <is>
          <t>TITAN EXPL</t>
        </is>
      </c>
      <c r="I2251" t="inlineStr"/>
      <c r="J2251" t="inlineStr"/>
      <c r="K2251" t="n">
        <v>234.63000488</v>
      </c>
      <c r="L2251" t="n">
        <v>4</v>
      </c>
      <c r="M2251" t="n">
        <v>38</v>
      </c>
      <c r="N2251" t="inlineStr">
        <is>
          <t xml:space="preserve">N         </t>
        </is>
      </c>
      <c r="O2251" t="n">
        <v>73</v>
      </c>
      <c r="P2251" t="inlineStr">
        <is>
          <t xml:space="preserve">W         </t>
        </is>
      </c>
      <c r="Q2251" t="inlineStr">
        <is>
          <t>1627/0268</t>
        </is>
      </c>
      <c r="R2251" t="inlineStr">
        <is>
          <t>1065100</t>
        </is>
      </c>
      <c r="S2251" t="inlineStr">
        <is>
          <t>CONVERSE (WY)</t>
        </is>
      </c>
      <c r="T2251" t="n">
        <v>43.29485875</v>
      </c>
      <c r="U2251" t="inlineStr">
        <is>
          <t>POWDER RIVER</t>
        </is>
      </c>
      <c r="V2251" t="n">
        <v>-105.63093579</v>
      </c>
      <c r="W2251" t="inlineStr">
        <is>
          <t>POINT (448819.9918178781 4793752.451114548)</t>
        </is>
      </c>
      <c r="X2251" t="n">
        <v>1.457389840878288</v>
      </c>
      <c r="Y2251" t="inlineStr">
        <is>
          <t>NE</t>
        </is>
      </c>
      <c r="Z2251" t="n">
        <v>2017</v>
      </c>
      <c r="AA2251" t="n">
        <v>56</v>
      </c>
    </row>
    <row r="2252">
      <c r="A2252" s="1" t="n">
        <v>36886</v>
      </c>
      <c r="B2252" t="inlineStr">
        <is>
          <t>WY</t>
        </is>
      </c>
      <c r="C2252" s="2" t="n">
        <v>42997</v>
      </c>
      <c r="D2252" s="2" t="n">
        <v>43070</v>
      </c>
      <c r="E2252" t="inlineStr">
        <is>
          <t>2021-09-19</t>
        </is>
      </c>
      <c r="F2252" t="n">
        <v>48</v>
      </c>
      <c r="G2252" t="inlineStr">
        <is>
          <t xml:space="preserve">WILLIAM C LINDMIER JR REVOCABLE TRUST DATED OCTOBER 1 2007 ET AL </t>
        </is>
      </c>
      <c r="H2252" t="inlineStr">
        <is>
          <t>TITAN EXPL</t>
        </is>
      </c>
      <c r="I2252" t="inlineStr"/>
      <c r="J2252" t="inlineStr"/>
      <c r="K2252" t="n">
        <v>234.63000488</v>
      </c>
      <c r="L2252" t="n">
        <v>3</v>
      </c>
      <c r="M2252" t="n">
        <v>38</v>
      </c>
      <c r="N2252" t="inlineStr">
        <is>
          <t xml:space="preserve">N         </t>
        </is>
      </c>
      <c r="O2252" t="n">
        <v>73</v>
      </c>
      <c r="P2252" t="inlineStr">
        <is>
          <t xml:space="preserve">W         </t>
        </is>
      </c>
      <c r="Q2252" t="inlineStr">
        <is>
          <t>1627/0268</t>
        </is>
      </c>
      <c r="R2252" t="inlineStr">
        <is>
          <t>1065100</t>
        </is>
      </c>
      <c r="S2252" t="inlineStr">
        <is>
          <t>CONVERSE (WY)</t>
        </is>
      </c>
      <c r="T2252" t="n">
        <v>43.29487016</v>
      </c>
      <c r="U2252" t="inlineStr">
        <is>
          <t>POWDER RIVER</t>
        </is>
      </c>
      <c r="V2252" t="n">
        <v>-105.61080864</v>
      </c>
      <c r="W2252" t="inlineStr">
        <is>
          <t>POINT (450452.6713965459 4793741.585392624)</t>
        </is>
      </c>
      <c r="X2252" t="n">
        <v>2.371667854919153</v>
      </c>
      <c r="Y2252" t="inlineStr">
        <is>
          <t>NE</t>
        </is>
      </c>
      <c r="Z2252" t="n">
        <v>2017</v>
      </c>
      <c r="AA2252" t="n">
        <v>56</v>
      </c>
    </row>
    <row r="2253">
      <c r="A2253" s="1" t="n">
        <v>36887</v>
      </c>
      <c r="B2253" t="inlineStr">
        <is>
          <t>WY</t>
        </is>
      </c>
      <c r="C2253" s="2" t="n">
        <v>42997</v>
      </c>
      <c r="D2253" s="2" t="n">
        <v>43070</v>
      </c>
      <c r="E2253" t="inlineStr">
        <is>
          <t>2021-09-19</t>
        </is>
      </c>
      <c r="F2253" t="n">
        <v>48</v>
      </c>
      <c r="G2253" t="inlineStr">
        <is>
          <t xml:space="preserve">WILLIAM C LINDMIER JR REVOCABLE TRUST DATED OCTOBER 1 2007 ET AL </t>
        </is>
      </c>
      <c r="H2253" t="inlineStr">
        <is>
          <t>TITAN EXPL</t>
        </is>
      </c>
      <c r="I2253" t="inlineStr"/>
      <c r="J2253" t="inlineStr"/>
      <c r="K2253" t="n">
        <v>234.63000488</v>
      </c>
      <c r="L2253" t="n">
        <v>4</v>
      </c>
      <c r="M2253" t="n">
        <v>38</v>
      </c>
      <c r="N2253" t="inlineStr">
        <is>
          <t xml:space="preserve">N         </t>
        </is>
      </c>
      <c r="O2253" t="n">
        <v>73</v>
      </c>
      <c r="P2253" t="inlineStr">
        <is>
          <t xml:space="preserve">W         </t>
        </is>
      </c>
      <c r="Q2253" t="inlineStr">
        <is>
          <t>1627/0268</t>
        </is>
      </c>
      <c r="R2253" t="inlineStr">
        <is>
          <t>1065100</t>
        </is>
      </c>
      <c r="S2253" t="inlineStr">
        <is>
          <t>CONVERSE (WY)</t>
        </is>
      </c>
      <c r="T2253" t="n">
        <v>43.29485875</v>
      </c>
      <c r="U2253" t="inlineStr">
        <is>
          <t>POWDER RIVER</t>
        </is>
      </c>
      <c r="V2253" t="n">
        <v>-105.63093579</v>
      </c>
      <c r="W2253" t="inlineStr">
        <is>
          <t>POINT (448819.9918178781 4793752.451114548)</t>
        </is>
      </c>
      <c r="X2253" t="n">
        <v>1.457389840878288</v>
      </c>
      <c r="Y2253" t="inlineStr">
        <is>
          <t>NE</t>
        </is>
      </c>
      <c r="Z2253" t="n">
        <v>2017</v>
      </c>
      <c r="AA2253" t="n">
        <v>56</v>
      </c>
    </row>
    <row r="2254">
      <c r="A2254" s="1" t="n">
        <v>36888</v>
      </c>
      <c r="B2254" t="inlineStr">
        <is>
          <t>WY</t>
        </is>
      </c>
      <c r="C2254" s="2" t="n">
        <v>42997</v>
      </c>
      <c r="D2254" s="2" t="n">
        <v>43070</v>
      </c>
      <c r="E2254" t="inlineStr">
        <is>
          <t>2021-09-19</t>
        </is>
      </c>
      <c r="F2254" t="n">
        <v>48</v>
      </c>
      <c r="G2254" t="inlineStr">
        <is>
          <t xml:space="preserve">WILLIAM C LINDMIER JR REVOCABLE TRUST DATED OCTOBER 1 2007 ET AL </t>
        </is>
      </c>
      <c r="H2254" t="inlineStr">
        <is>
          <t>TITAN EXPL</t>
        </is>
      </c>
      <c r="I2254" t="inlineStr"/>
      <c r="J2254" t="inlineStr"/>
      <c r="K2254" t="n">
        <v>234.63000488</v>
      </c>
      <c r="L2254" t="n">
        <v>3</v>
      </c>
      <c r="M2254" t="n">
        <v>38</v>
      </c>
      <c r="N2254" t="inlineStr">
        <is>
          <t xml:space="preserve">N         </t>
        </is>
      </c>
      <c r="O2254" t="n">
        <v>73</v>
      </c>
      <c r="P2254" t="inlineStr">
        <is>
          <t xml:space="preserve">W         </t>
        </is>
      </c>
      <c r="Q2254" t="inlineStr">
        <is>
          <t>1627/0268</t>
        </is>
      </c>
      <c r="R2254" t="inlineStr">
        <is>
          <t>1065100</t>
        </is>
      </c>
      <c r="S2254" t="inlineStr">
        <is>
          <t>CONVERSE (WY)</t>
        </is>
      </c>
      <c r="T2254" t="n">
        <v>43.29487016</v>
      </c>
      <c r="U2254" t="inlineStr">
        <is>
          <t>POWDER RIVER</t>
        </is>
      </c>
      <c r="V2254" t="n">
        <v>-105.61080864</v>
      </c>
      <c r="W2254" t="inlineStr">
        <is>
          <t>POINT (450452.6713965459 4793741.585392624)</t>
        </is>
      </c>
      <c r="X2254" t="n">
        <v>2.371667854919153</v>
      </c>
      <c r="Y2254" t="inlineStr">
        <is>
          <t>NE</t>
        </is>
      </c>
      <c r="Z2254" t="n">
        <v>2017</v>
      </c>
      <c r="AA2254" t="n">
        <v>56</v>
      </c>
    </row>
    <row r="2255">
      <c r="A2255" s="1" t="n">
        <v>36924</v>
      </c>
      <c r="B2255" t="inlineStr">
        <is>
          <t>WY</t>
        </is>
      </c>
      <c r="C2255" s="2" t="n">
        <v>43035</v>
      </c>
      <c r="D2255" s="2" t="n">
        <v>43067</v>
      </c>
      <c r="E2255" t="inlineStr">
        <is>
          <t>2020-10-27</t>
        </is>
      </c>
      <c r="F2255" t="n">
        <v>36</v>
      </c>
      <c r="G2255" t="inlineStr">
        <is>
          <t xml:space="preserve">POWDER RIVER MINERAL PARTNERS LLC </t>
        </is>
      </c>
      <c r="H2255" t="inlineStr">
        <is>
          <t>TITAN EXPL</t>
        </is>
      </c>
      <c r="I2255" t="inlineStr"/>
      <c r="J2255" t="inlineStr"/>
      <c r="K2255" t="n">
        <v>234.63000488</v>
      </c>
      <c r="L2255" t="n">
        <v>3</v>
      </c>
      <c r="M2255" t="n">
        <v>38</v>
      </c>
      <c r="N2255" t="inlineStr">
        <is>
          <t xml:space="preserve">N         </t>
        </is>
      </c>
      <c r="O2255" t="n">
        <v>73</v>
      </c>
      <c r="P2255" t="inlineStr">
        <is>
          <t xml:space="preserve">W         </t>
        </is>
      </c>
      <c r="Q2255" t="inlineStr">
        <is>
          <t>1627/0077</t>
        </is>
      </c>
      <c r="R2255" t="inlineStr">
        <is>
          <t>1064995</t>
        </is>
      </c>
      <c r="S2255" t="inlineStr">
        <is>
          <t>CONVERSE (WY)</t>
        </is>
      </c>
      <c r="T2255" t="n">
        <v>43.29487016</v>
      </c>
      <c r="U2255" t="inlineStr">
        <is>
          <t>POWDER RIVER</t>
        </is>
      </c>
      <c r="V2255" t="n">
        <v>-105.61080864</v>
      </c>
      <c r="W2255" t="inlineStr">
        <is>
          <t>POINT (450452.6713965459 4793741.585392624)</t>
        </is>
      </c>
      <c r="X2255" t="n">
        <v>2.371667854919153</v>
      </c>
      <c r="Y2255" t="inlineStr">
        <is>
          <t>NE</t>
        </is>
      </c>
      <c r="Z2255" t="n">
        <v>2017</v>
      </c>
      <c r="AA2255" t="n">
        <v>56</v>
      </c>
    </row>
    <row r="2256">
      <c r="A2256" s="1" t="n">
        <v>36925</v>
      </c>
      <c r="B2256" t="inlineStr">
        <is>
          <t>WY</t>
        </is>
      </c>
      <c r="C2256" s="2" t="n">
        <v>43035</v>
      </c>
      <c r="D2256" s="2" t="n">
        <v>43067</v>
      </c>
      <c r="E2256" t="inlineStr">
        <is>
          <t>2020-10-27</t>
        </is>
      </c>
      <c r="F2256" t="n">
        <v>36</v>
      </c>
      <c r="G2256" t="inlineStr">
        <is>
          <t xml:space="preserve">POWDER RIVER MINERAL PARTNERS LLC </t>
        </is>
      </c>
      <c r="H2256" t="inlineStr">
        <is>
          <t>TITAN EXPL</t>
        </is>
      </c>
      <c r="I2256" t="inlineStr"/>
      <c r="J2256" t="inlineStr"/>
      <c r="K2256" t="n">
        <v>234.63000488</v>
      </c>
      <c r="L2256" t="n">
        <v>4</v>
      </c>
      <c r="M2256" t="n">
        <v>38</v>
      </c>
      <c r="N2256" t="inlineStr">
        <is>
          <t xml:space="preserve">N         </t>
        </is>
      </c>
      <c r="O2256" t="n">
        <v>73</v>
      </c>
      <c r="P2256" t="inlineStr">
        <is>
          <t xml:space="preserve">W         </t>
        </is>
      </c>
      <c r="Q2256" t="inlineStr">
        <is>
          <t>1627/0077</t>
        </is>
      </c>
      <c r="R2256" t="inlineStr">
        <is>
          <t>1064995</t>
        </is>
      </c>
      <c r="S2256" t="inlineStr">
        <is>
          <t>CONVERSE (WY)</t>
        </is>
      </c>
      <c r="T2256" t="n">
        <v>43.29485875</v>
      </c>
      <c r="U2256" t="inlineStr">
        <is>
          <t>POWDER RIVER</t>
        </is>
      </c>
      <c r="V2256" t="n">
        <v>-105.63093579</v>
      </c>
      <c r="W2256" t="inlineStr">
        <is>
          <t>POINT (448819.9918178781 4793752.451114548)</t>
        </is>
      </c>
      <c r="X2256" t="n">
        <v>1.457389840878288</v>
      </c>
      <c r="Y2256" t="inlineStr">
        <is>
          <t>NE</t>
        </is>
      </c>
      <c r="Z2256" t="n">
        <v>2017</v>
      </c>
      <c r="AA2256" t="n">
        <v>56</v>
      </c>
    </row>
    <row r="2257">
      <c r="A2257" s="1" t="n">
        <v>36926</v>
      </c>
      <c r="B2257" t="inlineStr">
        <is>
          <t>WY</t>
        </is>
      </c>
      <c r="C2257" s="2" t="n">
        <v>43035</v>
      </c>
      <c r="D2257" s="2" t="n">
        <v>43067</v>
      </c>
      <c r="E2257" t="inlineStr">
        <is>
          <t>2020-10-27</t>
        </is>
      </c>
      <c r="F2257" t="n">
        <v>36</v>
      </c>
      <c r="G2257" t="inlineStr">
        <is>
          <t xml:space="preserve">POWDER RIVER MINERAL PARTNERS LLC </t>
        </is>
      </c>
      <c r="H2257" t="inlineStr">
        <is>
          <t>TITAN EXPL</t>
        </is>
      </c>
      <c r="I2257" t="inlineStr"/>
      <c r="J2257" t="inlineStr"/>
      <c r="K2257" t="n">
        <v>234.63000488</v>
      </c>
      <c r="L2257" t="n">
        <v>9</v>
      </c>
      <c r="M2257" t="n">
        <v>38</v>
      </c>
      <c r="N2257" t="inlineStr">
        <is>
          <t xml:space="preserve">N         </t>
        </is>
      </c>
      <c r="O2257" t="n">
        <v>73</v>
      </c>
      <c r="P2257" t="inlineStr">
        <is>
          <t xml:space="preserve">W         </t>
        </is>
      </c>
      <c r="Q2257" t="inlineStr">
        <is>
          <t>1627/0077</t>
        </is>
      </c>
      <c r="R2257" t="inlineStr">
        <is>
          <t>1064995</t>
        </is>
      </c>
      <c r="S2257" t="inlineStr">
        <is>
          <t>CONVERSE (WY)</t>
        </is>
      </c>
      <c r="T2257" t="n">
        <v>43.28045819</v>
      </c>
      <c r="U2257" t="inlineStr">
        <is>
          <t>POWDER RIVER</t>
        </is>
      </c>
      <c r="V2257" t="n">
        <v>-105.63100438</v>
      </c>
      <c r="W2257" t="inlineStr">
        <is>
          <t>POINT (448802.3511420086 4792153.248759488)</t>
        </is>
      </c>
      <c r="X2257" t="n">
        <v>1.229083168460233</v>
      </c>
      <c r="Y2257" t="inlineStr">
        <is>
          <t>E</t>
        </is>
      </c>
      <c r="Z2257" t="n">
        <v>2017</v>
      </c>
      <c r="AA2257" t="n">
        <v>56</v>
      </c>
    </row>
    <row r="2258">
      <c r="A2258" s="1" t="n">
        <v>36927</v>
      </c>
      <c r="B2258" t="inlineStr">
        <is>
          <t>WY</t>
        </is>
      </c>
      <c r="C2258" s="2" t="n">
        <v>43035</v>
      </c>
      <c r="D2258" s="2" t="n">
        <v>43067</v>
      </c>
      <c r="E2258" t="inlineStr">
        <is>
          <t>2020-10-27</t>
        </is>
      </c>
      <c r="F2258" t="n">
        <v>36</v>
      </c>
      <c r="G2258" t="inlineStr">
        <is>
          <t xml:space="preserve">POWDER RIVER MINERAL PARTNERS LLC </t>
        </is>
      </c>
      <c r="H2258" t="inlineStr">
        <is>
          <t>TITAN EXPL</t>
        </is>
      </c>
      <c r="I2258" t="inlineStr"/>
      <c r="J2258" t="inlineStr"/>
      <c r="K2258" t="n">
        <v>234.63000488</v>
      </c>
      <c r="L2258" t="n">
        <v>4</v>
      </c>
      <c r="M2258" t="n">
        <v>38</v>
      </c>
      <c r="N2258" t="inlineStr">
        <is>
          <t xml:space="preserve">N         </t>
        </is>
      </c>
      <c r="O2258" t="n">
        <v>73</v>
      </c>
      <c r="P2258" t="inlineStr">
        <is>
          <t xml:space="preserve">W         </t>
        </is>
      </c>
      <c r="Q2258" t="inlineStr">
        <is>
          <t>1627/0077</t>
        </is>
      </c>
      <c r="R2258" t="inlineStr">
        <is>
          <t>1064995</t>
        </is>
      </c>
      <c r="S2258" t="inlineStr">
        <is>
          <t>CONVERSE (WY)</t>
        </is>
      </c>
      <c r="T2258" t="n">
        <v>43.29485875</v>
      </c>
      <c r="U2258" t="inlineStr">
        <is>
          <t>POWDER RIVER</t>
        </is>
      </c>
      <c r="V2258" t="n">
        <v>-105.63093579</v>
      </c>
      <c r="W2258" t="inlineStr">
        <is>
          <t>POINT (448819.9918178781 4793752.451114548)</t>
        </is>
      </c>
      <c r="X2258" t="n">
        <v>1.457389840878288</v>
      </c>
      <c r="Y2258" t="inlineStr">
        <is>
          <t>NE</t>
        </is>
      </c>
      <c r="Z2258" t="n">
        <v>2017</v>
      </c>
      <c r="AA2258" t="n">
        <v>56</v>
      </c>
    </row>
    <row r="2259">
      <c r="A2259" s="1" t="n">
        <v>36928</v>
      </c>
      <c r="B2259" t="inlineStr">
        <is>
          <t>WY</t>
        </is>
      </c>
      <c r="C2259" s="2" t="n">
        <v>43035</v>
      </c>
      <c r="D2259" s="2" t="n">
        <v>43067</v>
      </c>
      <c r="E2259" t="inlineStr">
        <is>
          <t>2020-10-27</t>
        </is>
      </c>
      <c r="F2259" t="n">
        <v>36</v>
      </c>
      <c r="G2259" t="inlineStr">
        <is>
          <t xml:space="preserve">POWDER RIVER MINERAL PARTNERS LLC </t>
        </is>
      </c>
      <c r="H2259" t="inlineStr">
        <is>
          <t>TITAN EXPL</t>
        </is>
      </c>
      <c r="I2259" t="inlineStr"/>
      <c r="J2259" t="inlineStr"/>
      <c r="K2259" t="n">
        <v>234.63000488</v>
      </c>
      <c r="L2259" t="n">
        <v>4</v>
      </c>
      <c r="M2259" t="n">
        <v>38</v>
      </c>
      <c r="N2259" t="inlineStr">
        <is>
          <t xml:space="preserve">N         </t>
        </is>
      </c>
      <c r="O2259" t="n">
        <v>73</v>
      </c>
      <c r="P2259" t="inlineStr">
        <is>
          <t xml:space="preserve">W         </t>
        </is>
      </c>
      <c r="Q2259" t="inlineStr">
        <is>
          <t>1627/0077</t>
        </is>
      </c>
      <c r="R2259" t="inlineStr">
        <is>
          <t>1064995</t>
        </is>
      </c>
      <c r="S2259" t="inlineStr">
        <is>
          <t>CONVERSE (WY)</t>
        </is>
      </c>
      <c r="T2259" t="n">
        <v>43.29485875</v>
      </c>
      <c r="U2259" t="inlineStr">
        <is>
          <t>POWDER RIVER</t>
        </is>
      </c>
      <c r="V2259" t="n">
        <v>-105.63093579</v>
      </c>
      <c r="W2259" t="inlineStr">
        <is>
          <t>POINT (448819.9918178781 4793752.451114548)</t>
        </is>
      </c>
      <c r="X2259" t="n">
        <v>1.457389840878288</v>
      </c>
      <c r="Y2259" t="inlineStr">
        <is>
          <t>NE</t>
        </is>
      </c>
      <c r="Z2259" t="n">
        <v>2017</v>
      </c>
      <c r="AA2259" t="n">
        <v>56</v>
      </c>
    </row>
    <row r="2260">
      <c r="A2260" s="1" t="n">
        <v>36929</v>
      </c>
      <c r="B2260" t="inlineStr">
        <is>
          <t>WY</t>
        </is>
      </c>
      <c r="C2260" s="2" t="n">
        <v>43035</v>
      </c>
      <c r="D2260" s="2" t="n">
        <v>43067</v>
      </c>
      <c r="E2260" t="inlineStr">
        <is>
          <t>2020-10-27</t>
        </is>
      </c>
      <c r="F2260" t="n">
        <v>36</v>
      </c>
      <c r="G2260" t="inlineStr">
        <is>
          <t xml:space="preserve">POWDER RIVER MINERAL PARTNERS LLC </t>
        </is>
      </c>
      <c r="H2260" t="inlineStr">
        <is>
          <t>TITAN EXPL</t>
        </is>
      </c>
      <c r="I2260" t="inlineStr"/>
      <c r="J2260" t="inlineStr"/>
      <c r="K2260" t="n">
        <v>234.63000488</v>
      </c>
      <c r="L2260" t="n">
        <v>3</v>
      </c>
      <c r="M2260" t="n">
        <v>38</v>
      </c>
      <c r="N2260" t="inlineStr">
        <is>
          <t xml:space="preserve">N         </t>
        </is>
      </c>
      <c r="O2260" t="n">
        <v>73</v>
      </c>
      <c r="P2260" t="inlineStr">
        <is>
          <t xml:space="preserve">W         </t>
        </is>
      </c>
      <c r="Q2260" t="inlineStr">
        <is>
          <t>1627/0077</t>
        </is>
      </c>
      <c r="R2260" t="inlineStr">
        <is>
          <t>1064995</t>
        </is>
      </c>
      <c r="S2260" t="inlineStr">
        <is>
          <t>CONVERSE (WY)</t>
        </is>
      </c>
      <c r="T2260" t="n">
        <v>43.29487016</v>
      </c>
      <c r="U2260" t="inlineStr">
        <is>
          <t>POWDER RIVER</t>
        </is>
      </c>
      <c r="V2260" t="n">
        <v>-105.61080864</v>
      </c>
      <c r="W2260" t="inlineStr">
        <is>
          <t>POINT (450452.6713965459 4793741.585392624)</t>
        </is>
      </c>
      <c r="X2260" t="n">
        <v>2.371667854919153</v>
      </c>
      <c r="Y2260" t="inlineStr">
        <is>
          <t>NE</t>
        </is>
      </c>
      <c r="Z2260" t="n">
        <v>2017</v>
      </c>
      <c r="AA2260" t="n">
        <v>56</v>
      </c>
    </row>
    <row r="2261">
      <c r="A2261" s="1" t="n">
        <v>36930</v>
      </c>
      <c r="B2261" t="inlineStr">
        <is>
          <t>WY</t>
        </is>
      </c>
      <c r="C2261" s="2" t="n">
        <v>43035</v>
      </c>
      <c r="D2261" s="2" t="n">
        <v>43067</v>
      </c>
      <c r="E2261" t="inlineStr">
        <is>
          <t>2020-10-27</t>
        </is>
      </c>
      <c r="F2261" t="n">
        <v>36</v>
      </c>
      <c r="G2261" t="inlineStr">
        <is>
          <t xml:space="preserve">POWDER RIVER MINERAL PARTNERS LLC </t>
        </is>
      </c>
      <c r="H2261" t="inlineStr">
        <is>
          <t>TITAN EXPL</t>
        </is>
      </c>
      <c r="I2261" t="inlineStr"/>
      <c r="J2261" t="inlineStr"/>
      <c r="K2261" t="n">
        <v>234.63000488</v>
      </c>
      <c r="L2261" t="n">
        <v>4</v>
      </c>
      <c r="M2261" t="n">
        <v>38</v>
      </c>
      <c r="N2261" t="inlineStr">
        <is>
          <t xml:space="preserve">N         </t>
        </is>
      </c>
      <c r="O2261" t="n">
        <v>73</v>
      </c>
      <c r="P2261" t="inlineStr">
        <is>
          <t xml:space="preserve">W         </t>
        </is>
      </c>
      <c r="Q2261" t="inlineStr">
        <is>
          <t>1627/0077</t>
        </is>
      </c>
      <c r="R2261" t="inlineStr">
        <is>
          <t>1064995</t>
        </is>
      </c>
      <c r="S2261" t="inlineStr">
        <is>
          <t>CONVERSE (WY)</t>
        </is>
      </c>
      <c r="T2261" t="n">
        <v>43.29485875</v>
      </c>
      <c r="U2261" t="inlineStr">
        <is>
          <t>POWDER RIVER</t>
        </is>
      </c>
      <c r="V2261" t="n">
        <v>-105.63093579</v>
      </c>
      <c r="W2261" t="inlineStr">
        <is>
          <t>POINT (448819.9918178781 4793752.451114548)</t>
        </is>
      </c>
      <c r="X2261" t="n">
        <v>1.457389840878288</v>
      </c>
      <c r="Y2261" t="inlineStr">
        <is>
          <t>NE</t>
        </is>
      </c>
      <c r="Z2261" t="n">
        <v>2017</v>
      </c>
      <c r="AA2261" t="n">
        <v>56</v>
      </c>
    </row>
    <row r="2262">
      <c r="A2262" s="1" t="n">
        <v>36931</v>
      </c>
      <c r="B2262" t="inlineStr">
        <is>
          <t>WY</t>
        </is>
      </c>
      <c r="C2262" s="2" t="n">
        <v>43035</v>
      </c>
      <c r="D2262" s="2" t="n">
        <v>43067</v>
      </c>
      <c r="E2262" t="inlineStr">
        <is>
          <t>2020-10-27</t>
        </is>
      </c>
      <c r="F2262" t="n">
        <v>36</v>
      </c>
      <c r="G2262" t="inlineStr">
        <is>
          <t xml:space="preserve">POWDER RIVER MINERAL PARTNERS LLC </t>
        </is>
      </c>
      <c r="H2262" t="inlineStr">
        <is>
          <t>TITAN EXPL</t>
        </is>
      </c>
      <c r="I2262" t="inlineStr"/>
      <c r="J2262" t="inlineStr"/>
      <c r="K2262" t="n">
        <v>234.63000488</v>
      </c>
      <c r="L2262" t="n">
        <v>4</v>
      </c>
      <c r="M2262" t="n">
        <v>38</v>
      </c>
      <c r="N2262" t="inlineStr">
        <is>
          <t xml:space="preserve">N         </t>
        </is>
      </c>
      <c r="O2262" t="n">
        <v>73</v>
      </c>
      <c r="P2262" t="inlineStr">
        <is>
          <t xml:space="preserve">W         </t>
        </is>
      </c>
      <c r="Q2262" t="inlineStr">
        <is>
          <t>1627/0077</t>
        </is>
      </c>
      <c r="R2262" t="inlineStr">
        <is>
          <t>1064995</t>
        </is>
      </c>
      <c r="S2262" t="inlineStr">
        <is>
          <t>CONVERSE (WY)</t>
        </is>
      </c>
      <c r="T2262" t="n">
        <v>43.29485875</v>
      </c>
      <c r="U2262" t="inlineStr">
        <is>
          <t>POWDER RIVER</t>
        </is>
      </c>
      <c r="V2262" t="n">
        <v>-105.63093579</v>
      </c>
      <c r="W2262" t="inlineStr">
        <is>
          <t>POINT (448819.9918178781 4793752.451114548)</t>
        </is>
      </c>
      <c r="X2262" t="n">
        <v>1.457389840878288</v>
      </c>
      <c r="Y2262" t="inlineStr">
        <is>
          <t>NE</t>
        </is>
      </c>
      <c r="Z2262" t="n">
        <v>2017</v>
      </c>
      <c r="AA2262" t="n">
        <v>56</v>
      </c>
    </row>
    <row r="2263">
      <c r="A2263" s="1" t="n">
        <v>36932</v>
      </c>
      <c r="B2263" t="inlineStr">
        <is>
          <t>WY</t>
        </is>
      </c>
      <c r="C2263" s="2" t="n">
        <v>43035</v>
      </c>
      <c r="D2263" s="2" t="n">
        <v>43067</v>
      </c>
      <c r="E2263" t="inlineStr">
        <is>
          <t>2020-10-27</t>
        </is>
      </c>
      <c r="F2263" t="n">
        <v>36</v>
      </c>
      <c r="G2263" t="inlineStr">
        <is>
          <t xml:space="preserve">POWDER RIVER MINERAL PARTNERS LLC </t>
        </is>
      </c>
      <c r="H2263" t="inlineStr">
        <is>
          <t>TITAN EXPL</t>
        </is>
      </c>
      <c r="I2263" t="inlineStr"/>
      <c r="J2263" t="inlineStr"/>
      <c r="K2263" t="n">
        <v>234.63000488</v>
      </c>
      <c r="L2263" t="n">
        <v>9</v>
      </c>
      <c r="M2263" t="n">
        <v>38</v>
      </c>
      <c r="N2263" t="inlineStr">
        <is>
          <t xml:space="preserve">N         </t>
        </is>
      </c>
      <c r="O2263" t="n">
        <v>73</v>
      </c>
      <c r="P2263" t="inlineStr">
        <is>
          <t xml:space="preserve">W         </t>
        </is>
      </c>
      <c r="Q2263" t="inlineStr">
        <is>
          <t>1627/0077</t>
        </is>
      </c>
      <c r="R2263" t="inlineStr">
        <is>
          <t>1064995</t>
        </is>
      </c>
      <c r="S2263" t="inlineStr">
        <is>
          <t>CONVERSE (WY)</t>
        </is>
      </c>
      <c r="T2263" t="n">
        <v>43.28045819</v>
      </c>
      <c r="U2263" t="inlineStr">
        <is>
          <t>POWDER RIVER</t>
        </is>
      </c>
      <c r="V2263" t="n">
        <v>-105.63100438</v>
      </c>
      <c r="W2263" t="inlineStr">
        <is>
          <t>POINT (448802.3511420086 4792153.248759488)</t>
        </is>
      </c>
      <c r="X2263" t="n">
        <v>1.229083168460233</v>
      </c>
      <c r="Y2263" t="inlineStr">
        <is>
          <t>E</t>
        </is>
      </c>
      <c r="Z2263" t="n">
        <v>2017</v>
      </c>
      <c r="AA2263" t="n">
        <v>56</v>
      </c>
    </row>
    <row r="2264">
      <c r="A2264" s="1" t="n">
        <v>36933</v>
      </c>
      <c r="B2264" t="inlineStr">
        <is>
          <t>WY</t>
        </is>
      </c>
      <c r="C2264" s="2" t="n">
        <v>43035</v>
      </c>
      <c r="D2264" s="2" t="n">
        <v>43067</v>
      </c>
      <c r="E2264" t="inlineStr">
        <is>
          <t>2020-10-27</t>
        </is>
      </c>
      <c r="F2264" t="n">
        <v>36</v>
      </c>
      <c r="G2264" t="inlineStr">
        <is>
          <t xml:space="preserve">POWDER RIVER MINERAL PARTNERS LLC </t>
        </is>
      </c>
      <c r="H2264" t="inlineStr">
        <is>
          <t>TITAN EXPL</t>
        </is>
      </c>
      <c r="I2264" t="inlineStr"/>
      <c r="J2264" t="inlineStr"/>
      <c r="K2264" t="n">
        <v>234.63000488</v>
      </c>
      <c r="L2264" t="n">
        <v>3</v>
      </c>
      <c r="M2264" t="n">
        <v>38</v>
      </c>
      <c r="N2264" t="inlineStr">
        <is>
          <t xml:space="preserve">N         </t>
        </is>
      </c>
      <c r="O2264" t="n">
        <v>73</v>
      </c>
      <c r="P2264" t="inlineStr">
        <is>
          <t xml:space="preserve">W         </t>
        </is>
      </c>
      <c r="Q2264" t="inlineStr">
        <is>
          <t>1627/0077</t>
        </is>
      </c>
      <c r="R2264" t="inlineStr">
        <is>
          <t>1064995</t>
        </is>
      </c>
      <c r="S2264" t="inlineStr">
        <is>
          <t>CONVERSE (WY)</t>
        </is>
      </c>
      <c r="T2264" t="n">
        <v>43.29487016</v>
      </c>
      <c r="U2264" t="inlineStr">
        <is>
          <t>POWDER RIVER</t>
        </is>
      </c>
      <c r="V2264" t="n">
        <v>-105.61080864</v>
      </c>
      <c r="W2264" t="inlineStr">
        <is>
          <t>POINT (450452.6713965459 4793741.585392624)</t>
        </is>
      </c>
      <c r="X2264" t="n">
        <v>2.371667854919153</v>
      </c>
      <c r="Y2264" t="inlineStr">
        <is>
          <t>NE</t>
        </is>
      </c>
      <c r="Z2264" t="n">
        <v>2017</v>
      </c>
      <c r="AA2264" t="n">
        <v>56</v>
      </c>
    </row>
    <row r="2265">
      <c r="A2265" s="1" t="n">
        <v>36934</v>
      </c>
      <c r="B2265" t="inlineStr">
        <is>
          <t>WY</t>
        </is>
      </c>
      <c r="C2265" s="2" t="n">
        <v>43035</v>
      </c>
      <c r="D2265" s="2" t="n">
        <v>43067</v>
      </c>
      <c r="E2265" t="inlineStr">
        <is>
          <t>2020-10-27</t>
        </is>
      </c>
      <c r="F2265" t="n">
        <v>36</v>
      </c>
      <c r="G2265" t="inlineStr">
        <is>
          <t xml:space="preserve">POWDER RIVER MINERAL PARTNERS LLC </t>
        </is>
      </c>
      <c r="H2265" t="inlineStr">
        <is>
          <t>TITAN EXPL</t>
        </is>
      </c>
      <c r="I2265" t="inlineStr"/>
      <c r="J2265" t="inlineStr"/>
      <c r="K2265" t="n">
        <v>234.63000488</v>
      </c>
      <c r="L2265" t="n">
        <v>4</v>
      </c>
      <c r="M2265" t="n">
        <v>38</v>
      </c>
      <c r="N2265" t="inlineStr">
        <is>
          <t xml:space="preserve">N         </t>
        </is>
      </c>
      <c r="O2265" t="n">
        <v>73</v>
      </c>
      <c r="P2265" t="inlineStr">
        <is>
          <t xml:space="preserve">W         </t>
        </is>
      </c>
      <c r="Q2265" t="inlineStr">
        <is>
          <t>1627/0077</t>
        </is>
      </c>
      <c r="R2265" t="inlineStr">
        <is>
          <t>1064995</t>
        </is>
      </c>
      <c r="S2265" t="inlineStr">
        <is>
          <t>CONVERSE (WY)</t>
        </is>
      </c>
      <c r="T2265" t="n">
        <v>43.29485875</v>
      </c>
      <c r="U2265" t="inlineStr">
        <is>
          <t>POWDER RIVER</t>
        </is>
      </c>
      <c r="V2265" t="n">
        <v>-105.63093579</v>
      </c>
      <c r="W2265" t="inlineStr">
        <is>
          <t>POINT (448819.9918178781 4793752.451114548)</t>
        </is>
      </c>
      <c r="X2265" t="n">
        <v>1.457389840878288</v>
      </c>
      <c r="Y2265" t="inlineStr">
        <is>
          <t>NE</t>
        </is>
      </c>
      <c r="Z2265" t="n">
        <v>2017</v>
      </c>
      <c r="AA2265" t="n">
        <v>56</v>
      </c>
    </row>
    <row r="2266">
      <c r="A2266" s="1" t="n">
        <v>37286</v>
      </c>
      <c r="B2266" t="inlineStr">
        <is>
          <t>WY</t>
        </is>
      </c>
      <c r="C2266" s="2" t="n">
        <v>43005</v>
      </c>
      <c r="D2266" s="2" t="n">
        <v>43060</v>
      </c>
      <c r="E2266" t="inlineStr">
        <is>
          <t>2021-09-27</t>
        </is>
      </c>
      <c r="F2266" t="n">
        <v>48</v>
      </c>
      <c r="G2266" t="inlineStr">
        <is>
          <t xml:space="preserve">KANEMOTO ELIZABETH LINDMIER </t>
        </is>
      </c>
      <c r="H2266" t="inlineStr">
        <is>
          <t>MARTIN OIL</t>
        </is>
      </c>
      <c r="I2266" t="inlineStr"/>
      <c r="J2266" t="inlineStr"/>
      <c r="K2266" t="n">
        <v>0</v>
      </c>
      <c r="L2266" t="n">
        <v>34</v>
      </c>
      <c r="M2266" t="n">
        <v>39</v>
      </c>
      <c r="N2266" t="inlineStr">
        <is>
          <t xml:space="preserve">N         </t>
        </is>
      </c>
      <c r="O2266" t="n">
        <v>73</v>
      </c>
      <c r="P2266" t="inlineStr">
        <is>
          <t xml:space="preserve">W         </t>
        </is>
      </c>
      <c r="Q2266" t="inlineStr">
        <is>
          <t>1626/0801</t>
        </is>
      </c>
      <c r="R2266" t="inlineStr">
        <is>
          <t>1064867</t>
        </is>
      </c>
      <c r="S2266" t="inlineStr">
        <is>
          <t>CONVERSE (WY)</t>
        </is>
      </c>
      <c r="T2266" t="n">
        <v>43.3092936</v>
      </c>
      <c r="U2266" t="inlineStr">
        <is>
          <t>POWDER RIVER</t>
        </is>
      </c>
      <c r="V2266" t="n">
        <v>-105.61092317</v>
      </c>
      <c r="W2266" t="inlineStr">
        <is>
          <t>POINT (450455.0951501526 4795343.442250932)</t>
        </is>
      </c>
      <c r="X2266" t="n">
        <v>2.861035929107405</v>
      </c>
      <c r="Y2266" t="inlineStr">
        <is>
          <t>NE</t>
        </is>
      </c>
      <c r="Z2266" t="n">
        <v>2017</v>
      </c>
      <c r="AA2266" t="n">
        <v>56</v>
      </c>
    </row>
    <row r="2267">
      <c r="A2267" s="1" t="n">
        <v>37287</v>
      </c>
      <c r="B2267" t="inlineStr">
        <is>
          <t>WY</t>
        </is>
      </c>
      <c r="C2267" s="2" t="n">
        <v>43005</v>
      </c>
      <c r="D2267" s="2" t="n">
        <v>43060</v>
      </c>
      <c r="E2267" t="inlineStr">
        <is>
          <t>2021-09-27</t>
        </is>
      </c>
      <c r="F2267" t="n">
        <v>48</v>
      </c>
      <c r="G2267" t="inlineStr">
        <is>
          <t xml:space="preserve">KANEMOTO ELIZABETH LINDMIER </t>
        </is>
      </c>
      <c r="H2267" t="inlineStr">
        <is>
          <t>MARTIN OIL</t>
        </is>
      </c>
      <c r="I2267" t="inlineStr"/>
      <c r="J2267" t="inlineStr"/>
      <c r="K2267" t="n">
        <v>0</v>
      </c>
      <c r="L2267" t="n">
        <v>4</v>
      </c>
      <c r="M2267" t="n">
        <v>38</v>
      </c>
      <c r="N2267" t="inlineStr">
        <is>
          <t xml:space="preserve">N         </t>
        </is>
      </c>
      <c r="O2267" t="n">
        <v>73</v>
      </c>
      <c r="P2267" t="inlineStr">
        <is>
          <t xml:space="preserve">W         </t>
        </is>
      </c>
      <c r="Q2267" t="inlineStr">
        <is>
          <t>1626/0801</t>
        </is>
      </c>
      <c r="R2267" t="inlineStr">
        <is>
          <t>1064867</t>
        </is>
      </c>
      <c r="S2267" t="inlineStr">
        <is>
          <t>CONVERSE (WY)</t>
        </is>
      </c>
      <c r="T2267" t="n">
        <v>43.29485875</v>
      </c>
      <c r="U2267" t="inlineStr">
        <is>
          <t>POWDER RIVER</t>
        </is>
      </c>
      <c r="V2267" t="n">
        <v>-105.63093579</v>
      </c>
      <c r="W2267" t="inlineStr">
        <is>
          <t>POINT (448819.9918178781 4793752.451114548)</t>
        </is>
      </c>
      <c r="X2267" t="n">
        <v>1.457389840878288</v>
      </c>
      <c r="Y2267" t="inlineStr">
        <is>
          <t>NE</t>
        </is>
      </c>
      <c r="Z2267" t="n">
        <v>2017</v>
      </c>
      <c r="AA2267" t="n">
        <v>56</v>
      </c>
    </row>
    <row r="2268">
      <c r="A2268" s="1" t="n">
        <v>37288</v>
      </c>
      <c r="B2268" t="inlineStr">
        <is>
          <t>WY</t>
        </is>
      </c>
      <c r="C2268" s="2" t="n">
        <v>43005</v>
      </c>
      <c r="D2268" s="2" t="n">
        <v>43060</v>
      </c>
      <c r="E2268" t="inlineStr">
        <is>
          <t>2021-09-27</t>
        </is>
      </c>
      <c r="F2268" t="n">
        <v>48</v>
      </c>
      <c r="G2268" t="inlineStr">
        <is>
          <t xml:space="preserve">KANEMOTO ELIZABETH LINDMIER </t>
        </is>
      </c>
      <c r="H2268" t="inlineStr">
        <is>
          <t>MARTIN OIL</t>
        </is>
      </c>
      <c r="I2268" t="inlineStr"/>
      <c r="J2268" t="inlineStr"/>
      <c r="K2268" t="n">
        <v>0</v>
      </c>
      <c r="L2268" t="n">
        <v>34</v>
      </c>
      <c r="M2268" t="n">
        <v>39</v>
      </c>
      <c r="N2268" t="inlineStr">
        <is>
          <t xml:space="preserve">N         </t>
        </is>
      </c>
      <c r="O2268" t="n">
        <v>73</v>
      </c>
      <c r="P2268" t="inlineStr">
        <is>
          <t xml:space="preserve">W         </t>
        </is>
      </c>
      <c r="Q2268" t="inlineStr">
        <is>
          <t>1626/0801</t>
        </is>
      </c>
      <c r="R2268" t="inlineStr">
        <is>
          <t>1064867</t>
        </is>
      </c>
      <c r="S2268" t="inlineStr">
        <is>
          <t>CONVERSE (WY)</t>
        </is>
      </c>
      <c r="T2268" t="n">
        <v>43.3092936</v>
      </c>
      <c r="U2268" t="inlineStr">
        <is>
          <t>POWDER RIVER</t>
        </is>
      </c>
      <c r="V2268" t="n">
        <v>-105.61092317</v>
      </c>
      <c r="W2268" t="inlineStr">
        <is>
          <t>POINT (450455.0951501526 4795343.442250932)</t>
        </is>
      </c>
      <c r="X2268" t="n">
        <v>2.861035929107405</v>
      </c>
      <c r="Y2268" t="inlineStr">
        <is>
          <t>NE</t>
        </is>
      </c>
      <c r="Z2268" t="n">
        <v>2017</v>
      </c>
      <c r="AA2268" t="n">
        <v>56</v>
      </c>
    </row>
    <row r="2269">
      <c r="A2269" s="1" t="n">
        <v>37289</v>
      </c>
      <c r="B2269" t="inlineStr">
        <is>
          <t>WY</t>
        </is>
      </c>
      <c r="C2269" s="2" t="n">
        <v>43005</v>
      </c>
      <c r="D2269" s="2" t="n">
        <v>43060</v>
      </c>
      <c r="E2269" t="inlineStr">
        <is>
          <t>2021-09-27</t>
        </is>
      </c>
      <c r="F2269" t="n">
        <v>48</v>
      </c>
      <c r="G2269" t="inlineStr">
        <is>
          <t xml:space="preserve">KANEMOTO ELIZABETH LINDMIER </t>
        </is>
      </c>
      <c r="H2269" t="inlineStr">
        <is>
          <t>MARTIN OIL</t>
        </is>
      </c>
      <c r="I2269" t="inlineStr"/>
      <c r="J2269" t="inlineStr"/>
      <c r="K2269" t="n">
        <v>0</v>
      </c>
      <c r="L2269" t="n">
        <v>4</v>
      </c>
      <c r="M2269" t="n">
        <v>38</v>
      </c>
      <c r="N2269" t="inlineStr">
        <is>
          <t xml:space="preserve">N         </t>
        </is>
      </c>
      <c r="O2269" t="n">
        <v>73</v>
      </c>
      <c r="P2269" t="inlineStr">
        <is>
          <t xml:space="preserve">W         </t>
        </is>
      </c>
      <c r="Q2269" t="inlineStr">
        <is>
          <t>1626/0801</t>
        </is>
      </c>
      <c r="R2269" t="inlineStr">
        <is>
          <t>1064867</t>
        </is>
      </c>
      <c r="S2269" t="inlineStr">
        <is>
          <t>CONVERSE (WY)</t>
        </is>
      </c>
      <c r="T2269" t="n">
        <v>43.29485875</v>
      </c>
      <c r="U2269" t="inlineStr">
        <is>
          <t>POWDER RIVER</t>
        </is>
      </c>
      <c r="V2269" t="n">
        <v>-105.63093579</v>
      </c>
      <c r="W2269" t="inlineStr">
        <is>
          <t>POINT (448819.9918178781 4793752.451114548)</t>
        </is>
      </c>
      <c r="X2269" t="n">
        <v>1.457389840878288</v>
      </c>
      <c r="Y2269" t="inlineStr">
        <is>
          <t>NE</t>
        </is>
      </c>
      <c r="Z2269" t="n">
        <v>2017</v>
      </c>
      <c r="AA2269" t="n">
        <v>56</v>
      </c>
    </row>
    <row r="2270">
      <c r="A2270" s="1" t="n">
        <v>37290</v>
      </c>
      <c r="B2270" t="inlineStr">
        <is>
          <t>WY</t>
        </is>
      </c>
      <c r="C2270" s="2" t="n">
        <v>43005</v>
      </c>
      <c r="D2270" s="2" t="n">
        <v>43060</v>
      </c>
      <c r="E2270" t="inlineStr">
        <is>
          <t>2021-09-27</t>
        </is>
      </c>
      <c r="F2270" t="n">
        <v>48</v>
      </c>
      <c r="G2270" t="inlineStr">
        <is>
          <t xml:space="preserve">KANEMOTO ELIZABETH LINDMIER </t>
        </is>
      </c>
      <c r="H2270" t="inlineStr">
        <is>
          <t>MARTIN OIL</t>
        </is>
      </c>
      <c r="I2270" t="inlineStr"/>
      <c r="J2270" t="inlineStr"/>
      <c r="K2270" t="n">
        <v>0</v>
      </c>
      <c r="L2270" t="n">
        <v>34</v>
      </c>
      <c r="M2270" t="n">
        <v>39</v>
      </c>
      <c r="N2270" t="inlineStr">
        <is>
          <t xml:space="preserve">N         </t>
        </is>
      </c>
      <c r="O2270" t="n">
        <v>73</v>
      </c>
      <c r="P2270" t="inlineStr">
        <is>
          <t xml:space="preserve">W         </t>
        </is>
      </c>
      <c r="Q2270" t="inlineStr">
        <is>
          <t>1626/0801</t>
        </is>
      </c>
      <c r="R2270" t="inlineStr">
        <is>
          <t>1064867</t>
        </is>
      </c>
      <c r="S2270" t="inlineStr">
        <is>
          <t>CONVERSE (WY)</t>
        </is>
      </c>
      <c r="T2270" t="n">
        <v>43.3092936</v>
      </c>
      <c r="U2270" t="inlineStr">
        <is>
          <t>POWDER RIVER</t>
        </is>
      </c>
      <c r="V2270" t="n">
        <v>-105.61092317</v>
      </c>
      <c r="W2270" t="inlineStr">
        <is>
          <t>POINT (450455.0951501526 4795343.442250932)</t>
        </is>
      </c>
      <c r="X2270" t="n">
        <v>2.861035929107405</v>
      </c>
      <c r="Y2270" t="inlineStr">
        <is>
          <t>NE</t>
        </is>
      </c>
      <c r="Z2270" t="n">
        <v>2017</v>
      </c>
      <c r="AA2270" t="n">
        <v>56</v>
      </c>
    </row>
    <row r="2271">
      <c r="A2271" s="1" t="n">
        <v>37291</v>
      </c>
      <c r="B2271" t="inlineStr">
        <is>
          <t>WY</t>
        </is>
      </c>
      <c r="C2271" s="2" t="n">
        <v>43005</v>
      </c>
      <c r="D2271" s="2" t="n">
        <v>43060</v>
      </c>
      <c r="E2271" t="inlineStr">
        <is>
          <t>2021-09-27</t>
        </is>
      </c>
      <c r="F2271" t="n">
        <v>48</v>
      </c>
      <c r="G2271" t="inlineStr">
        <is>
          <t xml:space="preserve">KANEMOTO ELIZABETH LINDMIER </t>
        </is>
      </c>
      <c r="H2271" t="inlineStr">
        <is>
          <t>MARTIN OIL</t>
        </is>
      </c>
      <c r="I2271" t="inlineStr"/>
      <c r="J2271" t="inlineStr"/>
      <c r="K2271" t="n">
        <v>0</v>
      </c>
      <c r="L2271" t="n">
        <v>3</v>
      </c>
      <c r="M2271" t="n">
        <v>38</v>
      </c>
      <c r="N2271" t="inlineStr">
        <is>
          <t xml:space="preserve">N         </t>
        </is>
      </c>
      <c r="O2271" t="n">
        <v>73</v>
      </c>
      <c r="P2271" t="inlineStr">
        <is>
          <t xml:space="preserve">W         </t>
        </is>
      </c>
      <c r="Q2271" t="inlineStr">
        <is>
          <t>1626/0801</t>
        </is>
      </c>
      <c r="R2271" t="inlineStr">
        <is>
          <t>1064867</t>
        </is>
      </c>
      <c r="S2271" t="inlineStr">
        <is>
          <t>CONVERSE (WY)</t>
        </is>
      </c>
      <c r="T2271" t="n">
        <v>43.29487016</v>
      </c>
      <c r="U2271" t="inlineStr">
        <is>
          <t>POWDER RIVER</t>
        </is>
      </c>
      <c r="V2271" t="n">
        <v>-105.61080864</v>
      </c>
      <c r="W2271" t="inlineStr">
        <is>
          <t>POINT (450452.6713965459 4793741.585392624)</t>
        </is>
      </c>
      <c r="X2271" t="n">
        <v>2.371667854919153</v>
      </c>
      <c r="Y2271" t="inlineStr">
        <is>
          <t>NE</t>
        </is>
      </c>
      <c r="Z2271" t="n">
        <v>2017</v>
      </c>
      <c r="AA2271" t="n">
        <v>56</v>
      </c>
    </row>
    <row r="2272">
      <c r="A2272" s="1" t="n">
        <v>37292</v>
      </c>
      <c r="B2272" t="inlineStr">
        <is>
          <t>WY</t>
        </is>
      </c>
      <c r="C2272" s="2" t="n">
        <v>43005</v>
      </c>
      <c r="D2272" s="2" t="n">
        <v>43060</v>
      </c>
      <c r="E2272" t="inlineStr">
        <is>
          <t>2021-09-27</t>
        </is>
      </c>
      <c r="F2272" t="n">
        <v>48</v>
      </c>
      <c r="G2272" t="inlineStr">
        <is>
          <t xml:space="preserve">KANEMOTO ELIZABETH LINDMIER </t>
        </is>
      </c>
      <c r="H2272" t="inlineStr">
        <is>
          <t>MARTIN OIL</t>
        </is>
      </c>
      <c r="I2272" t="inlineStr"/>
      <c r="J2272" t="inlineStr"/>
      <c r="K2272" t="n">
        <v>0</v>
      </c>
      <c r="L2272" t="n">
        <v>3</v>
      </c>
      <c r="M2272" t="n">
        <v>38</v>
      </c>
      <c r="N2272" t="inlineStr">
        <is>
          <t xml:space="preserve">N         </t>
        </is>
      </c>
      <c r="O2272" t="n">
        <v>73</v>
      </c>
      <c r="P2272" t="inlineStr">
        <is>
          <t xml:space="preserve">W         </t>
        </is>
      </c>
      <c r="Q2272" t="inlineStr">
        <is>
          <t>1626/0801</t>
        </is>
      </c>
      <c r="R2272" t="inlineStr">
        <is>
          <t>1064867</t>
        </is>
      </c>
      <c r="S2272" t="inlineStr">
        <is>
          <t>CONVERSE (WY)</t>
        </is>
      </c>
      <c r="T2272" t="n">
        <v>43.29487016</v>
      </c>
      <c r="U2272" t="inlineStr">
        <is>
          <t>POWDER RIVER</t>
        </is>
      </c>
      <c r="V2272" t="n">
        <v>-105.61080864</v>
      </c>
      <c r="W2272" t="inlineStr">
        <is>
          <t>POINT (450452.6713965459 4793741.585392624)</t>
        </is>
      </c>
      <c r="X2272" t="n">
        <v>2.371667854919153</v>
      </c>
      <c r="Y2272" t="inlineStr">
        <is>
          <t>NE</t>
        </is>
      </c>
      <c r="Z2272" t="n">
        <v>2017</v>
      </c>
      <c r="AA2272" t="n">
        <v>56</v>
      </c>
    </row>
    <row r="2273">
      <c r="A2273" s="1" t="n">
        <v>37293</v>
      </c>
      <c r="B2273" t="inlineStr">
        <is>
          <t>WY</t>
        </is>
      </c>
      <c r="C2273" s="2" t="n">
        <v>43005</v>
      </c>
      <c r="D2273" s="2" t="n">
        <v>43060</v>
      </c>
      <c r="E2273" t="inlineStr">
        <is>
          <t>2021-09-27</t>
        </is>
      </c>
      <c r="F2273" t="n">
        <v>48</v>
      </c>
      <c r="G2273" t="inlineStr">
        <is>
          <t xml:space="preserve">KANEMOTO ELIZABETH LINDMIER </t>
        </is>
      </c>
      <c r="H2273" t="inlineStr">
        <is>
          <t>MARTIN OIL</t>
        </is>
      </c>
      <c r="I2273" t="inlineStr"/>
      <c r="J2273" t="inlineStr"/>
      <c r="K2273" t="n">
        <v>0</v>
      </c>
      <c r="L2273" t="n">
        <v>3</v>
      </c>
      <c r="M2273" t="n">
        <v>38</v>
      </c>
      <c r="N2273" t="inlineStr">
        <is>
          <t xml:space="preserve">N         </t>
        </is>
      </c>
      <c r="O2273" t="n">
        <v>73</v>
      </c>
      <c r="P2273" t="inlineStr">
        <is>
          <t xml:space="preserve">W         </t>
        </is>
      </c>
      <c r="Q2273" t="inlineStr">
        <is>
          <t>1626/0801</t>
        </is>
      </c>
      <c r="R2273" t="inlineStr">
        <is>
          <t>1064867</t>
        </is>
      </c>
      <c r="S2273" t="inlineStr">
        <is>
          <t>CONVERSE (WY)</t>
        </is>
      </c>
      <c r="T2273" t="n">
        <v>43.29487016</v>
      </c>
      <c r="U2273" t="inlineStr">
        <is>
          <t>POWDER RIVER</t>
        </is>
      </c>
      <c r="V2273" t="n">
        <v>-105.61080864</v>
      </c>
      <c r="W2273" t="inlineStr">
        <is>
          <t>POINT (450452.6713965459 4793741.585392624)</t>
        </is>
      </c>
      <c r="X2273" t="n">
        <v>2.371667854919153</v>
      </c>
      <c r="Y2273" t="inlineStr">
        <is>
          <t>NE</t>
        </is>
      </c>
      <c r="Z2273" t="n">
        <v>2017</v>
      </c>
      <c r="AA2273" t="n">
        <v>56</v>
      </c>
    </row>
    <row r="2274">
      <c r="A2274" s="1" t="n">
        <v>37294</v>
      </c>
      <c r="B2274" t="inlineStr">
        <is>
          <t>WY</t>
        </is>
      </c>
      <c r="C2274" s="2" t="n">
        <v>43005</v>
      </c>
      <c r="D2274" s="2" t="n">
        <v>43060</v>
      </c>
      <c r="E2274" t="inlineStr">
        <is>
          <t>2021-09-27</t>
        </is>
      </c>
      <c r="F2274" t="n">
        <v>48</v>
      </c>
      <c r="G2274" t="inlineStr">
        <is>
          <t xml:space="preserve">KANEMOTO ELIZABETH LINDMIER </t>
        </is>
      </c>
      <c r="H2274" t="inlineStr">
        <is>
          <t>MARTIN OIL</t>
        </is>
      </c>
      <c r="I2274" t="inlineStr"/>
      <c r="J2274" t="inlineStr"/>
      <c r="K2274" t="n">
        <v>0</v>
      </c>
      <c r="L2274" t="n">
        <v>34</v>
      </c>
      <c r="M2274" t="n">
        <v>39</v>
      </c>
      <c r="N2274" t="inlineStr">
        <is>
          <t xml:space="preserve">N         </t>
        </is>
      </c>
      <c r="O2274" t="n">
        <v>73</v>
      </c>
      <c r="P2274" t="inlineStr">
        <is>
          <t xml:space="preserve">W         </t>
        </is>
      </c>
      <c r="Q2274" t="inlineStr">
        <is>
          <t>1626/0801</t>
        </is>
      </c>
      <c r="R2274" t="inlineStr">
        <is>
          <t>1064867</t>
        </is>
      </c>
      <c r="S2274" t="inlineStr">
        <is>
          <t>CONVERSE (WY)</t>
        </is>
      </c>
      <c r="T2274" t="n">
        <v>43.3092936</v>
      </c>
      <c r="U2274" t="inlineStr">
        <is>
          <t>POWDER RIVER</t>
        </is>
      </c>
      <c r="V2274" t="n">
        <v>-105.61092317</v>
      </c>
      <c r="W2274" t="inlineStr">
        <is>
          <t>POINT (450455.0951501526 4795343.442250932)</t>
        </is>
      </c>
      <c r="X2274" t="n">
        <v>2.861035929107405</v>
      </c>
      <c r="Y2274" t="inlineStr">
        <is>
          <t>NE</t>
        </is>
      </c>
      <c r="Z2274" t="n">
        <v>2017</v>
      </c>
      <c r="AA2274" t="n">
        <v>56</v>
      </c>
    </row>
    <row r="2275">
      <c r="A2275" s="1" t="n">
        <v>37295</v>
      </c>
      <c r="B2275" t="inlineStr">
        <is>
          <t>WY</t>
        </is>
      </c>
      <c r="C2275" s="2" t="n">
        <v>43005</v>
      </c>
      <c r="D2275" s="2" t="n">
        <v>43060</v>
      </c>
      <c r="E2275" t="inlineStr">
        <is>
          <t>2021-09-27</t>
        </is>
      </c>
      <c r="F2275" t="n">
        <v>48</v>
      </c>
      <c r="G2275" t="inlineStr">
        <is>
          <t xml:space="preserve">SNAFU LLC </t>
        </is>
      </c>
      <c r="H2275" t="inlineStr">
        <is>
          <t>MARTIN OIL</t>
        </is>
      </c>
      <c r="I2275" t="inlineStr"/>
      <c r="J2275" t="inlineStr"/>
      <c r="K2275" t="n">
        <v>0</v>
      </c>
      <c r="L2275" t="n">
        <v>34</v>
      </c>
      <c r="M2275" t="n">
        <v>39</v>
      </c>
      <c r="N2275" t="inlineStr">
        <is>
          <t xml:space="preserve">N         </t>
        </is>
      </c>
      <c r="O2275" t="n">
        <v>73</v>
      </c>
      <c r="P2275" t="inlineStr">
        <is>
          <t xml:space="preserve">W         </t>
        </is>
      </c>
      <c r="Q2275" t="inlineStr">
        <is>
          <t>1626/0803</t>
        </is>
      </c>
      <c r="R2275" t="inlineStr">
        <is>
          <t>1064868</t>
        </is>
      </c>
      <c r="S2275" t="inlineStr">
        <is>
          <t>CONVERSE (WY)</t>
        </is>
      </c>
      <c r="T2275" t="n">
        <v>43.3092936</v>
      </c>
      <c r="U2275" t="inlineStr">
        <is>
          <t>POWDER RIVER</t>
        </is>
      </c>
      <c r="V2275" t="n">
        <v>-105.61092317</v>
      </c>
      <c r="W2275" t="inlineStr">
        <is>
          <t>POINT (450455.0951501526 4795343.442250932)</t>
        </is>
      </c>
      <c r="X2275" t="n">
        <v>2.861035929107405</v>
      </c>
      <c r="Y2275" t="inlineStr">
        <is>
          <t>NE</t>
        </is>
      </c>
      <c r="Z2275" t="n">
        <v>2017</v>
      </c>
      <c r="AA2275" t="n">
        <v>56</v>
      </c>
    </row>
    <row r="2276">
      <c r="A2276" s="1" t="n">
        <v>37296</v>
      </c>
      <c r="B2276" t="inlineStr">
        <is>
          <t>WY</t>
        </is>
      </c>
      <c r="C2276" s="2" t="n">
        <v>43005</v>
      </c>
      <c r="D2276" s="2" t="n">
        <v>43060</v>
      </c>
      <c r="E2276" t="inlineStr">
        <is>
          <t>2021-09-27</t>
        </is>
      </c>
      <c r="F2276" t="n">
        <v>48</v>
      </c>
      <c r="G2276" t="inlineStr">
        <is>
          <t xml:space="preserve">SNAFU LLC </t>
        </is>
      </c>
      <c r="H2276" t="inlineStr">
        <is>
          <t>MARTIN OIL</t>
        </is>
      </c>
      <c r="I2276" t="inlineStr"/>
      <c r="J2276" t="inlineStr"/>
      <c r="K2276" t="n">
        <v>0</v>
      </c>
      <c r="L2276" t="n">
        <v>4</v>
      </c>
      <c r="M2276" t="n">
        <v>38</v>
      </c>
      <c r="N2276" t="inlineStr">
        <is>
          <t xml:space="preserve">N         </t>
        </is>
      </c>
      <c r="O2276" t="n">
        <v>73</v>
      </c>
      <c r="P2276" t="inlineStr">
        <is>
          <t xml:space="preserve">W         </t>
        </is>
      </c>
      <c r="Q2276" t="inlineStr">
        <is>
          <t>1626/0803</t>
        </is>
      </c>
      <c r="R2276" t="inlineStr">
        <is>
          <t>1064868</t>
        </is>
      </c>
      <c r="S2276" t="inlineStr">
        <is>
          <t>CONVERSE (WY)</t>
        </is>
      </c>
      <c r="T2276" t="n">
        <v>43.29485875</v>
      </c>
      <c r="U2276" t="inlineStr">
        <is>
          <t>POWDER RIVER</t>
        </is>
      </c>
      <c r="V2276" t="n">
        <v>-105.63093579</v>
      </c>
      <c r="W2276" t="inlineStr">
        <is>
          <t>POINT (448819.9918178781 4793752.451114548)</t>
        </is>
      </c>
      <c r="X2276" t="n">
        <v>1.457389840878288</v>
      </c>
      <c r="Y2276" t="inlineStr">
        <is>
          <t>NE</t>
        </is>
      </c>
      <c r="Z2276" t="n">
        <v>2017</v>
      </c>
      <c r="AA2276" t="n">
        <v>56</v>
      </c>
    </row>
    <row r="2277">
      <c r="A2277" s="1" t="n">
        <v>37297</v>
      </c>
      <c r="B2277" t="inlineStr">
        <is>
          <t>WY</t>
        </is>
      </c>
      <c r="C2277" s="2" t="n">
        <v>43005</v>
      </c>
      <c r="D2277" s="2" t="n">
        <v>43060</v>
      </c>
      <c r="E2277" t="inlineStr">
        <is>
          <t>2021-09-27</t>
        </is>
      </c>
      <c r="F2277" t="n">
        <v>48</v>
      </c>
      <c r="G2277" t="inlineStr">
        <is>
          <t xml:space="preserve">SNAFU LLC </t>
        </is>
      </c>
      <c r="H2277" t="inlineStr">
        <is>
          <t>MARTIN OIL</t>
        </is>
      </c>
      <c r="I2277" t="inlineStr"/>
      <c r="J2277" t="inlineStr"/>
      <c r="K2277" t="n">
        <v>0</v>
      </c>
      <c r="L2277" t="n">
        <v>34</v>
      </c>
      <c r="M2277" t="n">
        <v>39</v>
      </c>
      <c r="N2277" t="inlineStr">
        <is>
          <t xml:space="preserve">N         </t>
        </is>
      </c>
      <c r="O2277" t="n">
        <v>73</v>
      </c>
      <c r="P2277" t="inlineStr">
        <is>
          <t xml:space="preserve">W         </t>
        </is>
      </c>
      <c r="Q2277" t="inlineStr">
        <is>
          <t>1626/0803</t>
        </is>
      </c>
      <c r="R2277" t="inlineStr">
        <is>
          <t>1064868</t>
        </is>
      </c>
      <c r="S2277" t="inlineStr">
        <is>
          <t>CONVERSE (WY)</t>
        </is>
      </c>
      <c r="T2277" t="n">
        <v>43.3092936</v>
      </c>
      <c r="U2277" t="inlineStr">
        <is>
          <t>POWDER RIVER</t>
        </is>
      </c>
      <c r="V2277" t="n">
        <v>-105.61092317</v>
      </c>
      <c r="W2277" t="inlineStr">
        <is>
          <t>POINT (450455.0951501526 4795343.442250932)</t>
        </is>
      </c>
      <c r="X2277" t="n">
        <v>2.861035929107405</v>
      </c>
      <c r="Y2277" t="inlineStr">
        <is>
          <t>NE</t>
        </is>
      </c>
      <c r="Z2277" t="n">
        <v>2017</v>
      </c>
      <c r="AA2277" t="n">
        <v>56</v>
      </c>
    </row>
    <row r="2278">
      <c r="A2278" s="1" t="n">
        <v>37298</v>
      </c>
      <c r="B2278" t="inlineStr">
        <is>
          <t>WY</t>
        </is>
      </c>
      <c r="C2278" s="2" t="n">
        <v>43005</v>
      </c>
      <c r="D2278" s="2" t="n">
        <v>43060</v>
      </c>
      <c r="E2278" t="inlineStr">
        <is>
          <t>2021-09-27</t>
        </is>
      </c>
      <c r="F2278" t="n">
        <v>48</v>
      </c>
      <c r="G2278" t="inlineStr">
        <is>
          <t xml:space="preserve">SNAFU LLC </t>
        </is>
      </c>
      <c r="H2278" t="inlineStr">
        <is>
          <t>MARTIN OIL</t>
        </is>
      </c>
      <c r="I2278" t="inlineStr"/>
      <c r="J2278" t="inlineStr"/>
      <c r="K2278" t="n">
        <v>0</v>
      </c>
      <c r="L2278" t="n">
        <v>34</v>
      </c>
      <c r="M2278" t="n">
        <v>39</v>
      </c>
      <c r="N2278" t="inlineStr">
        <is>
          <t xml:space="preserve">N         </t>
        </is>
      </c>
      <c r="O2278" t="n">
        <v>73</v>
      </c>
      <c r="P2278" t="inlineStr">
        <is>
          <t xml:space="preserve">W         </t>
        </is>
      </c>
      <c r="Q2278" t="inlineStr">
        <is>
          <t>1626/0803</t>
        </is>
      </c>
      <c r="R2278" t="inlineStr">
        <is>
          <t>1064868</t>
        </is>
      </c>
      <c r="S2278" t="inlineStr">
        <is>
          <t>CONVERSE (WY)</t>
        </is>
      </c>
      <c r="T2278" t="n">
        <v>43.3092936</v>
      </c>
      <c r="U2278" t="inlineStr">
        <is>
          <t>POWDER RIVER</t>
        </is>
      </c>
      <c r="V2278" t="n">
        <v>-105.61092317</v>
      </c>
      <c r="W2278" t="inlineStr">
        <is>
          <t>POINT (450455.0951501526 4795343.442250932)</t>
        </is>
      </c>
      <c r="X2278" t="n">
        <v>2.861035929107405</v>
      </c>
      <c r="Y2278" t="inlineStr">
        <is>
          <t>NE</t>
        </is>
      </c>
      <c r="Z2278" t="n">
        <v>2017</v>
      </c>
      <c r="AA2278" t="n">
        <v>56</v>
      </c>
    </row>
    <row r="2279">
      <c r="A2279" s="1" t="n">
        <v>37299</v>
      </c>
      <c r="B2279" t="inlineStr">
        <is>
          <t>WY</t>
        </is>
      </c>
      <c r="C2279" s="2" t="n">
        <v>43005</v>
      </c>
      <c r="D2279" s="2" t="n">
        <v>43060</v>
      </c>
      <c r="E2279" t="inlineStr">
        <is>
          <t>2021-09-27</t>
        </is>
      </c>
      <c r="F2279" t="n">
        <v>48</v>
      </c>
      <c r="G2279" t="inlineStr">
        <is>
          <t xml:space="preserve">SNAFU LLC </t>
        </is>
      </c>
      <c r="H2279" t="inlineStr">
        <is>
          <t>MARTIN OIL</t>
        </is>
      </c>
      <c r="I2279" t="inlineStr"/>
      <c r="J2279" t="inlineStr"/>
      <c r="K2279" t="n">
        <v>0</v>
      </c>
      <c r="L2279" t="n">
        <v>4</v>
      </c>
      <c r="M2279" t="n">
        <v>38</v>
      </c>
      <c r="N2279" t="inlineStr">
        <is>
          <t xml:space="preserve">N         </t>
        </is>
      </c>
      <c r="O2279" t="n">
        <v>73</v>
      </c>
      <c r="P2279" t="inlineStr">
        <is>
          <t xml:space="preserve">W         </t>
        </is>
      </c>
      <c r="Q2279" t="inlineStr">
        <is>
          <t>1626/0803</t>
        </is>
      </c>
      <c r="R2279" t="inlineStr">
        <is>
          <t>1064868</t>
        </is>
      </c>
      <c r="S2279" t="inlineStr">
        <is>
          <t>CONVERSE (WY)</t>
        </is>
      </c>
      <c r="T2279" t="n">
        <v>43.29485875</v>
      </c>
      <c r="U2279" t="inlineStr">
        <is>
          <t>POWDER RIVER</t>
        </is>
      </c>
      <c r="V2279" t="n">
        <v>-105.63093579</v>
      </c>
      <c r="W2279" t="inlineStr">
        <is>
          <t>POINT (448819.9918178781 4793752.451114548)</t>
        </is>
      </c>
      <c r="X2279" t="n">
        <v>1.457389840878288</v>
      </c>
      <c r="Y2279" t="inlineStr">
        <is>
          <t>NE</t>
        </is>
      </c>
      <c r="Z2279" t="n">
        <v>2017</v>
      </c>
      <c r="AA2279" t="n">
        <v>56</v>
      </c>
    </row>
    <row r="2280">
      <c r="A2280" s="1" t="n">
        <v>37300</v>
      </c>
      <c r="B2280" t="inlineStr">
        <is>
          <t>WY</t>
        </is>
      </c>
      <c r="C2280" s="2" t="n">
        <v>43005</v>
      </c>
      <c r="D2280" s="2" t="n">
        <v>43060</v>
      </c>
      <c r="E2280" t="inlineStr">
        <is>
          <t>2021-09-27</t>
        </is>
      </c>
      <c r="F2280" t="n">
        <v>48</v>
      </c>
      <c r="G2280" t="inlineStr">
        <is>
          <t xml:space="preserve">SNAFU LLC </t>
        </is>
      </c>
      <c r="H2280" t="inlineStr">
        <is>
          <t>MARTIN OIL</t>
        </is>
      </c>
      <c r="I2280" t="inlineStr"/>
      <c r="J2280" t="inlineStr"/>
      <c r="K2280" t="n">
        <v>0</v>
      </c>
      <c r="L2280" t="n">
        <v>3</v>
      </c>
      <c r="M2280" t="n">
        <v>38</v>
      </c>
      <c r="N2280" t="inlineStr">
        <is>
          <t xml:space="preserve">N         </t>
        </is>
      </c>
      <c r="O2280" t="n">
        <v>73</v>
      </c>
      <c r="P2280" t="inlineStr">
        <is>
          <t xml:space="preserve">W         </t>
        </is>
      </c>
      <c r="Q2280" t="inlineStr">
        <is>
          <t>1626/0803</t>
        </is>
      </c>
      <c r="R2280" t="inlineStr">
        <is>
          <t>1064868</t>
        </is>
      </c>
      <c r="S2280" t="inlineStr">
        <is>
          <t>CONVERSE (WY)</t>
        </is>
      </c>
      <c r="T2280" t="n">
        <v>43.29487016</v>
      </c>
      <c r="U2280" t="inlineStr">
        <is>
          <t>POWDER RIVER</t>
        </is>
      </c>
      <c r="V2280" t="n">
        <v>-105.61080864</v>
      </c>
      <c r="W2280" t="inlineStr">
        <is>
          <t>POINT (450452.6713965459 4793741.585392624)</t>
        </is>
      </c>
      <c r="X2280" t="n">
        <v>2.371667854919153</v>
      </c>
      <c r="Y2280" t="inlineStr">
        <is>
          <t>NE</t>
        </is>
      </c>
      <c r="Z2280" t="n">
        <v>2017</v>
      </c>
      <c r="AA2280" t="n">
        <v>56</v>
      </c>
    </row>
    <row r="2281">
      <c r="A2281" s="1" t="n">
        <v>37301</v>
      </c>
      <c r="B2281" t="inlineStr">
        <is>
          <t>WY</t>
        </is>
      </c>
      <c r="C2281" s="2" t="n">
        <v>43005</v>
      </c>
      <c r="D2281" s="2" t="n">
        <v>43060</v>
      </c>
      <c r="E2281" t="inlineStr">
        <is>
          <t>2021-09-27</t>
        </is>
      </c>
      <c r="F2281" t="n">
        <v>48</v>
      </c>
      <c r="G2281" t="inlineStr">
        <is>
          <t xml:space="preserve">SNAFU LLC </t>
        </is>
      </c>
      <c r="H2281" t="inlineStr">
        <is>
          <t>MARTIN OIL</t>
        </is>
      </c>
      <c r="I2281" t="inlineStr"/>
      <c r="J2281" t="inlineStr"/>
      <c r="K2281" t="n">
        <v>0</v>
      </c>
      <c r="L2281" t="n">
        <v>3</v>
      </c>
      <c r="M2281" t="n">
        <v>38</v>
      </c>
      <c r="N2281" t="inlineStr">
        <is>
          <t xml:space="preserve">N         </t>
        </is>
      </c>
      <c r="O2281" t="n">
        <v>73</v>
      </c>
      <c r="P2281" t="inlineStr">
        <is>
          <t xml:space="preserve">W         </t>
        </is>
      </c>
      <c r="Q2281" t="inlineStr">
        <is>
          <t>1626/0803</t>
        </is>
      </c>
      <c r="R2281" t="inlineStr">
        <is>
          <t>1064868</t>
        </is>
      </c>
      <c r="S2281" t="inlineStr">
        <is>
          <t>CONVERSE (WY)</t>
        </is>
      </c>
      <c r="T2281" t="n">
        <v>43.29487016</v>
      </c>
      <c r="U2281" t="inlineStr">
        <is>
          <t>POWDER RIVER</t>
        </is>
      </c>
      <c r="V2281" t="n">
        <v>-105.61080864</v>
      </c>
      <c r="W2281" t="inlineStr">
        <is>
          <t>POINT (450452.6713965459 4793741.585392624)</t>
        </is>
      </c>
      <c r="X2281" t="n">
        <v>2.371667854919153</v>
      </c>
      <c r="Y2281" t="inlineStr">
        <is>
          <t>NE</t>
        </is>
      </c>
      <c r="Z2281" t="n">
        <v>2017</v>
      </c>
      <c r="AA2281" t="n">
        <v>56</v>
      </c>
    </row>
    <row r="2282">
      <c r="A2282" s="1" t="n">
        <v>37302</v>
      </c>
      <c r="B2282" t="inlineStr">
        <is>
          <t>WY</t>
        </is>
      </c>
      <c r="C2282" s="2" t="n">
        <v>43005</v>
      </c>
      <c r="D2282" s="2" t="n">
        <v>43060</v>
      </c>
      <c r="E2282" t="inlineStr">
        <is>
          <t>2021-09-27</t>
        </is>
      </c>
      <c r="F2282" t="n">
        <v>48</v>
      </c>
      <c r="G2282" t="inlineStr">
        <is>
          <t xml:space="preserve">SNAFU LLC </t>
        </is>
      </c>
      <c r="H2282" t="inlineStr">
        <is>
          <t>MARTIN OIL</t>
        </is>
      </c>
      <c r="I2282" t="inlineStr"/>
      <c r="J2282" t="inlineStr"/>
      <c r="K2282" t="n">
        <v>0</v>
      </c>
      <c r="L2282" t="n">
        <v>3</v>
      </c>
      <c r="M2282" t="n">
        <v>38</v>
      </c>
      <c r="N2282" t="inlineStr">
        <is>
          <t xml:space="preserve">N         </t>
        </is>
      </c>
      <c r="O2282" t="n">
        <v>73</v>
      </c>
      <c r="P2282" t="inlineStr">
        <is>
          <t xml:space="preserve">W         </t>
        </is>
      </c>
      <c r="Q2282" t="inlineStr">
        <is>
          <t>1626/0803</t>
        </is>
      </c>
      <c r="R2282" t="inlineStr">
        <is>
          <t>1064868</t>
        </is>
      </c>
      <c r="S2282" t="inlineStr">
        <is>
          <t>CONVERSE (WY)</t>
        </is>
      </c>
      <c r="T2282" t="n">
        <v>43.29487016</v>
      </c>
      <c r="U2282" t="inlineStr">
        <is>
          <t>POWDER RIVER</t>
        </is>
      </c>
      <c r="V2282" t="n">
        <v>-105.61080864</v>
      </c>
      <c r="W2282" t="inlineStr">
        <is>
          <t>POINT (450452.6713965459 4793741.585392624)</t>
        </is>
      </c>
      <c r="X2282" t="n">
        <v>2.371667854919153</v>
      </c>
      <c r="Y2282" t="inlineStr">
        <is>
          <t>NE</t>
        </is>
      </c>
      <c r="Z2282" t="n">
        <v>2017</v>
      </c>
      <c r="AA2282" t="n">
        <v>56</v>
      </c>
    </row>
    <row r="2283">
      <c r="A2283" s="1" t="n">
        <v>37303</v>
      </c>
      <c r="B2283" t="inlineStr">
        <is>
          <t>WY</t>
        </is>
      </c>
      <c r="C2283" s="2" t="n">
        <v>43005</v>
      </c>
      <c r="D2283" s="2" t="n">
        <v>43060</v>
      </c>
      <c r="E2283" t="inlineStr">
        <is>
          <t>2021-09-27</t>
        </is>
      </c>
      <c r="F2283" t="n">
        <v>48</v>
      </c>
      <c r="G2283" t="inlineStr">
        <is>
          <t xml:space="preserve">SNAFU LLC </t>
        </is>
      </c>
      <c r="H2283" t="inlineStr">
        <is>
          <t>MARTIN OIL</t>
        </is>
      </c>
      <c r="I2283" t="inlineStr"/>
      <c r="J2283" t="inlineStr"/>
      <c r="K2283" t="n">
        <v>0</v>
      </c>
      <c r="L2283" t="n">
        <v>34</v>
      </c>
      <c r="M2283" t="n">
        <v>39</v>
      </c>
      <c r="N2283" t="inlineStr">
        <is>
          <t xml:space="preserve">N         </t>
        </is>
      </c>
      <c r="O2283" t="n">
        <v>73</v>
      </c>
      <c r="P2283" t="inlineStr">
        <is>
          <t xml:space="preserve">W         </t>
        </is>
      </c>
      <c r="Q2283" t="inlineStr">
        <is>
          <t>1626/0803</t>
        </is>
      </c>
      <c r="R2283" t="inlineStr">
        <is>
          <t>1064868</t>
        </is>
      </c>
      <c r="S2283" t="inlineStr">
        <is>
          <t>CONVERSE (WY)</t>
        </is>
      </c>
      <c r="T2283" t="n">
        <v>43.3092936</v>
      </c>
      <c r="U2283" t="inlineStr">
        <is>
          <t>POWDER RIVER</t>
        </is>
      </c>
      <c r="V2283" t="n">
        <v>-105.61092317</v>
      </c>
      <c r="W2283" t="inlineStr">
        <is>
          <t>POINT (450455.0951501526 4795343.442250932)</t>
        </is>
      </c>
      <c r="X2283" t="n">
        <v>2.861035929107405</v>
      </c>
      <c r="Y2283" t="inlineStr">
        <is>
          <t>NE</t>
        </is>
      </c>
      <c r="Z2283" t="n">
        <v>2017</v>
      </c>
      <c r="AA2283" t="n">
        <v>56</v>
      </c>
    </row>
    <row r="2284">
      <c r="A2284" s="1" t="n">
        <v>37304</v>
      </c>
      <c r="B2284" t="inlineStr">
        <is>
          <t>WY</t>
        </is>
      </c>
      <c r="C2284" s="2" t="n">
        <v>43005</v>
      </c>
      <c r="D2284" s="2" t="n">
        <v>43060</v>
      </c>
      <c r="E2284" t="inlineStr">
        <is>
          <t>2021-09-27</t>
        </is>
      </c>
      <c r="F2284" t="n">
        <v>48</v>
      </c>
      <c r="G2284" t="inlineStr">
        <is>
          <t xml:space="preserve">LINDMIER WILLIAM W </t>
        </is>
      </c>
      <c r="H2284" t="inlineStr">
        <is>
          <t>MARTIN OIL</t>
        </is>
      </c>
      <c r="I2284" t="inlineStr"/>
      <c r="J2284" t="inlineStr"/>
      <c r="K2284" t="n">
        <v>0</v>
      </c>
      <c r="L2284" t="n">
        <v>34</v>
      </c>
      <c r="M2284" t="n">
        <v>39</v>
      </c>
      <c r="N2284" t="inlineStr">
        <is>
          <t xml:space="preserve">N         </t>
        </is>
      </c>
      <c r="O2284" t="n">
        <v>73</v>
      </c>
      <c r="P2284" t="inlineStr">
        <is>
          <t xml:space="preserve">W         </t>
        </is>
      </c>
      <c r="Q2284" t="inlineStr">
        <is>
          <t>1626/0805</t>
        </is>
      </c>
      <c r="R2284" t="inlineStr">
        <is>
          <t>1064869</t>
        </is>
      </c>
      <c r="S2284" t="inlineStr">
        <is>
          <t>CONVERSE (WY)</t>
        </is>
      </c>
      <c r="T2284" t="n">
        <v>43.3092936</v>
      </c>
      <c r="U2284" t="inlineStr">
        <is>
          <t>POWDER RIVER</t>
        </is>
      </c>
      <c r="V2284" t="n">
        <v>-105.61092317</v>
      </c>
      <c r="W2284" t="inlineStr">
        <is>
          <t>POINT (450455.0951501526 4795343.442250932)</t>
        </is>
      </c>
      <c r="X2284" t="n">
        <v>2.861035929107405</v>
      </c>
      <c r="Y2284" t="inlineStr">
        <is>
          <t>NE</t>
        </is>
      </c>
      <c r="Z2284" t="n">
        <v>2017</v>
      </c>
      <c r="AA2284" t="n">
        <v>56</v>
      </c>
    </row>
    <row r="2285">
      <c r="A2285" s="1" t="n">
        <v>37305</v>
      </c>
      <c r="B2285" t="inlineStr">
        <is>
          <t>WY</t>
        </is>
      </c>
      <c r="C2285" s="2" t="n">
        <v>43005</v>
      </c>
      <c r="D2285" s="2" t="n">
        <v>43060</v>
      </c>
      <c r="E2285" t="inlineStr">
        <is>
          <t>2021-09-27</t>
        </is>
      </c>
      <c r="F2285" t="n">
        <v>48</v>
      </c>
      <c r="G2285" t="inlineStr">
        <is>
          <t xml:space="preserve">LINDMIER WILLIAM W </t>
        </is>
      </c>
      <c r="H2285" t="inlineStr">
        <is>
          <t>MARTIN OIL</t>
        </is>
      </c>
      <c r="I2285" t="inlineStr"/>
      <c r="J2285" t="inlineStr"/>
      <c r="K2285" t="n">
        <v>0</v>
      </c>
      <c r="L2285" t="n">
        <v>4</v>
      </c>
      <c r="M2285" t="n">
        <v>38</v>
      </c>
      <c r="N2285" t="inlineStr">
        <is>
          <t xml:space="preserve">N         </t>
        </is>
      </c>
      <c r="O2285" t="n">
        <v>73</v>
      </c>
      <c r="P2285" t="inlineStr">
        <is>
          <t xml:space="preserve">W         </t>
        </is>
      </c>
      <c r="Q2285" t="inlineStr">
        <is>
          <t>1626/0805</t>
        </is>
      </c>
      <c r="R2285" t="inlineStr">
        <is>
          <t>1064869</t>
        </is>
      </c>
      <c r="S2285" t="inlineStr">
        <is>
          <t>CONVERSE (WY)</t>
        </is>
      </c>
      <c r="T2285" t="n">
        <v>43.29485875</v>
      </c>
      <c r="U2285" t="inlineStr">
        <is>
          <t>POWDER RIVER</t>
        </is>
      </c>
      <c r="V2285" t="n">
        <v>-105.63093579</v>
      </c>
      <c r="W2285" t="inlineStr">
        <is>
          <t>POINT (448819.9918178781 4793752.451114548)</t>
        </is>
      </c>
      <c r="X2285" t="n">
        <v>1.457389840878288</v>
      </c>
      <c r="Y2285" t="inlineStr">
        <is>
          <t>NE</t>
        </is>
      </c>
      <c r="Z2285" t="n">
        <v>2017</v>
      </c>
      <c r="AA2285" t="n">
        <v>56</v>
      </c>
    </row>
    <row r="2286">
      <c r="A2286" s="1" t="n">
        <v>37306</v>
      </c>
      <c r="B2286" t="inlineStr">
        <is>
          <t>WY</t>
        </is>
      </c>
      <c r="C2286" s="2" t="n">
        <v>43005</v>
      </c>
      <c r="D2286" s="2" t="n">
        <v>43060</v>
      </c>
      <c r="E2286" t="inlineStr">
        <is>
          <t>2021-09-27</t>
        </is>
      </c>
      <c r="F2286" t="n">
        <v>48</v>
      </c>
      <c r="G2286" t="inlineStr">
        <is>
          <t xml:space="preserve">LINDMIER WILLIAM W </t>
        </is>
      </c>
      <c r="H2286" t="inlineStr">
        <is>
          <t>MARTIN OIL</t>
        </is>
      </c>
      <c r="I2286" t="inlineStr"/>
      <c r="J2286" t="inlineStr"/>
      <c r="K2286" t="n">
        <v>0</v>
      </c>
      <c r="L2286" t="n">
        <v>4</v>
      </c>
      <c r="M2286" t="n">
        <v>38</v>
      </c>
      <c r="N2286" t="inlineStr">
        <is>
          <t xml:space="preserve">N         </t>
        </is>
      </c>
      <c r="O2286" t="n">
        <v>73</v>
      </c>
      <c r="P2286" t="inlineStr">
        <is>
          <t xml:space="preserve">W         </t>
        </is>
      </c>
      <c r="Q2286" t="inlineStr">
        <is>
          <t>1626/0805</t>
        </is>
      </c>
      <c r="R2286" t="inlineStr">
        <is>
          <t>1064869</t>
        </is>
      </c>
      <c r="S2286" t="inlineStr">
        <is>
          <t>CONVERSE (WY)</t>
        </is>
      </c>
      <c r="T2286" t="n">
        <v>43.29485875</v>
      </c>
      <c r="U2286" t="inlineStr">
        <is>
          <t>POWDER RIVER</t>
        </is>
      </c>
      <c r="V2286" t="n">
        <v>-105.63093579</v>
      </c>
      <c r="W2286" t="inlineStr">
        <is>
          <t>POINT (448819.9918178781 4793752.451114548)</t>
        </is>
      </c>
      <c r="X2286" t="n">
        <v>1.457389840878288</v>
      </c>
      <c r="Y2286" t="inlineStr">
        <is>
          <t>NE</t>
        </is>
      </c>
      <c r="Z2286" t="n">
        <v>2017</v>
      </c>
      <c r="AA2286" t="n">
        <v>56</v>
      </c>
    </row>
    <row r="2287">
      <c r="A2287" s="1" t="n">
        <v>37307</v>
      </c>
      <c r="B2287" t="inlineStr">
        <is>
          <t>WY</t>
        </is>
      </c>
      <c r="C2287" s="2" t="n">
        <v>43005</v>
      </c>
      <c r="D2287" s="2" t="n">
        <v>43060</v>
      </c>
      <c r="E2287" t="inlineStr">
        <is>
          <t>2021-09-27</t>
        </is>
      </c>
      <c r="F2287" t="n">
        <v>48</v>
      </c>
      <c r="G2287" t="inlineStr">
        <is>
          <t xml:space="preserve">LINDMIER WILLIAM W </t>
        </is>
      </c>
      <c r="H2287" t="inlineStr">
        <is>
          <t>MARTIN OIL</t>
        </is>
      </c>
      <c r="I2287" t="inlineStr"/>
      <c r="J2287" t="inlineStr"/>
      <c r="K2287" t="n">
        <v>0</v>
      </c>
      <c r="L2287" t="n">
        <v>34</v>
      </c>
      <c r="M2287" t="n">
        <v>39</v>
      </c>
      <c r="N2287" t="inlineStr">
        <is>
          <t xml:space="preserve">N         </t>
        </is>
      </c>
      <c r="O2287" t="n">
        <v>73</v>
      </c>
      <c r="P2287" t="inlineStr">
        <is>
          <t xml:space="preserve">W         </t>
        </is>
      </c>
      <c r="Q2287" t="inlineStr">
        <is>
          <t>1626/0805</t>
        </is>
      </c>
      <c r="R2287" t="inlineStr">
        <is>
          <t>1064869</t>
        </is>
      </c>
      <c r="S2287" t="inlineStr">
        <is>
          <t>CONVERSE (WY)</t>
        </is>
      </c>
      <c r="T2287" t="n">
        <v>43.3092936</v>
      </c>
      <c r="U2287" t="inlineStr">
        <is>
          <t>POWDER RIVER</t>
        </is>
      </c>
      <c r="V2287" t="n">
        <v>-105.61092317</v>
      </c>
      <c r="W2287" t="inlineStr">
        <is>
          <t>POINT (450455.0951501526 4795343.442250932)</t>
        </is>
      </c>
      <c r="X2287" t="n">
        <v>2.861035929107405</v>
      </c>
      <c r="Y2287" t="inlineStr">
        <is>
          <t>NE</t>
        </is>
      </c>
      <c r="Z2287" t="n">
        <v>2017</v>
      </c>
      <c r="AA2287" t="n">
        <v>56</v>
      </c>
    </row>
    <row r="2288">
      <c r="A2288" s="1" t="n">
        <v>37308</v>
      </c>
      <c r="B2288" t="inlineStr">
        <is>
          <t>WY</t>
        </is>
      </c>
      <c r="C2288" s="2" t="n">
        <v>43005</v>
      </c>
      <c r="D2288" s="2" t="n">
        <v>43060</v>
      </c>
      <c r="E2288" t="inlineStr">
        <is>
          <t>2021-09-27</t>
        </is>
      </c>
      <c r="F2288" t="n">
        <v>48</v>
      </c>
      <c r="G2288" t="inlineStr">
        <is>
          <t xml:space="preserve">LINDMIER WILLIAM W </t>
        </is>
      </c>
      <c r="H2288" t="inlineStr">
        <is>
          <t>MARTIN OIL</t>
        </is>
      </c>
      <c r="I2288" t="inlineStr"/>
      <c r="J2288" t="inlineStr"/>
      <c r="K2288" t="n">
        <v>0</v>
      </c>
      <c r="L2288" t="n">
        <v>34</v>
      </c>
      <c r="M2288" t="n">
        <v>39</v>
      </c>
      <c r="N2288" t="inlineStr">
        <is>
          <t xml:space="preserve">N         </t>
        </is>
      </c>
      <c r="O2288" t="n">
        <v>73</v>
      </c>
      <c r="P2288" t="inlineStr">
        <is>
          <t xml:space="preserve">W         </t>
        </is>
      </c>
      <c r="Q2288" t="inlineStr">
        <is>
          <t>1626/0805</t>
        </is>
      </c>
      <c r="R2288" t="inlineStr">
        <is>
          <t>1064869</t>
        </is>
      </c>
      <c r="S2288" t="inlineStr">
        <is>
          <t>CONVERSE (WY)</t>
        </is>
      </c>
      <c r="T2288" t="n">
        <v>43.3092936</v>
      </c>
      <c r="U2288" t="inlineStr">
        <is>
          <t>POWDER RIVER</t>
        </is>
      </c>
      <c r="V2288" t="n">
        <v>-105.61092317</v>
      </c>
      <c r="W2288" t="inlineStr">
        <is>
          <t>POINT (450455.0951501526 4795343.442250932)</t>
        </is>
      </c>
      <c r="X2288" t="n">
        <v>2.861035929107405</v>
      </c>
      <c r="Y2288" t="inlineStr">
        <is>
          <t>NE</t>
        </is>
      </c>
      <c r="Z2288" t="n">
        <v>2017</v>
      </c>
      <c r="AA2288" t="n">
        <v>56</v>
      </c>
    </row>
    <row r="2289">
      <c r="A2289" s="1" t="n">
        <v>37309</v>
      </c>
      <c r="B2289" t="inlineStr">
        <is>
          <t>WY</t>
        </is>
      </c>
      <c r="C2289" s="2" t="n">
        <v>43005</v>
      </c>
      <c r="D2289" s="2" t="n">
        <v>43060</v>
      </c>
      <c r="E2289" t="inlineStr">
        <is>
          <t>2021-09-27</t>
        </is>
      </c>
      <c r="F2289" t="n">
        <v>48</v>
      </c>
      <c r="G2289" t="inlineStr">
        <is>
          <t xml:space="preserve">LINDMIER WILLIAM W </t>
        </is>
      </c>
      <c r="H2289" t="inlineStr">
        <is>
          <t>MARTIN OIL</t>
        </is>
      </c>
      <c r="I2289" t="inlineStr"/>
      <c r="J2289" t="inlineStr"/>
      <c r="K2289" t="n">
        <v>0</v>
      </c>
      <c r="L2289" t="n">
        <v>3</v>
      </c>
      <c r="M2289" t="n">
        <v>38</v>
      </c>
      <c r="N2289" t="inlineStr">
        <is>
          <t xml:space="preserve">N         </t>
        </is>
      </c>
      <c r="O2289" t="n">
        <v>73</v>
      </c>
      <c r="P2289" t="inlineStr">
        <is>
          <t xml:space="preserve">W         </t>
        </is>
      </c>
      <c r="Q2289" t="inlineStr">
        <is>
          <t>1626/0805</t>
        </is>
      </c>
      <c r="R2289" t="inlineStr">
        <is>
          <t>1064869</t>
        </is>
      </c>
      <c r="S2289" t="inlineStr">
        <is>
          <t>CONVERSE (WY)</t>
        </is>
      </c>
      <c r="T2289" t="n">
        <v>43.29487016</v>
      </c>
      <c r="U2289" t="inlineStr">
        <is>
          <t>POWDER RIVER</t>
        </is>
      </c>
      <c r="V2289" t="n">
        <v>-105.61080864</v>
      </c>
      <c r="W2289" t="inlineStr">
        <is>
          <t>POINT (450452.6713965459 4793741.585392624)</t>
        </is>
      </c>
      <c r="X2289" t="n">
        <v>2.371667854919153</v>
      </c>
      <c r="Y2289" t="inlineStr">
        <is>
          <t>NE</t>
        </is>
      </c>
      <c r="Z2289" t="n">
        <v>2017</v>
      </c>
      <c r="AA2289" t="n">
        <v>56</v>
      </c>
    </row>
    <row r="2290">
      <c r="A2290" s="1" t="n">
        <v>37310</v>
      </c>
      <c r="B2290" t="inlineStr">
        <is>
          <t>WY</t>
        </is>
      </c>
      <c r="C2290" s="2" t="n">
        <v>43005</v>
      </c>
      <c r="D2290" s="2" t="n">
        <v>43060</v>
      </c>
      <c r="E2290" t="inlineStr">
        <is>
          <t>2021-09-27</t>
        </is>
      </c>
      <c r="F2290" t="n">
        <v>48</v>
      </c>
      <c r="G2290" t="inlineStr">
        <is>
          <t xml:space="preserve">LINDMIER WILLIAM W </t>
        </is>
      </c>
      <c r="H2290" t="inlineStr">
        <is>
          <t>MARTIN OIL</t>
        </is>
      </c>
      <c r="I2290" t="inlineStr"/>
      <c r="J2290" t="inlineStr"/>
      <c r="K2290" t="n">
        <v>0</v>
      </c>
      <c r="L2290" t="n">
        <v>3</v>
      </c>
      <c r="M2290" t="n">
        <v>38</v>
      </c>
      <c r="N2290" t="inlineStr">
        <is>
          <t xml:space="preserve">N         </t>
        </is>
      </c>
      <c r="O2290" t="n">
        <v>73</v>
      </c>
      <c r="P2290" t="inlineStr">
        <is>
          <t xml:space="preserve">W         </t>
        </is>
      </c>
      <c r="Q2290" t="inlineStr">
        <is>
          <t>1626/0805</t>
        </is>
      </c>
      <c r="R2290" t="inlineStr">
        <is>
          <t>1064869</t>
        </is>
      </c>
      <c r="S2290" t="inlineStr">
        <is>
          <t>CONVERSE (WY)</t>
        </is>
      </c>
      <c r="T2290" t="n">
        <v>43.29487016</v>
      </c>
      <c r="U2290" t="inlineStr">
        <is>
          <t>POWDER RIVER</t>
        </is>
      </c>
      <c r="V2290" t="n">
        <v>-105.61080864</v>
      </c>
      <c r="W2290" t="inlineStr">
        <is>
          <t>POINT (450452.6713965459 4793741.585392624)</t>
        </is>
      </c>
      <c r="X2290" t="n">
        <v>2.371667854919153</v>
      </c>
      <c r="Y2290" t="inlineStr">
        <is>
          <t>NE</t>
        </is>
      </c>
      <c r="Z2290" t="n">
        <v>2017</v>
      </c>
      <c r="AA2290" t="n">
        <v>56</v>
      </c>
    </row>
    <row r="2291">
      <c r="A2291" s="1" t="n">
        <v>37311</v>
      </c>
      <c r="B2291" t="inlineStr">
        <is>
          <t>WY</t>
        </is>
      </c>
      <c r="C2291" s="2" t="n">
        <v>43005</v>
      </c>
      <c r="D2291" s="2" t="n">
        <v>43060</v>
      </c>
      <c r="E2291" t="inlineStr">
        <is>
          <t>2021-09-27</t>
        </is>
      </c>
      <c r="F2291" t="n">
        <v>48</v>
      </c>
      <c r="G2291" t="inlineStr">
        <is>
          <t xml:space="preserve">LINDMIER WILLIAM W </t>
        </is>
      </c>
      <c r="H2291" t="inlineStr">
        <is>
          <t>MARTIN OIL</t>
        </is>
      </c>
      <c r="I2291" t="inlineStr"/>
      <c r="J2291" t="inlineStr"/>
      <c r="K2291" t="n">
        <v>0</v>
      </c>
      <c r="L2291" t="n">
        <v>3</v>
      </c>
      <c r="M2291" t="n">
        <v>38</v>
      </c>
      <c r="N2291" t="inlineStr">
        <is>
          <t xml:space="preserve">N         </t>
        </is>
      </c>
      <c r="O2291" t="n">
        <v>73</v>
      </c>
      <c r="P2291" t="inlineStr">
        <is>
          <t xml:space="preserve">W         </t>
        </is>
      </c>
      <c r="Q2291" t="inlineStr">
        <is>
          <t>1626/0805</t>
        </is>
      </c>
      <c r="R2291" t="inlineStr">
        <is>
          <t>1064869</t>
        </is>
      </c>
      <c r="S2291" t="inlineStr">
        <is>
          <t>CONVERSE (WY)</t>
        </is>
      </c>
      <c r="T2291" t="n">
        <v>43.29487016</v>
      </c>
      <c r="U2291" t="inlineStr">
        <is>
          <t>POWDER RIVER</t>
        </is>
      </c>
      <c r="V2291" t="n">
        <v>-105.61080864</v>
      </c>
      <c r="W2291" t="inlineStr">
        <is>
          <t>POINT (450452.6713965459 4793741.585392624)</t>
        </is>
      </c>
      <c r="X2291" t="n">
        <v>2.371667854919153</v>
      </c>
      <c r="Y2291" t="inlineStr">
        <is>
          <t>NE</t>
        </is>
      </c>
      <c r="Z2291" t="n">
        <v>2017</v>
      </c>
      <c r="AA2291" t="n">
        <v>56</v>
      </c>
    </row>
    <row r="2292">
      <c r="A2292" s="1" t="n">
        <v>37312</v>
      </c>
      <c r="B2292" t="inlineStr">
        <is>
          <t>WY</t>
        </is>
      </c>
      <c r="C2292" s="2" t="n">
        <v>43005</v>
      </c>
      <c r="D2292" s="2" t="n">
        <v>43060</v>
      </c>
      <c r="E2292" t="inlineStr">
        <is>
          <t>2021-09-27</t>
        </is>
      </c>
      <c r="F2292" t="n">
        <v>48</v>
      </c>
      <c r="G2292" t="inlineStr">
        <is>
          <t xml:space="preserve">LINDMIER WILLIAM W </t>
        </is>
      </c>
      <c r="H2292" t="inlineStr">
        <is>
          <t>MARTIN OIL</t>
        </is>
      </c>
      <c r="I2292" t="inlineStr"/>
      <c r="J2292" t="inlineStr"/>
      <c r="K2292" t="n">
        <v>0</v>
      </c>
      <c r="L2292" t="n">
        <v>34</v>
      </c>
      <c r="M2292" t="n">
        <v>39</v>
      </c>
      <c r="N2292" t="inlineStr">
        <is>
          <t xml:space="preserve">N         </t>
        </is>
      </c>
      <c r="O2292" t="n">
        <v>73</v>
      </c>
      <c r="P2292" t="inlineStr">
        <is>
          <t xml:space="preserve">W         </t>
        </is>
      </c>
      <c r="Q2292" t="inlineStr">
        <is>
          <t>1626/0805</t>
        </is>
      </c>
      <c r="R2292" t="inlineStr">
        <is>
          <t>1064869</t>
        </is>
      </c>
      <c r="S2292" t="inlineStr">
        <is>
          <t>CONVERSE (WY)</t>
        </is>
      </c>
      <c r="T2292" t="n">
        <v>43.3092936</v>
      </c>
      <c r="U2292" t="inlineStr">
        <is>
          <t>POWDER RIVER</t>
        </is>
      </c>
      <c r="V2292" t="n">
        <v>-105.61092317</v>
      </c>
      <c r="W2292" t="inlineStr">
        <is>
          <t>POINT (450455.0951501526 4795343.442250932)</t>
        </is>
      </c>
      <c r="X2292" t="n">
        <v>2.861035929107405</v>
      </c>
      <c r="Y2292" t="inlineStr">
        <is>
          <t>NE</t>
        </is>
      </c>
      <c r="Z2292" t="n">
        <v>2017</v>
      </c>
      <c r="AA2292" t="n">
        <v>56</v>
      </c>
    </row>
    <row r="2293">
      <c r="A2293" s="1" t="n">
        <v>37313</v>
      </c>
      <c r="B2293" t="inlineStr">
        <is>
          <t>WY</t>
        </is>
      </c>
      <c r="C2293" s="2" t="n">
        <v>43005</v>
      </c>
      <c r="D2293" s="2" t="n">
        <v>43060</v>
      </c>
      <c r="E2293" t="inlineStr">
        <is>
          <t>2021-09-27</t>
        </is>
      </c>
      <c r="F2293" t="n">
        <v>48</v>
      </c>
      <c r="G2293" t="inlineStr">
        <is>
          <t xml:space="preserve">LINDMIER ROBERT W </t>
        </is>
      </c>
      <c r="H2293" t="inlineStr">
        <is>
          <t>MARTIN OIL</t>
        </is>
      </c>
      <c r="I2293" t="inlineStr"/>
      <c r="J2293" t="inlineStr"/>
      <c r="K2293" t="n">
        <v>0</v>
      </c>
      <c r="L2293" t="n">
        <v>34</v>
      </c>
      <c r="M2293" t="n">
        <v>39</v>
      </c>
      <c r="N2293" t="inlineStr">
        <is>
          <t xml:space="preserve">N         </t>
        </is>
      </c>
      <c r="O2293" t="n">
        <v>73</v>
      </c>
      <c r="P2293" t="inlineStr">
        <is>
          <t xml:space="preserve">W         </t>
        </is>
      </c>
      <c r="Q2293" t="inlineStr">
        <is>
          <t>1626/0807</t>
        </is>
      </c>
      <c r="R2293" t="inlineStr">
        <is>
          <t>1064870</t>
        </is>
      </c>
      <c r="S2293" t="inlineStr">
        <is>
          <t>CONVERSE (WY)</t>
        </is>
      </c>
      <c r="T2293" t="n">
        <v>43.3092936</v>
      </c>
      <c r="U2293" t="inlineStr">
        <is>
          <t>POWDER RIVER</t>
        </is>
      </c>
      <c r="V2293" t="n">
        <v>-105.61092317</v>
      </c>
      <c r="W2293" t="inlineStr">
        <is>
          <t>POINT (450455.0951501526 4795343.442250932)</t>
        </is>
      </c>
      <c r="X2293" t="n">
        <v>2.861035929107405</v>
      </c>
      <c r="Y2293" t="inlineStr">
        <is>
          <t>NE</t>
        </is>
      </c>
      <c r="Z2293" t="n">
        <v>2017</v>
      </c>
      <c r="AA2293" t="n">
        <v>56</v>
      </c>
    </row>
    <row r="2294">
      <c r="A2294" s="1" t="n">
        <v>37314</v>
      </c>
      <c r="B2294" t="inlineStr">
        <is>
          <t>WY</t>
        </is>
      </c>
      <c r="C2294" s="2" t="n">
        <v>43005</v>
      </c>
      <c r="D2294" s="2" t="n">
        <v>43060</v>
      </c>
      <c r="E2294" t="inlineStr">
        <is>
          <t>2021-09-27</t>
        </is>
      </c>
      <c r="F2294" t="n">
        <v>48</v>
      </c>
      <c r="G2294" t="inlineStr">
        <is>
          <t xml:space="preserve">LINDMIER ROBERT W </t>
        </is>
      </c>
      <c r="H2294" t="inlineStr">
        <is>
          <t>MARTIN OIL</t>
        </is>
      </c>
      <c r="I2294" t="inlineStr"/>
      <c r="J2294" t="inlineStr"/>
      <c r="K2294" t="n">
        <v>0</v>
      </c>
      <c r="L2294" t="n">
        <v>34</v>
      </c>
      <c r="M2294" t="n">
        <v>39</v>
      </c>
      <c r="N2294" t="inlineStr">
        <is>
          <t xml:space="preserve">N         </t>
        </is>
      </c>
      <c r="O2294" t="n">
        <v>73</v>
      </c>
      <c r="P2294" t="inlineStr">
        <is>
          <t xml:space="preserve">W         </t>
        </is>
      </c>
      <c r="Q2294" t="inlineStr">
        <is>
          <t>1626/0807</t>
        </is>
      </c>
      <c r="R2294" t="inlineStr">
        <is>
          <t>1064870</t>
        </is>
      </c>
      <c r="S2294" t="inlineStr">
        <is>
          <t>CONVERSE (WY)</t>
        </is>
      </c>
      <c r="T2294" t="n">
        <v>43.3092936</v>
      </c>
      <c r="U2294" t="inlineStr">
        <is>
          <t>POWDER RIVER</t>
        </is>
      </c>
      <c r="V2294" t="n">
        <v>-105.61092317</v>
      </c>
      <c r="W2294" t="inlineStr">
        <is>
          <t>POINT (450455.0951501526 4795343.442250932)</t>
        </is>
      </c>
      <c r="X2294" t="n">
        <v>2.861035929107405</v>
      </c>
      <c r="Y2294" t="inlineStr">
        <is>
          <t>NE</t>
        </is>
      </c>
      <c r="Z2294" t="n">
        <v>2017</v>
      </c>
      <c r="AA2294" t="n">
        <v>56</v>
      </c>
    </row>
    <row r="2295">
      <c r="A2295" s="1" t="n">
        <v>37315</v>
      </c>
      <c r="B2295" t="inlineStr">
        <is>
          <t>WY</t>
        </is>
      </c>
      <c r="C2295" s="2" t="n">
        <v>43005</v>
      </c>
      <c r="D2295" s="2" t="n">
        <v>43060</v>
      </c>
      <c r="E2295" t="inlineStr">
        <is>
          <t>2021-09-27</t>
        </is>
      </c>
      <c r="F2295" t="n">
        <v>48</v>
      </c>
      <c r="G2295" t="inlineStr">
        <is>
          <t xml:space="preserve">LINDMIER ROBERT W </t>
        </is>
      </c>
      <c r="H2295" t="inlineStr">
        <is>
          <t>MARTIN OIL</t>
        </is>
      </c>
      <c r="I2295" t="inlineStr"/>
      <c r="J2295" t="inlineStr"/>
      <c r="K2295" t="n">
        <v>0</v>
      </c>
      <c r="L2295" t="n">
        <v>4</v>
      </c>
      <c r="M2295" t="n">
        <v>38</v>
      </c>
      <c r="N2295" t="inlineStr">
        <is>
          <t xml:space="preserve">N         </t>
        </is>
      </c>
      <c r="O2295" t="n">
        <v>73</v>
      </c>
      <c r="P2295" t="inlineStr">
        <is>
          <t xml:space="preserve">W         </t>
        </is>
      </c>
      <c r="Q2295" t="inlineStr">
        <is>
          <t>1626/0807</t>
        </is>
      </c>
      <c r="R2295" t="inlineStr">
        <is>
          <t>1064870</t>
        </is>
      </c>
      <c r="S2295" t="inlineStr">
        <is>
          <t>CONVERSE (WY)</t>
        </is>
      </c>
      <c r="T2295" t="n">
        <v>43.29485875</v>
      </c>
      <c r="U2295" t="inlineStr">
        <is>
          <t>POWDER RIVER</t>
        </is>
      </c>
      <c r="V2295" t="n">
        <v>-105.63093579</v>
      </c>
      <c r="W2295" t="inlineStr">
        <is>
          <t>POINT (448819.9918178781 4793752.451114548)</t>
        </is>
      </c>
      <c r="X2295" t="n">
        <v>1.457389840878288</v>
      </c>
      <c r="Y2295" t="inlineStr">
        <is>
          <t>NE</t>
        </is>
      </c>
      <c r="Z2295" t="n">
        <v>2017</v>
      </c>
      <c r="AA2295" t="n">
        <v>56</v>
      </c>
    </row>
    <row r="2296">
      <c r="A2296" s="1" t="n">
        <v>37316</v>
      </c>
      <c r="B2296" t="inlineStr">
        <is>
          <t>WY</t>
        </is>
      </c>
      <c r="C2296" s="2" t="n">
        <v>43005</v>
      </c>
      <c r="D2296" s="2" t="n">
        <v>43060</v>
      </c>
      <c r="E2296" t="inlineStr">
        <is>
          <t>2021-09-27</t>
        </is>
      </c>
      <c r="F2296" t="n">
        <v>48</v>
      </c>
      <c r="G2296" t="inlineStr">
        <is>
          <t xml:space="preserve">LINDMIER ROBERT W </t>
        </is>
      </c>
      <c r="H2296" t="inlineStr">
        <is>
          <t>MARTIN OIL</t>
        </is>
      </c>
      <c r="I2296" t="inlineStr"/>
      <c r="J2296" t="inlineStr"/>
      <c r="K2296" t="n">
        <v>0</v>
      </c>
      <c r="L2296" t="n">
        <v>34</v>
      </c>
      <c r="M2296" t="n">
        <v>39</v>
      </c>
      <c r="N2296" t="inlineStr">
        <is>
          <t xml:space="preserve">N         </t>
        </is>
      </c>
      <c r="O2296" t="n">
        <v>73</v>
      </c>
      <c r="P2296" t="inlineStr">
        <is>
          <t xml:space="preserve">W         </t>
        </is>
      </c>
      <c r="Q2296" t="inlineStr">
        <is>
          <t>1626/0807</t>
        </is>
      </c>
      <c r="R2296" t="inlineStr">
        <is>
          <t>1064870</t>
        </is>
      </c>
      <c r="S2296" t="inlineStr">
        <is>
          <t>CONVERSE (WY)</t>
        </is>
      </c>
      <c r="T2296" t="n">
        <v>43.3092936</v>
      </c>
      <c r="U2296" t="inlineStr">
        <is>
          <t>POWDER RIVER</t>
        </is>
      </c>
      <c r="V2296" t="n">
        <v>-105.61092317</v>
      </c>
      <c r="W2296" t="inlineStr">
        <is>
          <t>POINT (450455.0951501526 4795343.442250932)</t>
        </is>
      </c>
      <c r="X2296" t="n">
        <v>2.861035929107405</v>
      </c>
      <c r="Y2296" t="inlineStr">
        <is>
          <t>NE</t>
        </is>
      </c>
      <c r="Z2296" t="n">
        <v>2017</v>
      </c>
      <c r="AA2296" t="n">
        <v>56</v>
      </c>
    </row>
    <row r="2297">
      <c r="A2297" s="1" t="n">
        <v>37317</v>
      </c>
      <c r="B2297" t="inlineStr">
        <is>
          <t>WY</t>
        </is>
      </c>
      <c r="C2297" s="2" t="n">
        <v>43005</v>
      </c>
      <c r="D2297" s="2" t="n">
        <v>43060</v>
      </c>
      <c r="E2297" t="inlineStr">
        <is>
          <t>2021-09-27</t>
        </is>
      </c>
      <c r="F2297" t="n">
        <v>48</v>
      </c>
      <c r="G2297" t="inlineStr">
        <is>
          <t xml:space="preserve">LINDMIER ROBERT W </t>
        </is>
      </c>
      <c r="H2297" t="inlineStr">
        <is>
          <t>MARTIN OIL</t>
        </is>
      </c>
      <c r="I2297" t="inlineStr"/>
      <c r="J2297" t="inlineStr"/>
      <c r="K2297" t="n">
        <v>0</v>
      </c>
      <c r="L2297" t="n">
        <v>4</v>
      </c>
      <c r="M2297" t="n">
        <v>38</v>
      </c>
      <c r="N2297" t="inlineStr">
        <is>
          <t xml:space="preserve">N         </t>
        </is>
      </c>
      <c r="O2297" t="n">
        <v>73</v>
      </c>
      <c r="P2297" t="inlineStr">
        <is>
          <t xml:space="preserve">W         </t>
        </is>
      </c>
      <c r="Q2297" t="inlineStr">
        <is>
          <t>1626/0807</t>
        </is>
      </c>
      <c r="R2297" t="inlineStr">
        <is>
          <t>1064870</t>
        </is>
      </c>
      <c r="S2297" t="inlineStr">
        <is>
          <t>CONVERSE (WY)</t>
        </is>
      </c>
      <c r="T2297" t="n">
        <v>43.29485875</v>
      </c>
      <c r="U2297" t="inlineStr">
        <is>
          <t>POWDER RIVER</t>
        </is>
      </c>
      <c r="V2297" t="n">
        <v>-105.63093579</v>
      </c>
      <c r="W2297" t="inlineStr">
        <is>
          <t>POINT (448819.9918178781 4793752.451114548)</t>
        </is>
      </c>
      <c r="X2297" t="n">
        <v>1.457389840878288</v>
      </c>
      <c r="Y2297" t="inlineStr">
        <is>
          <t>NE</t>
        </is>
      </c>
      <c r="Z2297" t="n">
        <v>2017</v>
      </c>
      <c r="AA2297" t="n">
        <v>56</v>
      </c>
    </row>
    <row r="2298">
      <c r="A2298" s="1" t="n">
        <v>37318</v>
      </c>
      <c r="B2298" t="inlineStr">
        <is>
          <t>WY</t>
        </is>
      </c>
      <c r="C2298" s="2" t="n">
        <v>43005</v>
      </c>
      <c r="D2298" s="2" t="n">
        <v>43060</v>
      </c>
      <c r="E2298" t="inlineStr">
        <is>
          <t>2021-09-27</t>
        </is>
      </c>
      <c r="F2298" t="n">
        <v>48</v>
      </c>
      <c r="G2298" t="inlineStr">
        <is>
          <t xml:space="preserve">LINDMIER ROBERT W </t>
        </is>
      </c>
      <c r="H2298" t="inlineStr">
        <is>
          <t>MARTIN OIL</t>
        </is>
      </c>
      <c r="I2298" t="inlineStr"/>
      <c r="J2298" t="inlineStr"/>
      <c r="K2298" t="n">
        <v>0</v>
      </c>
      <c r="L2298" t="n">
        <v>34</v>
      </c>
      <c r="M2298" t="n">
        <v>39</v>
      </c>
      <c r="N2298" t="inlineStr">
        <is>
          <t xml:space="preserve">N         </t>
        </is>
      </c>
      <c r="O2298" t="n">
        <v>73</v>
      </c>
      <c r="P2298" t="inlineStr">
        <is>
          <t xml:space="preserve">W         </t>
        </is>
      </c>
      <c r="Q2298" t="inlineStr">
        <is>
          <t>1626/0807</t>
        </is>
      </c>
      <c r="R2298" t="inlineStr">
        <is>
          <t>1064870</t>
        </is>
      </c>
      <c r="S2298" t="inlineStr">
        <is>
          <t>CONVERSE (WY)</t>
        </is>
      </c>
      <c r="T2298" t="n">
        <v>43.3092936</v>
      </c>
      <c r="U2298" t="inlineStr">
        <is>
          <t>POWDER RIVER</t>
        </is>
      </c>
      <c r="V2298" t="n">
        <v>-105.61092317</v>
      </c>
      <c r="W2298" t="inlineStr">
        <is>
          <t>POINT (450455.0951501526 4795343.442250932)</t>
        </is>
      </c>
      <c r="X2298" t="n">
        <v>2.861035929107405</v>
      </c>
      <c r="Y2298" t="inlineStr">
        <is>
          <t>NE</t>
        </is>
      </c>
      <c r="Z2298" t="n">
        <v>2017</v>
      </c>
      <c r="AA2298" t="n">
        <v>56</v>
      </c>
    </row>
    <row r="2299">
      <c r="A2299" s="1" t="n">
        <v>37319</v>
      </c>
      <c r="B2299" t="inlineStr">
        <is>
          <t>WY</t>
        </is>
      </c>
      <c r="C2299" s="2" t="n">
        <v>43005</v>
      </c>
      <c r="D2299" s="2" t="n">
        <v>43060</v>
      </c>
      <c r="E2299" t="inlineStr">
        <is>
          <t>2021-09-27</t>
        </is>
      </c>
      <c r="F2299" t="n">
        <v>48</v>
      </c>
      <c r="G2299" t="inlineStr">
        <is>
          <t xml:space="preserve">LINDMIER ROBERT W </t>
        </is>
      </c>
      <c r="H2299" t="inlineStr">
        <is>
          <t>MARTIN OIL</t>
        </is>
      </c>
      <c r="I2299" t="inlineStr"/>
      <c r="J2299" t="inlineStr"/>
      <c r="K2299" t="n">
        <v>0</v>
      </c>
      <c r="L2299" t="n">
        <v>3</v>
      </c>
      <c r="M2299" t="n">
        <v>38</v>
      </c>
      <c r="N2299" t="inlineStr">
        <is>
          <t xml:space="preserve">N         </t>
        </is>
      </c>
      <c r="O2299" t="n">
        <v>73</v>
      </c>
      <c r="P2299" t="inlineStr">
        <is>
          <t xml:space="preserve">W         </t>
        </is>
      </c>
      <c r="Q2299" t="inlineStr">
        <is>
          <t>1626/0807</t>
        </is>
      </c>
      <c r="R2299" t="inlineStr">
        <is>
          <t>1064870</t>
        </is>
      </c>
      <c r="S2299" t="inlineStr">
        <is>
          <t>CONVERSE (WY)</t>
        </is>
      </c>
      <c r="T2299" t="n">
        <v>43.29487016</v>
      </c>
      <c r="U2299" t="inlineStr">
        <is>
          <t>POWDER RIVER</t>
        </is>
      </c>
      <c r="V2299" t="n">
        <v>-105.61080864</v>
      </c>
      <c r="W2299" t="inlineStr">
        <is>
          <t>POINT (450452.6713965459 4793741.585392624)</t>
        </is>
      </c>
      <c r="X2299" t="n">
        <v>2.371667854919153</v>
      </c>
      <c r="Y2299" t="inlineStr">
        <is>
          <t>NE</t>
        </is>
      </c>
      <c r="Z2299" t="n">
        <v>2017</v>
      </c>
      <c r="AA2299" t="n">
        <v>56</v>
      </c>
    </row>
    <row r="2300">
      <c r="A2300" s="1" t="n">
        <v>37320</v>
      </c>
      <c r="B2300" t="inlineStr">
        <is>
          <t>WY</t>
        </is>
      </c>
      <c r="C2300" s="2" t="n">
        <v>43005</v>
      </c>
      <c r="D2300" s="2" t="n">
        <v>43060</v>
      </c>
      <c r="E2300" t="inlineStr">
        <is>
          <t>2021-09-27</t>
        </is>
      </c>
      <c r="F2300" t="n">
        <v>48</v>
      </c>
      <c r="G2300" t="inlineStr">
        <is>
          <t xml:space="preserve">LINDMIER ROBERT W </t>
        </is>
      </c>
      <c r="H2300" t="inlineStr">
        <is>
          <t>MARTIN OIL</t>
        </is>
      </c>
      <c r="I2300" t="inlineStr"/>
      <c r="J2300" t="inlineStr"/>
      <c r="K2300" t="n">
        <v>0</v>
      </c>
      <c r="L2300" t="n">
        <v>3</v>
      </c>
      <c r="M2300" t="n">
        <v>38</v>
      </c>
      <c r="N2300" t="inlineStr">
        <is>
          <t xml:space="preserve">N         </t>
        </is>
      </c>
      <c r="O2300" t="n">
        <v>73</v>
      </c>
      <c r="P2300" t="inlineStr">
        <is>
          <t xml:space="preserve">W         </t>
        </is>
      </c>
      <c r="Q2300" t="inlineStr">
        <is>
          <t>1626/0807</t>
        </is>
      </c>
      <c r="R2300" t="inlineStr">
        <is>
          <t>1064870</t>
        </is>
      </c>
      <c r="S2300" t="inlineStr">
        <is>
          <t>CONVERSE (WY)</t>
        </is>
      </c>
      <c r="T2300" t="n">
        <v>43.29487016</v>
      </c>
      <c r="U2300" t="inlineStr">
        <is>
          <t>POWDER RIVER</t>
        </is>
      </c>
      <c r="V2300" t="n">
        <v>-105.61080864</v>
      </c>
      <c r="W2300" t="inlineStr">
        <is>
          <t>POINT (450452.6713965459 4793741.585392624)</t>
        </is>
      </c>
      <c r="X2300" t="n">
        <v>2.371667854919153</v>
      </c>
      <c r="Y2300" t="inlineStr">
        <is>
          <t>NE</t>
        </is>
      </c>
      <c r="Z2300" t="n">
        <v>2017</v>
      </c>
      <c r="AA2300" t="n">
        <v>56</v>
      </c>
    </row>
    <row r="2301">
      <c r="A2301" s="1" t="n">
        <v>37321</v>
      </c>
      <c r="B2301" t="inlineStr">
        <is>
          <t>WY</t>
        </is>
      </c>
      <c r="C2301" s="2" t="n">
        <v>43005</v>
      </c>
      <c r="D2301" s="2" t="n">
        <v>43060</v>
      </c>
      <c r="E2301" t="inlineStr">
        <is>
          <t>2021-09-27</t>
        </is>
      </c>
      <c r="F2301" t="n">
        <v>48</v>
      </c>
      <c r="G2301" t="inlineStr">
        <is>
          <t xml:space="preserve">LINDMIER ROBERT W </t>
        </is>
      </c>
      <c r="H2301" t="inlineStr">
        <is>
          <t>MARTIN OIL</t>
        </is>
      </c>
      <c r="I2301" t="inlineStr"/>
      <c r="J2301" t="inlineStr"/>
      <c r="K2301" t="n">
        <v>0</v>
      </c>
      <c r="L2301" t="n">
        <v>3</v>
      </c>
      <c r="M2301" t="n">
        <v>38</v>
      </c>
      <c r="N2301" t="inlineStr">
        <is>
          <t xml:space="preserve">N         </t>
        </is>
      </c>
      <c r="O2301" t="n">
        <v>73</v>
      </c>
      <c r="P2301" t="inlineStr">
        <is>
          <t xml:space="preserve">W         </t>
        </is>
      </c>
      <c r="Q2301" t="inlineStr">
        <is>
          <t>1626/0807</t>
        </is>
      </c>
      <c r="R2301" t="inlineStr">
        <is>
          <t>1064870</t>
        </is>
      </c>
      <c r="S2301" t="inlineStr">
        <is>
          <t>CONVERSE (WY)</t>
        </is>
      </c>
      <c r="T2301" t="n">
        <v>43.29487016</v>
      </c>
      <c r="U2301" t="inlineStr">
        <is>
          <t>POWDER RIVER</t>
        </is>
      </c>
      <c r="V2301" t="n">
        <v>-105.61080864</v>
      </c>
      <c r="W2301" t="inlineStr">
        <is>
          <t>POINT (450452.6713965459 4793741.585392624)</t>
        </is>
      </c>
      <c r="X2301" t="n">
        <v>2.371667854919153</v>
      </c>
      <c r="Y2301" t="inlineStr">
        <is>
          <t>NE</t>
        </is>
      </c>
      <c r="Z2301" t="n">
        <v>2017</v>
      </c>
      <c r="AA2301" t="n">
        <v>56</v>
      </c>
    </row>
    <row r="2302">
      <c r="A2302" s="1" t="n">
        <v>37579</v>
      </c>
      <c r="B2302" t="inlineStr">
        <is>
          <t>WY</t>
        </is>
      </c>
      <c r="C2302" s="2" t="n">
        <v>42856</v>
      </c>
      <c r="D2302" s="2" t="n">
        <v>43048</v>
      </c>
      <c r="E2302" t="inlineStr">
        <is>
          <t>2021-05-01</t>
        </is>
      </c>
      <c r="F2302" t="n">
        <v>48</v>
      </c>
      <c r="G2302" t="inlineStr">
        <is>
          <t xml:space="preserve">LEWIS CONNIE M </t>
        </is>
      </c>
      <c r="H2302" t="inlineStr">
        <is>
          <t>WOLD ENERGY PARTNERS</t>
        </is>
      </c>
      <c r="I2302" t="n">
        <v>0.195</v>
      </c>
      <c r="J2302" t="inlineStr"/>
      <c r="K2302" t="n">
        <v>874.63000488</v>
      </c>
      <c r="L2302" t="n">
        <v>34</v>
      </c>
      <c r="M2302" t="n">
        <v>39</v>
      </c>
      <c r="N2302" t="inlineStr">
        <is>
          <t xml:space="preserve">N         </t>
        </is>
      </c>
      <c r="O2302" t="n">
        <v>73</v>
      </c>
      <c r="P2302" t="inlineStr">
        <is>
          <t xml:space="preserve">W         </t>
        </is>
      </c>
      <c r="Q2302" t="inlineStr">
        <is>
          <t>1626/0154</t>
        </is>
      </c>
      <c r="R2302" t="inlineStr">
        <is>
          <t>1064429</t>
        </is>
      </c>
      <c r="S2302" t="inlineStr">
        <is>
          <t>CONVERSE (WY)</t>
        </is>
      </c>
      <c r="T2302" t="n">
        <v>43.3092936</v>
      </c>
      <c r="U2302" t="inlineStr">
        <is>
          <t>POWDER RIVER</t>
        </is>
      </c>
      <c r="V2302" t="n">
        <v>-105.61092317</v>
      </c>
      <c r="W2302" t="inlineStr">
        <is>
          <t>POINT (450455.0951501526 4795343.442250932)</t>
        </is>
      </c>
      <c r="X2302" t="n">
        <v>2.861035929107405</v>
      </c>
      <c r="Y2302" t="inlineStr">
        <is>
          <t>NE</t>
        </is>
      </c>
      <c r="Z2302" t="n">
        <v>2017</v>
      </c>
      <c r="AA2302" t="n">
        <v>56</v>
      </c>
    </row>
    <row r="2303">
      <c r="A2303" s="1" t="n">
        <v>37580</v>
      </c>
      <c r="B2303" t="inlineStr">
        <is>
          <t>WY</t>
        </is>
      </c>
      <c r="C2303" s="2" t="n">
        <v>42856</v>
      </c>
      <c r="D2303" s="2" t="n">
        <v>43048</v>
      </c>
      <c r="E2303" t="inlineStr">
        <is>
          <t>2021-05-01</t>
        </is>
      </c>
      <c r="F2303" t="n">
        <v>48</v>
      </c>
      <c r="G2303" t="inlineStr">
        <is>
          <t xml:space="preserve">LEWIS CONNIE M </t>
        </is>
      </c>
      <c r="H2303" t="inlineStr">
        <is>
          <t>WOLD ENERGY PARTNERS</t>
        </is>
      </c>
      <c r="I2303" t="n">
        <v>0.195</v>
      </c>
      <c r="J2303" t="inlineStr"/>
      <c r="K2303" t="n">
        <v>874.63000488</v>
      </c>
      <c r="L2303" t="n">
        <v>4</v>
      </c>
      <c r="M2303" t="n">
        <v>38</v>
      </c>
      <c r="N2303" t="inlineStr">
        <is>
          <t xml:space="preserve">N         </t>
        </is>
      </c>
      <c r="O2303" t="n">
        <v>73</v>
      </c>
      <c r="P2303" t="inlineStr">
        <is>
          <t xml:space="preserve">W         </t>
        </is>
      </c>
      <c r="Q2303" t="inlineStr">
        <is>
          <t>1626/0154</t>
        </is>
      </c>
      <c r="R2303" t="inlineStr">
        <is>
          <t>1064429</t>
        </is>
      </c>
      <c r="S2303" t="inlineStr">
        <is>
          <t>CONVERSE (WY)</t>
        </is>
      </c>
      <c r="T2303" t="n">
        <v>43.29485875</v>
      </c>
      <c r="U2303" t="inlineStr">
        <is>
          <t>POWDER RIVER</t>
        </is>
      </c>
      <c r="V2303" t="n">
        <v>-105.63093579</v>
      </c>
      <c r="W2303" t="inlineStr">
        <is>
          <t>POINT (448819.9918178781 4793752.451114548)</t>
        </is>
      </c>
      <c r="X2303" t="n">
        <v>1.457389840878288</v>
      </c>
      <c r="Y2303" t="inlineStr">
        <is>
          <t>NE</t>
        </is>
      </c>
      <c r="Z2303" t="n">
        <v>2017</v>
      </c>
      <c r="AA2303" t="n">
        <v>56</v>
      </c>
    </row>
    <row r="2304">
      <c r="A2304" s="1" t="n">
        <v>37581</v>
      </c>
      <c r="B2304" t="inlineStr">
        <is>
          <t>WY</t>
        </is>
      </c>
      <c r="C2304" s="2" t="n">
        <v>42856</v>
      </c>
      <c r="D2304" s="2" t="n">
        <v>43048</v>
      </c>
      <c r="E2304" t="inlineStr">
        <is>
          <t>2021-05-01</t>
        </is>
      </c>
      <c r="F2304" t="n">
        <v>48</v>
      </c>
      <c r="G2304" t="inlineStr">
        <is>
          <t xml:space="preserve">LEWIS CONNIE M </t>
        </is>
      </c>
      <c r="H2304" t="inlineStr">
        <is>
          <t>WOLD ENERGY PARTNERS</t>
        </is>
      </c>
      <c r="I2304" t="n">
        <v>0.195</v>
      </c>
      <c r="J2304" t="inlineStr"/>
      <c r="K2304" t="n">
        <v>874.63000488</v>
      </c>
      <c r="L2304" t="n">
        <v>4</v>
      </c>
      <c r="M2304" t="n">
        <v>38</v>
      </c>
      <c r="N2304" t="inlineStr">
        <is>
          <t xml:space="preserve">N         </t>
        </is>
      </c>
      <c r="O2304" t="n">
        <v>73</v>
      </c>
      <c r="P2304" t="inlineStr">
        <is>
          <t xml:space="preserve">W         </t>
        </is>
      </c>
      <c r="Q2304" t="inlineStr">
        <is>
          <t>1626/0154</t>
        </is>
      </c>
      <c r="R2304" t="inlineStr">
        <is>
          <t>1064429</t>
        </is>
      </c>
      <c r="S2304" t="inlineStr">
        <is>
          <t>CONVERSE (WY)</t>
        </is>
      </c>
      <c r="T2304" t="n">
        <v>43.29485875</v>
      </c>
      <c r="U2304" t="inlineStr">
        <is>
          <t>POWDER RIVER</t>
        </is>
      </c>
      <c r="V2304" t="n">
        <v>-105.63093579</v>
      </c>
      <c r="W2304" t="inlineStr">
        <is>
          <t>POINT (448819.9918178781 4793752.451114548)</t>
        </is>
      </c>
      <c r="X2304" t="n">
        <v>1.457389840878288</v>
      </c>
      <c r="Y2304" t="inlineStr">
        <is>
          <t>NE</t>
        </is>
      </c>
      <c r="Z2304" t="n">
        <v>2017</v>
      </c>
      <c r="AA2304" t="n">
        <v>56</v>
      </c>
    </row>
    <row r="2305">
      <c r="A2305" s="1" t="n">
        <v>37582</v>
      </c>
      <c r="B2305" t="inlineStr">
        <is>
          <t>WY</t>
        </is>
      </c>
      <c r="C2305" s="2" t="n">
        <v>42856</v>
      </c>
      <c r="D2305" s="2" t="n">
        <v>43048</v>
      </c>
      <c r="E2305" t="inlineStr">
        <is>
          <t>2021-05-01</t>
        </is>
      </c>
      <c r="F2305" t="n">
        <v>48</v>
      </c>
      <c r="G2305" t="inlineStr">
        <is>
          <t xml:space="preserve">LEWIS CONNIE M </t>
        </is>
      </c>
      <c r="H2305" t="inlineStr">
        <is>
          <t>WOLD ENERGY PARTNERS</t>
        </is>
      </c>
      <c r="I2305" t="n">
        <v>0.195</v>
      </c>
      <c r="J2305" t="inlineStr"/>
      <c r="K2305" t="n">
        <v>874.63000488</v>
      </c>
      <c r="L2305" t="n">
        <v>34</v>
      </c>
      <c r="M2305" t="n">
        <v>39</v>
      </c>
      <c r="N2305" t="inlineStr">
        <is>
          <t xml:space="preserve">N         </t>
        </is>
      </c>
      <c r="O2305" t="n">
        <v>73</v>
      </c>
      <c r="P2305" t="inlineStr">
        <is>
          <t xml:space="preserve">W         </t>
        </is>
      </c>
      <c r="Q2305" t="inlineStr">
        <is>
          <t>1626/0154</t>
        </is>
      </c>
      <c r="R2305" t="inlineStr">
        <is>
          <t>1064429</t>
        </is>
      </c>
      <c r="S2305" t="inlineStr">
        <is>
          <t>CONVERSE (WY)</t>
        </is>
      </c>
      <c r="T2305" t="n">
        <v>43.3092936</v>
      </c>
      <c r="U2305" t="inlineStr">
        <is>
          <t>POWDER RIVER</t>
        </is>
      </c>
      <c r="V2305" t="n">
        <v>-105.61092317</v>
      </c>
      <c r="W2305" t="inlineStr">
        <is>
          <t>POINT (450455.0951501526 4795343.442250932)</t>
        </is>
      </c>
      <c r="X2305" t="n">
        <v>2.861035929107405</v>
      </c>
      <c r="Y2305" t="inlineStr">
        <is>
          <t>NE</t>
        </is>
      </c>
      <c r="Z2305" t="n">
        <v>2017</v>
      </c>
      <c r="AA2305" t="n">
        <v>56</v>
      </c>
    </row>
    <row r="2306">
      <c r="A2306" s="1" t="n">
        <v>37583</v>
      </c>
      <c r="B2306" t="inlineStr">
        <is>
          <t>WY</t>
        </is>
      </c>
      <c r="C2306" s="2" t="n">
        <v>42856</v>
      </c>
      <c r="D2306" s="2" t="n">
        <v>43048</v>
      </c>
      <c r="E2306" t="inlineStr">
        <is>
          <t>2021-05-01</t>
        </is>
      </c>
      <c r="F2306" t="n">
        <v>48</v>
      </c>
      <c r="G2306" t="inlineStr">
        <is>
          <t xml:space="preserve">LEWIS CONNIE M </t>
        </is>
      </c>
      <c r="H2306" t="inlineStr">
        <is>
          <t>WOLD ENERGY PARTNERS</t>
        </is>
      </c>
      <c r="I2306" t="n">
        <v>0.195</v>
      </c>
      <c r="J2306" t="inlineStr"/>
      <c r="K2306" t="n">
        <v>874.63000488</v>
      </c>
      <c r="L2306" t="n">
        <v>34</v>
      </c>
      <c r="M2306" t="n">
        <v>39</v>
      </c>
      <c r="N2306" t="inlineStr">
        <is>
          <t xml:space="preserve">N         </t>
        </is>
      </c>
      <c r="O2306" t="n">
        <v>73</v>
      </c>
      <c r="P2306" t="inlineStr">
        <is>
          <t xml:space="preserve">W         </t>
        </is>
      </c>
      <c r="Q2306" t="inlineStr">
        <is>
          <t>1626/0154</t>
        </is>
      </c>
      <c r="R2306" t="inlineStr">
        <is>
          <t>1064429</t>
        </is>
      </c>
      <c r="S2306" t="inlineStr">
        <is>
          <t>CONVERSE (WY)</t>
        </is>
      </c>
      <c r="T2306" t="n">
        <v>43.3092936</v>
      </c>
      <c r="U2306" t="inlineStr">
        <is>
          <t>POWDER RIVER</t>
        </is>
      </c>
      <c r="V2306" t="n">
        <v>-105.61092317</v>
      </c>
      <c r="W2306" t="inlineStr">
        <is>
          <t>POINT (450455.0951501526 4795343.442250932)</t>
        </is>
      </c>
      <c r="X2306" t="n">
        <v>2.861035929107405</v>
      </c>
      <c r="Y2306" t="inlineStr">
        <is>
          <t>NE</t>
        </is>
      </c>
      <c r="Z2306" t="n">
        <v>2017</v>
      </c>
      <c r="AA2306" t="n">
        <v>56</v>
      </c>
    </row>
    <row r="2307">
      <c r="A2307" s="1" t="n">
        <v>37584</v>
      </c>
      <c r="B2307" t="inlineStr">
        <is>
          <t>WY</t>
        </is>
      </c>
      <c r="C2307" s="2" t="n">
        <v>42856</v>
      </c>
      <c r="D2307" s="2" t="n">
        <v>43048</v>
      </c>
      <c r="E2307" t="inlineStr">
        <is>
          <t>2021-05-01</t>
        </is>
      </c>
      <c r="F2307" t="n">
        <v>48</v>
      </c>
      <c r="G2307" t="inlineStr">
        <is>
          <t xml:space="preserve">LEWIS CONNIE M </t>
        </is>
      </c>
      <c r="H2307" t="inlineStr">
        <is>
          <t>WOLD ENERGY PARTNERS</t>
        </is>
      </c>
      <c r="I2307" t="n">
        <v>0.195</v>
      </c>
      <c r="J2307" t="inlineStr"/>
      <c r="K2307" t="n">
        <v>874.63000488</v>
      </c>
      <c r="L2307" t="n">
        <v>3</v>
      </c>
      <c r="M2307" t="n">
        <v>38</v>
      </c>
      <c r="N2307" t="inlineStr">
        <is>
          <t xml:space="preserve">N         </t>
        </is>
      </c>
      <c r="O2307" t="n">
        <v>73</v>
      </c>
      <c r="P2307" t="inlineStr">
        <is>
          <t xml:space="preserve">W         </t>
        </is>
      </c>
      <c r="Q2307" t="inlineStr">
        <is>
          <t>1626/0154</t>
        </is>
      </c>
      <c r="R2307" t="inlineStr">
        <is>
          <t>1064429</t>
        </is>
      </c>
      <c r="S2307" t="inlineStr">
        <is>
          <t>CONVERSE (WY)</t>
        </is>
      </c>
      <c r="T2307" t="n">
        <v>43.29487016</v>
      </c>
      <c r="U2307" t="inlineStr">
        <is>
          <t>POWDER RIVER</t>
        </is>
      </c>
      <c r="V2307" t="n">
        <v>-105.61080864</v>
      </c>
      <c r="W2307" t="inlineStr">
        <is>
          <t>POINT (450452.6713965459 4793741.585392624)</t>
        </is>
      </c>
      <c r="X2307" t="n">
        <v>2.371667854919153</v>
      </c>
      <c r="Y2307" t="inlineStr">
        <is>
          <t>NE</t>
        </is>
      </c>
      <c r="Z2307" t="n">
        <v>2017</v>
      </c>
      <c r="AA2307" t="n">
        <v>56</v>
      </c>
    </row>
    <row r="2308">
      <c r="A2308" s="1" t="n">
        <v>37585</v>
      </c>
      <c r="B2308" t="inlineStr">
        <is>
          <t>WY</t>
        </is>
      </c>
      <c r="C2308" s="2" t="n">
        <v>42856</v>
      </c>
      <c r="D2308" s="2" t="n">
        <v>43048</v>
      </c>
      <c r="E2308" t="inlineStr">
        <is>
          <t>2021-05-01</t>
        </is>
      </c>
      <c r="F2308" t="n">
        <v>48</v>
      </c>
      <c r="G2308" t="inlineStr">
        <is>
          <t xml:space="preserve">LEWIS CONNIE M </t>
        </is>
      </c>
      <c r="H2308" t="inlineStr">
        <is>
          <t>WOLD ENERGY PARTNERS</t>
        </is>
      </c>
      <c r="I2308" t="n">
        <v>0.195</v>
      </c>
      <c r="J2308" t="inlineStr"/>
      <c r="K2308" t="n">
        <v>874.63000488</v>
      </c>
      <c r="L2308" t="n">
        <v>3</v>
      </c>
      <c r="M2308" t="n">
        <v>38</v>
      </c>
      <c r="N2308" t="inlineStr">
        <is>
          <t xml:space="preserve">N         </t>
        </is>
      </c>
      <c r="O2308" t="n">
        <v>73</v>
      </c>
      <c r="P2308" t="inlineStr">
        <is>
          <t xml:space="preserve">W         </t>
        </is>
      </c>
      <c r="Q2308" t="inlineStr">
        <is>
          <t>1626/0154</t>
        </is>
      </c>
      <c r="R2308" t="inlineStr">
        <is>
          <t>1064429</t>
        </is>
      </c>
      <c r="S2308" t="inlineStr">
        <is>
          <t>CONVERSE (WY)</t>
        </is>
      </c>
      <c r="T2308" t="n">
        <v>43.29487016</v>
      </c>
      <c r="U2308" t="inlineStr">
        <is>
          <t>POWDER RIVER</t>
        </is>
      </c>
      <c r="V2308" t="n">
        <v>-105.61080864</v>
      </c>
      <c r="W2308" t="inlineStr">
        <is>
          <t>POINT (450452.6713965459 4793741.585392624)</t>
        </is>
      </c>
      <c r="X2308" t="n">
        <v>2.371667854919153</v>
      </c>
      <c r="Y2308" t="inlineStr">
        <is>
          <t>NE</t>
        </is>
      </c>
      <c r="Z2308" t="n">
        <v>2017</v>
      </c>
      <c r="AA2308" t="n">
        <v>56</v>
      </c>
    </row>
    <row r="2309">
      <c r="A2309" s="1" t="n">
        <v>37586</v>
      </c>
      <c r="B2309" t="inlineStr">
        <is>
          <t>WY</t>
        </is>
      </c>
      <c r="C2309" s="2" t="n">
        <v>42856</v>
      </c>
      <c r="D2309" s="2" t="n">
        <v>43048</v>
      </c>
      <c r="E2309" t="inlineStr">
        <is>
          <t>2021-05-01</t>
        </is>
      </c>
      <c r="F2309" t="n">
        <v>48</v>
      </c>
      <c r="G2309" t="inlineStr">
        <is>
          <t xml:space="preserve">LEWIS CONNIE M </t>
        </is>
      </c>
      <c r="H2309" t="inlineStr">
        <is>
          <t>WOLD ENERGY PARTNERS</t>
        </is>
      </c>
      <c r="I2309" t="n">
        <v>0.195</v>
      </c>
      <c r="J2309" t="inlineStr"/>
      <c r="K2309" t="n">
        <v>874.63000488</v>
      </c>
      <c r="L2309" t="n">
        <v>3</v>
      </c>
      <c r="M2309" t="n">
        <v>38</v>
      </c>
      <c r="N2309" t="inlineStr">
        <is>
          <t xml:space="preserve">N         </t>
        </is>
      </c>
      <c r="O2309" t="n">
        <v>73</v>
      </c>
      <c r="P2309" t="inlineStr">
        <is>
          <t xml:space="preserve">W         </t>
        </is>
      </c>
      <c r="Q2309" t="inlineStr">
        <is>
          <t>1626/0154</t>
        </is>
      </c>
      <c r="R2309" t="inlineStr">
        <is>
          <t>1064429</t>
        </is>
      </c>
      <c r="S2309" t="inlineStr">
        <is>
          <t>CONVERSE (WY)</t>
        </is>
      </c>
      <c r="T2309" t="n">
        <v>43.29487016</v>
      </c>
      <c r="U2309" t="inlineStr">
        <is>
          <t>POWDER RIVER</t>
        </is>
      </c>
      <c r="V2309" t="n">
        <v>-105.61080864</v>
      </c>
      <c r="W2309" t="inlineStr">
        <is>
          <t>POINT (450452.6713965459 4793741.585392624)</t>
        </is>
      </c>
      <c r="X2309" t="n">
        <v>2.371667854919153</v>
      </c>
      <c r="Y2309" t="inlineStr">
        <is>
          <t>NE</t>
        </is>
      </c>
      <c r="Z2309" t="n">
        <v>2017</v>
      </c>
      <c r="AA2309" t="n">
        <v>56</v>
      </c>
    </row>
    <row r="2310">
      <c r="A2310" s="1" t="n">
        <v>37587</v>
      </c>
      <c r="B2310" t="inlineStr">
        <is>
          <t>WY</t>
        </is>
      </c>
      <c r="C2310" s="2" t="n">
        <v>42856</v>
      </c>
      <c r="D2310" s="2" t="n">
        <v>43048</v>
      </c>
      <c r="E2310" t="inlineStr">
        <is>
          <t>2021-05-01</t>
        </is>
      </c>
      <c r="F2310" t="n">
        <v>48</v>
      </c>
      <c r="G2310" t="inlineStr">
        <is>
          <t xml:space="preserve">LEWIS CONNIE M </t>
        </is>
      </c>
      <c r="H2310" t="inlineStr">
        <is>
          <t>WOLD ENERGY PARTNERS</t>
        </is>
      </c>
      <c r="I2310" t="n">
        <v>0.195</v>
      </c>
      <c r="J2310" t="inlineStr"/>
      <c r="K2310" t="n">
        <v>874.63000488</v>
      </c>
      <c r="L2310" t="n">
        <v>34</v>
      </c>
      <c r="M2310" t="n">
        <v>39</v>
      </c>
      <c r="N2310" t="inlineStr">
        <is>
          <t xml:space="preserve">N         </t>
        </is>
      </c>
      <c r="O2310" t="n">
        <v>73</v>
      </c>
      <c r="P2310" t="inlineStr">
        <is>
          <t xml:space="preserve">W         </t>
        </is>
      </c>
      <c r="Q2310" t="inlineStr">
        <is>
          <t>1626/0154</t>
        </is>
      </c>
      <c r="R2310" t="inlineStr">
        <is>
          <t>1064429</t>
        </is>
      </c>
      <c r="S2310" t="inlineStr">
        <is>
          <t>CONVERSE (WY)</t>
        </is>
      </c>
      <c r="T2310" t="n">
        <v>43.3092936</v>
      </c>
      <c r="U2310" t="inlineStr">
        <is>
          <t>POWDER RIVER</t>
        </is>
      </c>
      <c r="V2310" t="n">
        <v>-105.61092317</v>
      </c>
      <c r="W2310" t="inlineStr">
        <is>
          <t>POINT (450455.0951501526 4795343.442250932)</t>
        </is>
      </c>
      <c r="X2310" t="n">
        <v>2.861035929107405</v>
      </c>
      <c r="Y2310" t="inlineStr">
        <is>
          <t>NE</t>
        </is>
      </c>
      <c r="Z2310" t="n">
        <v>2017</v>
      </c>
      <c r="AA2310" t="n">
        <v>56</v>
      </c>
    </row>
    <row r="2311">
      <c r="A2311" s="1" t="n">
        <v>37588</v>
      </c>
      <c r="B2311" t="inlineStr">
        <is>
          <t>WY</t>
        </is>
      </c>
      <c r="C2311" s="2" t="n">
        <v>42856</v>
      </c>
      <c r="D2311" s="2" t="n">
        <v>43048</v>
      </c>
      <c r="E2311" t="inlineStr">
        <is>
          <t>2021-05-01</t>
        </is>
      </c>
      <c r="F2311" t="n">
        <v>48</v>
      </c>
      <c r="G2311" t="inlineStr">
        <is>
          <t xml:space="preserve">EATON LINDA E </t>
        </is>
      </c>
      <c r="H2311" t="inlineStr">
        <is>
          <t>WOLD ENERGY PARTNERS</t>
        </is>
      </c>
      <c r="I2311" t="n">
        <v>0.195</v>
      </c>
      <c r="J2311" t="inlineStr"/>
      <c r="K2311" t="n">
        <v>874.63000488</v>
      </c>
      <c r="L2311" t="n">
        <v>34</v>
      </c>
      <c r="M2311" t="n">
        <v>39</v>
      </c>
      <c r="N2311" t="inlineStr">
        <is>
          <t xml:space="preserve">N         </t>
        </is>
      </c>
      <c r="O2311" t="n">
        <v>73</v>
      </c>
      <c r="P2311" t="inlineStr">
        <is>
          <t xml:space="preserve">W         </t>
        </is>
      </c>
      <c r="Q2311" t="inlineStr">
        <is>
          <t>1626/0162</t>
        </is>
      </c>
      <c r="R2311" t="inlineStr">
        <is>
          <t>1064430</t>
        </is>
      </c>
      <c r="S2311" t="inlineStr">
        <is>
          <t>CONVERSE (WY)</t>
        </is>
      </c>
      <c r="T2311" t="n">
        <v>43.3092936</v>
      </c>
      <c r="U2311" t="inlineStr">
        <is>
          <t>POWDER RIVER</t>
        </is>
      </c>
      <c r="V2311" t="n">
        <v>-105.61092317</v>
      </c>
      <c r="W2311" t="inlineStr">
        <is>
          <t>POINT (450455.0951501526 4795343.442250932)</t>
        </is>
      </c>
      <c r="X2311" t="n">
        <v>2.861035929107405</v>
      </c>
      <c r="Y2311" t="inlineStr">
        <is>
          <t>NE</t>
        </is>
      </c>
      <c r="Z2311" t="n">
        <v>2017</v>
      </c>
      <c r="AA2311" t="n">
        <v>56</v>
      </c>
    </row>
    <row r="2312">
      <c r="A2312" s="1" t="n">
        <v>37589</v>
      </c>
      <c r="B2312" t="inlineStr">
        <is>
          <t>WY</t>
        </is>
      </c>
      <c r="C2312" s="2" t="n">
        <v>42856</v>
      </c>
      <c r="D2312" s="2" t="n">
        <v>43048</v>
      </c>
      <c r="E2312" t="inlineStr">
        <is>
          <t>2021-05-01</t>
        </is>
      </c>
      <c r="F2312" t="n">
        <v>48</v>
      </c>
      <c r="G2312" t="inlineStr">
        <is>
          <t xml:space="preserve">EATON LINDA E </t>
        </is>
      </c>
      <c r="H2312" t="inlineStr">
        <is>
          <t>WOLD ENERGY PARTNERS</t>
        </is>
      </c>
      <c r="I2312" t="n">
        <v>0.195</v>
      </c>
      <c r="J2312" t="inlineStr"/>
      <c r="K2312" t="n">
        <v>874.63000488</v>
      </c>
      <c r="L2312" t="n">
        <v>34</v>
      </c>
      <c r="M2312" t="n">
        <v>39</v>
      </c>
      <c r="N2312" t="inlineStr">
        <is>
          <t xml:space="preserve">N         </t>
        </is>
      </c>
      <c r="O2312" t="n">
        <v>73</v>
      </c>
      <c r="P2312" t="inlineStr">
        <is>
          <t xml:space="preserve">W         </t>
        </is>
      </c>
      <c r="Q2312" t="inlineStr">
        <is>
          <t>1626/0162</t>
        </is>
      </c>
      <c r="R2312" t="inlineStr">
        <is>
          <t>1064430</t>
        </is>
      </c>
      <c r="S2312" t="inlineStr">
        <is>
          <t>CONVERSE (WY)</t>
        </is>
      </c>
      <c r="T2312" t="n">
        <v>43.3092936</v>
      </c>
      <c r="U2312" t="inlineStr">
        <is>
          <t>POWDER RIVER</t>
        </is>
      </c>
      <c r="V2312" t="n">
        <v>-105.61092317</v>
      </c>
      <c r="W2312" t="inlineStr">
        <is>
          <t>POINT (450455.0951501526 4795343.442250932)</t>
        </is>
      </c>
      <c r="X2312" t="n">
        <v>2.861035929107405</v>
      </c>
      <c r="Y2312" t="inlineStr">
        <is>
          <t>NE</t>
        </is>
      </c>
      <c r="Z2312" t="n">
        <v>2017</v>
      </c>
      <c r="AA2312" t="n">
        <v>56</v>
      </c>
    </row>
    <row r="2313">
      <c r="A2313" s="1" t="n">
        <v>37591</v>
      </c>
      <c r="B2313" t="inlineStr">
        <is>
          <t>WY</t>
        </is>
      </c>
      <c r="C2313" s="2" t="n">
        <v>42856</v>
      </c>
      <c r="D2313" s="2" t="n">
        <v>43048</v>
      </c>
      <c r="E2313" t="inlineStr">
        <is>
          <t>2021-05-01</t>
        </is>
      </c>
      <c r="F2313" t="n">
        <v>48</v>
      </c>
      <c r="G2313" t="inlineStr">
        <is>
          <t xml:space="preserve">EATON LINDA E </t>
        </is>
      </c>
      <c r="H2313" t="inlineStr">
        <is>
          <t>WOLD ENERGY PARTNERS</t>
        </is>
      </c>
      <c r="I2313" t="n">
        <v>0.195</v>
      </c>
      <c r="J2313" t="inlineStr"/>
      <c r="K2313" t="n">
        <v>874.63000488</v>
      </c>
      <c r="L2313" t="n">
        <v>34</v>
      </c>
      <c r="M2313" t="n">
        <v>39</v>
      </c>
      <c r="N2313" t="inlineStr">
        <is>
          <t xml:space="preserve">N         </t>
        </is>
      </c>
      <c r="O2313" t="n">
        <v>73</v>
      </c>
      <c r="P2313" t="inlineStr">
        <is>
          <t xml:space="preserve">W         </t>
        </is>
      </c>
      <c r="Q2313" t="inlineStr">
        <is>
          <t>1626/0162</t>
        </is>
      </c>
      <c r="R2313" t="inlineStr">
        <is>
          <t>1064430</t>
        </is>
      </c>
      <c r="S2313" t="inlineStr">
        <is>
          <t>CONVERSE (WY)</t>
        </is>
      </c>
      <c r="T2313" t="n">
        <v>43.3092936</v>
      </c>
      <c r="U2313" t="inlineStr">
        <is>
          <t>POWDER RIVER</t>
        </is>
      </c>
      <c r="V2313" t="n">
        <v>-105.61092317</v>
      </c>
      <c r="W2313" t="inlineStr">
        <is>
          <t>POINT (450455.0951501526 4795343.442250932)</t>
        </is>
      </c>
      <c r="X2313" t="n">
        <v>2.861035929107405</v>
      </c>
      <c r="Y2313" t="inlineStr">
        <is>
          <t>NE</t>
        </is>
      </c>
      <c r="Z2313" t="n">
        <v>2017</v>
      </c>
      <c r="AA2313" t="n">
        <v>56</v>
      </c>
    </row>
    <row r="2314">
      <c r="A2314" s="1" t="n">
        <v>37592</v>
      </c>
      <c r="B2314" t="inlineStr">
        <is>
          <t>WY</t>
        </is>
      </c>
      <c r="C2314" s="2" t="n">
        <v>42856</v>
      </c>
      <c r="D2314" s="2" t="n">
        <v>43048</v>
      </c>
      <c r="E2314" t="inlineStr">
        <is>
          <t>2021-05-01</t>
        </is>
      </c>
      <c r="F2314" t="n">
        <v>48</v>
      </c>
      <c r="G2314" t="inlineStr">
        <is>
          <t xml:space="preserve">EATON LINDA E </t>
        </is>
      </c>
      <c r="H2314" t="inlineStr">
        <is>
          <t>WOLD ENERGY PARTNERS</t>
        </is>
      </c>
      <c r="I2314" t="n">
        <v>0.195</v>
      </c>
      <c r="J2314" t="inlineStr"/>
      <c r="K2314" t="n">
        <v>874.63000488</v>
      </c>
      <c r="L2314" t="n">
        <v>34</v>
      </c>
      <c r="M2314" t="n">
        <v>39</v>
      </c>
      <c r="N2314" t="inlineStr">
        <is>
          <t xml:space="preserve">N         </t>
        </is>
      </c>
      <c r="O2314" t="n">
        <v>73</v>
      </c>
      <c r="P2314" t="inlineStr">
        <is>
          <t xml:space="preserve">W         </t>
        </is>
      </c>
      <c r="Q2314" t="inlineStr">
        <is>
          <t>1626/0162</t>
        </is>
      </c>
      <c r="R2314" t="inlineStr">
        <is>
          <t>1064430</t>
        </is>
      </c>
      <c r="S2314" t="inlineStr">
        <is>
          <t>CONVERSE (WY)</t>
        </is>
      </c>
      <c r="T2314" t="n">
        <v>43.3092936</v>
      </c>
      <c r="U2314" t="inlineStr">
        <is>
          <t>POWDER RIVER</t>
        </is>
      </c>
      <c r="V2314" t="n">
        <v>-105.61092317</v>
      </c>
      <c r="W2314" t="inlineStr">
        <is>
          <t>POINT (450455.0951501526 4795343.442250932)</t>
        </is>
      </c>
      <c r="X2314" t="n">
        <v>2.861035929107405</v>
      </c>
      <c r="Y2314" t="inlineStr">
        <is>
          <t>NE</t>
        </is>
      </c>
      <c r="Z2314" t="n">
        <v>2017</v>
      </c>
      <c r="AA2314" t="n">
        <v>56</v>
      </c>
    </row>
    <row r="2315">
      <c r="A2315" s="1" t="n">
        <v>37593</v>
      </c>
      <c r="B2315" t="inlineStr">
        <is>
          <t>WY</t>
        </is>
      </c>
      <c r="C2315" s="2" t="n">
        <v>42856</v>
      </c>
      <c r="D2315" s="2" t="n">
        <v>43048</v>
      </c>
      <c r="E2315" t="inlineStr">
        <is>
          <t>2021-05-01</t>
        </is>
      </c>
      <c r="F2315" t="n">
        <v>48</v>
      </c>
      <c r="G2315" t="inlineStr">
        <is>
          <t xml:space="preserve">EATON LINDA E </t>
        </is>
      </c>
      <c r="H2315" t="inlineStr">
        <is>
          <t>WOLD ENERGY PARTNERS</t>
        </is>
      </c>
      <c r="I2315" t="n">
        <v>0.195</v>
      </c>
      <c r="J2315" t="inlineStr"/>
      <c r="K2315" t="n">
        <v>874.63000488</v>
      </c>
      <c r="L2315" t="n">
        <v>3</v>
      </c>
      <c r="M2315" t="n">
        <v>38</v>
      </c>
      <c r="N2315" t="inlineStr">
        <is>
          <t xml:space="preserve">N         </t>
        </is>
      </c>
      <c r="O2315" t="n">
        <v>73</v>
      </c>
      <c r="P2315" t="inlineStr">
        <is>
          <t xml:space="preserve">W         </t>
        </is>
      </c>
      <c r="Q2315" t="inlineStr">
        <is>
          <t>1626/0162</t>
        </is>
      </c>
      <c r="R2315" t="inlineStr">
        <is>
          <t>1064430</t>
        </is>
      </c>
      <c r="S2315" t="inlineStr">
        <is>
          <t>CONVERSE (WY)</t>
        </is>
      </c>
      <c r="T2315" t="n">
        <v>43.29487016</v>
      </c>
      <c r="U2315" t="inlineStr">
        <is>
          <t>POWDER RIVER</t>
        </is>
      </c>
      <c r="V2315" t="n">
        <v>-105.61080864</v>
      </c>
      <c r="W2315" t="inlineStr">
        <is>
          <t>POINT (450452.6713965459 4793741.585392624)</t>
        </is>
      </c>
      <c r="X2315" t="n">
        <v>2.371667854919153</v>
      </c>
      <c r="Y2315" t="inlineStr">
        <is>
          <t>NE</t>
        </is>
      </c>
      <c r="Z2315" t="n">
        <v>2017</v>
      </c>
      <c r="AA2315" t="n">
        <v>56</v>
      </c>
    </row>
    <row r="2316">
      <c r="A2316" s="1" t="n">
        <v>37594</v>
      </c>
      <c r="B2316" t="inlineStr">
        <is>
          <t>WY</t>
        </is>
      </c>
      <c r="C2316" s="2" t="n">
        <v>42856</v>
      </c>
      <c r="D2316" s="2" t="n">
        <v>43048</v>
      </c>
      <c r="E2316" t="inlineStr">
        <is>
          <t>2021-05-01</t>
        </is>
      </c>
      <c r="F2316" t="n">
        <v>48</v>
      </c>
      <c r="G2316" t="inlineStr">
        <is>
          <t xml:space="preserve">EATON LINDA E </t>
        </is>
      </c>
      <c r="H2316" t="inlineStr">
        <is>
          <t>WOLD ENERGY PARTNERS</t>
        </is>
      </c>
      <c r="I2316" t="n">
        <v>0.195</v>
      </c>
      <c r="J2316" t="inlineStr"/>
      <c r="K2316" t="n">
        <v>874.63000488</v>
      </c>
      <c r="L2316" t="n">
        <v>3</v>
      </c>
      <c r="M2316" t="n">
        <v>38</v>
      </c>
      <c r="N2316" t="inlineStr">
        <is>
          <t xml:space="preserve">N         </t>
        </is>
      </c>
      <c r="O2316" t="n">
        <v>73</v>
      </c>
      <c r="P2316" t="inlineStr">
        <is>
          <t xml:space="preserve">W         </t>
        </is>
      </c>
      <c r="Q2316" t="inlineStr">
        <is>
          <t>1626/0162</t>
        </is>
      </c>
      <c r="R2316" t="inlineStr">
        <is>
          <t>1064430</t>
        </is>
      </c>
      <c r="S2316" t="inlineStr">
        <is>
          <t>CONVERSE (WY)</t>
        </is>
      </c>
      <c r="T2316" t="n">
        <v>43.29487016</v>
      </c>
      <c r="U2316" t="inlineStr">
        <is>
          <t>POWDER RIVER</t>
        </is>
      </c>
      <c r="V2316" t="n">
        <v>-105.61080864</v>
      </c>
      <c r="W2316" t="inlineStr">
        <is>
          <t>POINT (450452.6713965459 4793741.585392624)</t>
        </is>
      </c>
      <c r="X2316" t="n">
        <v>2.371667854919153</v>
      </c>
      <c r="Y2316" t="inlineStr">
        <is>
          <t>NE</t>
        </is>
      </c>
      <c r="Z2316" t="n">
        <v>2017</v>
      </c>
      <c r="AA2316" t="n">
        <v>56</v>
      </c>
    </row>
    <row r="2317">
      <c r="A2317" s="1" t="n">
        <v>37595</v>
      </c>
      <c r="B2317" t="inlineStr">
        <is>
          <t>WY</t>
        </is>
      </c>
      <c r="C2317" s="2" t="n">
        <v>42856</v>
      </c>
      <c r="D2317" s="2" t="n">
        <v>43048</v>
      </c>
      <c r="E2317" t="inlineStr">
        <is>
          <t>2021-05-01</t>
        </is>
      </c>
      <c r="F2317" t="n">
        <v>48</v>
      </c>
      <c r="G2317" t="inlineStr">
        <is>
          <t xml:space="preserve">EATON LINDA E </t>
        </is>
      </c>
      <c r="H2317" t="inlineStr">
        <is>
          <t>WOLD ENERGY PARTNERS</t>
        </is>
      </c>
      <c r="I2317" t="n">
        <v>0.195</v>
      </c>
      <c r="J2317" t="inlineStr"/>
      <c r="K2317" t="n">
        <v>874.63000488</v>
      </c>
      <c r="L2317" t="n">
        <v>3</v>
      </c>
      <c r="M2317" t="n">
        <v>38</v>
      </c>
      <c r="N2317" t="inlineStr">
        <is>
          <t xml:space="preserve">N         </t>
        </is>
      </c>
      <c r="O2317" t="n">
        <v>73</v>
      </c>
      <c r="P2317" t="inlineStr">
        <is>
          <t xml:space="preserve">W         </t>
        </is>
      </c>
      <c r="Q2317" t="inlineStr">
        <is>
          <t>1626/0162</t>
        </is>
      </c>
      <c r="R2317" t="inlineStr">
        <is>
          <t>1064430</t>
        </is>
      </c>
      <c r="S2317" t="inlineStr">
        <is>
          <t>CONVERSE (WY)</t>
        </is>
      </c>
      <c r="T2317" t="n">
        <v>43.29487016</v>
      </c>
      <c r="U2317" t="inlineStr">
        <is>
          <t>POWDER RIVER</t>
        </is>
      </c>
      <c r="V2317" t="n">
        <v>-105.61080864</v>
      </c>
      <c r="W2317" t="inlineStr">
        <is>
          <t>POINT (450452.6713965459 4793741.585392624)</t>
        </is>
      </c>
      <c r="X2317" t="n">
        <v>2.371667854919153</v>
      </c>
      <c r="Y2317" t="inlineStr">
        <is>
          <t>NE</t>
        </is>
      </c>
      <c r="Z2317" t="n">
        <v>2017</v>
      </c>
      <c r="AA2317" t="n">
        <v>56</v>
      </c>
    </row>
    <row r="2318">
      <c r="A2318" s="1" t="n">
        <v>37596</v>
      </c>
      <c r="B2318" t="inlineStr">
        <is>
          <t>WY</t>
        </is>
      </c>
      <c r="C2318" s="2" t="n">
        <v>42856</v>
      </c>
      <c r="D2318" s="2" t="n">
        <v>43048</v>
      </c>
      <c r="E2318" t="inlineStr">
        <is>
          <t>2021-05-01</t>
        </is>
      </c>
      <c r="F2318" t="n">
        <v>48</v>
      </c>
      <c r="G2318" t="inlineStr">
        <is>
          <t xml:space="preserve">EATON LINDA E </t>
        </is>
      </c>
      <c r="H2318" t="inlineStr">
        <is>
          <t>WOLD ENERGY PARTNERS</t>
        </is>
      </c>
      <c r="I2318" t="n">
        <v>0.195</v>
      </c>
      <c r="J2318" t="inlineStr"/>
      <c r="K2318" t="n">
        <v>874.63000488</v>
      </c>
      <c r="L2318" t="n">
        <v>34</v>
      </c>
      <c r="M2318" t="n">
        <v>39</v>
      </c>
      <c r="N2318" t="inlineStr">
        <is>
          <t xml:space="preserve">N         </t>
        </is>
      </c>
      <c r="O2318" t="n">
        <v>73</v>
      </c>
      <c r="P2318" t="inlineStr">
        <is>
          <t xml:space="preserve">W         </t>
        </is>
      </c>
      <c r="Q2318" t="inlineStr">
        <is>
          <t>1626/0162</t>
        </is>
      </c>
      <c r="R2318" t="inlineStr">
        <is>
          <t>1064430</t>
        </is>
      </c>
      <c r="S2318" t="inlineStr">
        <is>
          <t>CONVERSE (WY)</t>
        </is>
      </c>
      <c r="T2318" t="n">
        <v>43.3092936</v>
      </c>
      <c r="U2318" t="inlineStr">
        <is>
          <t>POWDER RIVER</t>
        </is>
      </c>
      <c r="V2318" t="n">
        <v>-105.61092317</v>
      </c>
      <c r="W2318" t="inlineStr">
        <is>
          <t>POINT (450455.0951501526 4795343.442250932)</t>
        </is>
      </c>
      <c r="X2318" t="n">
        <v>2.861035929107405</v>
      </c>
      <c r="Y2318" t="inlineStr">
        <is>
          <t>NE</t>
        </is>
      </c>
      <c r="Z2318" t="n">
        <v>2017</v>
      </c>
      <c r="AA2318" t="n">
        <v>56</v>
      </c>
    </row>
    <row r="2319">
      <c r="A2319" s="1" t="n">
        <v>37597</v>
      </c>
      <c r="B2319" t="inlineStr">
        <is>
          <t>WY</t>
        </is>
      </c>
      <c r="C2319" s="2" t="n">
        <v>42856</v>
      </c>
      <c r="D2319" s="2" t="n">
        <v>43048</v>
      </c>
      <c r="E2319" t="inlineStr">
        <is>
          <t>2021-05-01</t>
        </is>
      </c>
      <c r="F2319" t="n">
        <v>48</v>
      </c>
      <c r="G2319" t="inlineStr">
        <is>
          <t xml:space="preserve">LEWIS DANIEL L </t>
        </is>
      </c>
      <c r="H2319" t="inlineStr">
        <is>
          <t>WOLD ENERGY PARTNERS</t>
        </is>
      </c>
      <c r="I2319" t="n">
        <v>0.195</v>
      </c>
      <c r="J2319" t="inlineStr"/>
      <c r="K2319" t="n">
        <v>874.63000488</v>
      </c>
      <c r="L2319" t="n">
        <v>34</v>
      </c>
      <c r="M2319" t="n">
        <v>39</v>
      </c>
      <c r="N2319" t="inlineStr">
        <is>
          <t xml:space="preserve">N         </t>
        </is>
      </c>
      <c r="O2319" t="n">
        <v>73</v>
      </c>
      <c r="P2319" t="inlineStr">
        <is>
          <t xml:space="preserve">W         </t>
        </is>
      </c>
      <c r="Q2319" t="inlineStr">
        <is>
          <t>1626/0170</t>
        </is>
      </c>
      <c r="R2319" t="inlineStr">
        <is>
          <t>1064431</t>
        </is>
      </c>
      <c r="S2319" t="inlineStr">
        <is>
          <t>CONVERSE (WY)</t>
        </is>
      </c>
      <c r="T2319" t="n">
        <v>43.3092936</v>
      </c>
      <c r="U2319" t="inlineStr">
        <is>
          <t>POWDER RIVER</t>
        </is>
      </c>
      <c r="V2319" t="n">
        <v>-105.61092317</v>
      </c>
      <c r="W2319" t="inlineStr">
        <is>
          <t>POINT (450455.0951501526 4795343.442250932)</t>
        </is>
      </c>
      <c r="X2319" t="n">
        <v>2.861035929107405</v>
      </c>
      <c r="Y2319" t="inlineStr">
        <is>
          <t>NE</t>
        </is>
      </c>
      <c r="Z2319" t="n">
        <v>2017</v>
      </c>
      <c r="AA2319" t="n">
        <v>56</v>
      </c>
    </row>
    <row r="2320">
      <c r="A2320" s="1" t="n">
        <v>37598</v>
      </c>
      <c r="B2320" t="inlineStr">
        <is>
          <t>WY</t>
        </is>
      </c>
      <c r="C2320" s="2" t="n">
        <v>42856</v>
      </c>
      <c r="D2320" s="2" t="n">
        <v>43048</v>
      </c>
      <c r="E2320" t="inlineStr">
        <is>
          <t>2021-05-01</t>
        </is>
      </c>
      <c r="F2320" t="n">
        <v>48</v>
      </c>
      <c r="G2320" t="inlineStr">
        <is>
          <t xml:space="preserve">LEWIS DANIEL L </t>
        </is>
      </c>
      <c r="H2320" t="inlineStr">
        <is>
          <t>WOLD ENERGY PARTNERS</t>
        </is>
      </c>
      <c r="I2320" t="n">
        <v>0.195</v>
      </c>
      <c r="J2320" t="inlineStr"/>
      <c r="K2320" t="n">
        <v>874.63000488</v>
      </c>
      <c r="L2320" t="n">
        <v>34</v>
      </c>
      <c r="M2320" t="n">
        <v>39</v>
      </c>
      <c r="N2320" t="inlineStr">
        <is>
          <t xml:space="preserve">N         </t>
        </is>
      </c>
      <c r="O2320" t="n">
        <v>73</v>
      </c>
      <c r="P2320" t="inlineStr">
        <is>
          <t xml:space="preserve">W         </t>
        </is>
      </c>
      <c r="Q2320" t="inlineStr">
        <is>
          <t>1626/0170</t>
        </is>
      </c>
      <c r="R2320" t="inlineStr">
        <is>
          <t>1064431</t>
        </is>
      </c>
      <c r="S2320" t="inlineStr">
        <is>
          <t>CONVERSE (WY)</t>
        </is>
      </c>
      <c r="T2320" t="n">
        <v>43.3092936</v>
      </c>
      <c r="U2320" t="inlineStr">
        <is>
          <t>POWDER RIVER</t>
        </is>
      </c>
      <c r="V2320" t="n">
        <v>-105.61092317</v>
      </c>
      <c r="W2320" t="inlineStr">
        <is>
          <t>POINT (450455.0951501526 4795343.442250932)</t>
        </is>
      </c>
      <c r="X2320" t="n">
        <v>2.861035929107405</v>
      </c>
      <c r="Y2320" t="inlineStr">
        <is>
          <t>NE</t>
        </is>
      </c>
      <c r="Z2320" t="n">
        <v>2017</v>
      </c>
      <c r="AA2320" t="n">
        <v>56</v>
      </c>
    </row>
    <row r="2321">
      <c r="A2321" s="1" t="n">
        <v>37600</v>
      </c>
      <c r="B2321" t="inlineStr">
        <is>
          <t>WY</t>
        </is>
      </c>
      <c r="C2321" s="2" t="n">
        <v>42856</v>
      </c>
      <c r="D2321" s="2" t="n">
        <v>43048</v>
      </c>
      <c r="E2321" t="inlineStr">
        <is>
          <t>2021-05-01</t>
        </is>
      </c>
      <c r="F2321" t="n">
        <v>48</v>
      </c>
      <c r="G2321" t="inlineStr">
        <is>
          <t xml:space="preserve">LEWIS DANIEL L </t>
        </is>
      </c>
      <c r="H2321" t="inlineStr">
        <is>
          <t>WOLD ENERGY PARTNERS</t>
        </is>
      </c>
      <c r="I2321" t="n">
        <v>0.195</v>
      </c>
      <c r="J2321" t="inlineStr"/>
      <c r="K2321" t="n">
        <v>874.63000488</v>
      </c>
      <c r="L2321" t="n">
        <v>4</v>
      </c>
      <c r="M2321" t="n">
        <v>38</v>
      </c>
      <c r="N2321" t="inlineStr">
        <is>
          <t xml:space="preserve">N         </t>
        </is>
      </c>
      <c r="O2321" t="n">
        <v>73</v>
      </c>
      <c r="P2321" t="inlineStr">
        <is>
          <t xml:space="preserve">W         </t>
        </is>
      </c>
      <c r="Q2321" t="inlineStr">
        <is>
          <t>1626/0170</t>
        </is>
      </c>
      <c r="R2321" t="inlineStr">
        <is>
          <t>1064431</t>
        </is>
      </c>
      <c r="S2321" t="inlineStr">
        <is>
          <t>CONVERSE (WY)</t>
        </is>
      </c>
      <c r="T2321" t="n">
        <v>43.29485875</v>
      </c>
      <c r="U2321" t="inlineStr">
        <is>
          <t>POWDER RIVER</t>
        </is>
      </c>
      <c r="V2321" t="n">
        <v>-105.63093579</v>
      </c>
      <c r="W2321" t="inlineStr">
        <is>
          <t>POINT (448819.9918178781 4793752.451114548)</t>
        </is>
      </c>
      <c r="X2321" t="n">
        <v>1.457389840878288</v>
      </c>
      <c r="Y2321" t="inlineStr">
        <is>
          <t>NE</t>
        </is>
      </c>
      <c r="Z2321" t="n">
        <v>2017</v>
      </c>
      <c r="AA2321" t="n">
        <v>56</v>
      </c>
    </row>
    <row r="2322">
      <c r="A2322" s="1" t="n">
        <v>37601</v>
      </c>
      <c r="B2322" t="inlineStr">
        <is>
          <t>WY</t>
        </is>
      </c>
      <c r="C2322" s="2" t="n">
        <v>42856</v>
      </c>
      <c r="D2322" s="2" t="n">
        <v>43048</v>
      </c>
      <c r="E2322" t="inlineStr">
        <is>
          <t>2021-05-01</t>
        </is>
      </c>
      <c r="F2322" t="n">
        <v>48</v>
      </c>
      <c r="G2322" t="inlineStr">
        <is>
          <t xml:space="preserve">LEWIS DANIEL L </t>
        </is>
      </c>
      <c r="H2322" t="inlineStr">
        <is>
          <t>WOLD ENERGY PARTNERS</t>
        </is>
      </c>
      <c r="I2322" t="n">
        <v>0.195</v>
      </c>
      <c r="J2322" t="inlineStr"/>
      <c r="K2322" t="n">
        <v>874.63000488</v>
      </c>
      <c r="L2322" t="n">
        <v>34</v>
      </c>
      <c r="M2322" t="n">
        <v>39</v>
      </c>
      <c r="N2322" t="inlineStr">
        <is>
          <t xml:space="preserve">N         </t>
        </is>
      </c>
      <c r="O2322" t="n">
        <v>73</v>
      </c>
      <c r="P2322" t="inlineStr">
        <is>
          <t xml:space="preserve">W         </t>
        </is>
      </c>
      <c r="Q2322" t="inlineStr">
        <is>
          <t>1626/0170</t>
        </is>
      </c>
      <c r="R2322" t="inlineStr">
        <is>
          <t>1064431</t>
        </is>
      </c>
      <c r="S2322" t="inlineStr">
        <is>
          <t>CONVERSE (WY)</t>
        </is>
      </c>
      <c r="T2322" t="n">
        <v>43.3092936</v>
      </c>
      <c r="U2322" t="inlineStr">
        <is>
          <t>POWDER RIVER</t>
        </is>
      </c>
      <c r="V2322" t="n">
        <v>-105.61092317</v>
      </c>
      <c r="W2322" t="inlineStr">
        <is>
          <t>POINT (450455.0951501526 4795343.442250932)</t>
        </is>
      </c>
      <c r="X2322" t="n">
        <v>2.861035929107405</v>
      </c>
      <c r="Y2322" t="inlineStr">
        <is>
          <t>NE</t>
        </is>
      </c>
      <c r="Z2322" t="n">
        <v>2017</v>
      </c>
      <c r="AA2322" t="n">
        <v>56</v>
      </c>
    </row>
    <row r="2323">
      <c r="A2323" s="1" t="n">
        <v>37602</v>
      </c>
      <c r="B2323" t="inlineStr">
        <is>
          <t>WY</t>
        </is>
      </c>
      <c r="C2323" s="2" t="n">
        <v>42856</v>
      </c>
      <c r="D2323" s="2" t="n">
        <v>43048</v>
      </c>
      <c r="E2323" t="inlineStr">
        <is>
          <t>2021-05-01</t>
        </is>
      </c>
      <c r="F2323" t="n">
        <v>48</v>
      </c>
      <c r="G2323" t="inlineStr">
        <is>
          <t xml:space="preserve">LEWIS DANIEL L </t>
        </is>
      </c>
      <c r="H2323" t="inlineStr">
        <is>
          <t>WOLD ENERGY PARTNERS</t>
        </is>
      </c>
      <c r="I2323" t="n">
        <v>0.195</v>
      </c>
      <c r="J2323" t="inlineStr"/>
      <c r="K2323" t="n">
        <v>874.63000488</v>
      </c>
      <c r="L2323" t="n">
        <v>34</v>
      </c>
      <c r="M2323" t="n">
        <v>39</v>
      </c>
      <c r="N2323" t="inlineStr">
        <is>
          <t xml:space="preserve">N         </t>
        </is>
      </c>
      <c r="O2323" t="n">
        <v>73</v>
      </c>
      <c r="P2323" t="inlineStr">
        <is>
          <t xml:space="preserve">W         </t>
        </is>
      </c>
      <c r="Q2323" t="inlineStr">
        <is>
          <t>1626/0170</t>
        </is>
      </c>
      <c r="R2323" t="inlineStr">
        <is>
          <t>1064431</t>
        </is>
      </c>
      <c r="S2323" t="inlineStr">
        <is>
          <t>CONVERSE (WY)</t>
        </is>
      </c>
      <c r="T2323" t="n">
        <v>43.3092936</v>
      </c>
      <c r="U2323" t="inlineStr">
        <is>
          <t>POWDER RIVER</t>
        </is>
      </c>
      <c r="V2323" t="n">
        <v>-105.61092317</v>
      </c>
      <c r="W2323" t="inlineStr">
        <is>
          <t>POINT (450455.0951501526 4795343.442250932)</t>
        </is>
      </c>
      <c r="X2323" t="n">
        <v>2.861035929107405</v>
      </c>
      <c r="Y2323" t="inlineStr">
        <is>
          <t>NE</t>
        </is>
      </c>
      <c r="Z2323" t="n">
        <v>2017</v>
      </c>
      <c r="AA2323" t="n">
        <v>56</v>
      </c>
    </row>
    <row r="2324">
      <c r="A2324" s="1" t="n">
        <v>37603</v>
      </c>
      <c r="B2324" t="inlineStr">
        <is>
          <t>WY</t>
        </is>
      </c>
      <c r="C2324" s="2" t="n">
        <v>42856</v>
      </c>
      <c r="D2324" s="2" t="n">
        <v>43048</v>
      </c>
      <c r="E2324" t="inlineStr">
        <is>
          <t>2021-05-01</t>
        </is>
      </c>
      <c r="F2324" t="n">
        <v>48</v>
      </c>
      <c r="G2324" t="inlineStr">
        <is>
          <t xml:space="preserve">LEWIS DANIEL L </t>
        </is>
      </c>
      <c r="H2324" t="inlineStr">
        <is>
          <t>WOLD ENERGY PARTNERS</t>
        </is>
      </c>
      <c r="I2324" t="n">
        <v>0.195</v>
      </c>
      <c r="J2324" t="inlineStr"/>
      <c r="K2324" t="n">
        <v>874.63000488</v>
      </c>
      <c r="L2324" t="n">
        <v>3</v>
      </c>
      <c r="M2324" t="n">
        <v>38</v>
      </c>
      <c r="N2324" t="inlineStr">
        <is>
          <t xml:space="preserve">N         </t>
        </is>
      </c>
      <c r="O2324" t="n">
        <v>73</v>
      </c>
      <c r="P2324" t="inlineStr">
        <is>
          <t xml:space="preserve">W         </t>
        </is>
      </c>
      <c r="Q2324" t="inlineStr">
        <is>
          <t>1626/0170</t>
        </is>
      </c>
      <c r="R2324" t="inlineStr">
        <is>
          <t>1064431</t>
        </is>
      </c>
      <c r="S2324" t="inlineStr">
        <is>
          <t>CONVERSE (WY)</t>
        </is>
      </c>
      <c r="T2324" t="n">
        <v>43.29487016</v>
      </c>
      <c r="U2324" t="inlineStr">
        <is>
          <t>POWDER RIVER</t>
        </is>
      </c>
      <c r="V2324" t="n">
        <v>-105.61080864</v>
      </c>
      <c r="W2324" t="inlineStr">
        <is>
          <t>POINT (450452.6713965459 4793741.585392624)</t>
        </is>
      </c>
      <c r="X2324" t="n">
        <v>2.371667854919153</v>
      </c>
      <c r="Y2324" t="inlineStr">
        <is>
          <t>NE</t>
        </is>
      </c>
      <c r="Z2324" t="n">
        <v>2017</v>
      </c>
      <c r="AA2324" t="n">
        <v>56</v>
      </c>
    </row>
    <row r="2325">
      <c r="A2325" s="1" t="n">
        <v>37604</v>
      </c>
      <c r="B2325" t="inlineStr">
        <is>
          <t>WY</t>
        </is>
      </c>
      <c r="C2325" s="2" t="n">
        <v>42856</v>
      </c>
      <c r="D2325" s="2" t="n">
        <v>43048</v>
      </c>
      <c r="E2325" t="inlineStr">
        <is>
          <t>2021-05-01</t>
        </is>
      </c>
      <c r="F2325" t="n">
        <v>48</v>
      </c>
      <c r="G2325" t="inlineStr">
        <is>
          <t xml:space="preserve">LEWIS DANIEL L </t>
        </is>
      </c>
      <c r="H2325" t="inlineStr">
        <is>
          <t>WOLD ENERGY PARTNERS</t>
        </is>
      </c>
      <c r="I2325" t="n">
        <v>0.195</v>
      </c>
      <c r="J2325" t="inlineStr"/>
      <c r="K2325" t="n">
        <v>874.63000488</v>
      </c>
      <c r="L2325" t="n">
        <v>3</v>
      </c>
      <c r="M2325" t="n">
        <v>38</v>
      </c>
      <c r="N2325" t="inlineStr">
        <is>
          <t xml:space="preserve">N         </t>
        </is>
      </c>
      <c r="O2325" t="n">
        <v>73</v>
      </c>
      <c r="P2325" t="inlineStr">
        <is>
          <t xml:space="preserve">W         </t>
        </is>
      </c>
      <c r="Q2325" t="inlineStr">
        <is>
          <t>1626/0170</t>
        </is>
      </c>
      <c r="R2325" t="inlineStr">
        <is>
          <t>1064431</t>
        </is>
      </c>
      <c r="S2325" t="inlineStr">
        <is>
          <t>CONVERSE (WY)</t>
        </is>
      </c>
      <c r="T2325" t="n">
        <v>43.29487016</v>
      </c>
      <c r="U2325" t="inlineStr">
        <is>
          <t>POWDER RIVER</t>
        </is>
      </c>
      <c r="V2325" t="n">
        <v>-105.61080864</v>
      </c>
      <c r="W2325" t="inlineStr">
        <is>
          <t>POINT (450452.6713965459 4793741.585392624)</t>
        </is>
      </c>
      <c r="X2325" t="n">
        <v>2.371667854919153</v>
      </c>
      <c r="Y2325" t="inlineStr">
        <is>
          <t>NE</t>
        </is>
      </c>
      <c r="Z2325" t="n">
        <v>2017</v>
      </c>
      <c r="AA2325" t="n">
        <v>56</v>
      </c>
    </row>
    <row r="2326">
      <c r="A2326" s="1" t="n">
        <v>37605</v>
      </c>
      <c r="B2326" t="inlineStr">
        <is>
          <t>WY</t>
        </is>
      </c>
      <c r="C2326" s="2" t="n">
        <v>42856</v>
      </c>
      <c r="D2326" s="2" t="n">
        <v>43048</v>
      </c>
      <c r="E2326" t="inlineStr">
        <is>
          <t>2021-05-01</t>
        </is>
      </c>
      <c r="F2326" t="n">
        <v>48</v>
      </c>
      <c r="G2326" t="inlineStr">
        <is>
          <t xml:space="preserve">LEWIS DANIEL L </t>
        </is>
      </c>
      <c r="H2326" t="inlineStr">
        <is>
          <t>WOLD ENERGY PARTNERS</t>
        </is>
      </c>
      <c r="I2326" t="n">
        <v>0.195</v>
      </c>
      <c r="J2326" t="inlineStr"/>
      <c r="K2326" t="n">
        <v>874.63000488</v>
      </c>
      <c r="L2326" t="n">
        <v>3</v>
      </c>
      <c r="M2326" t="n">
        <v>38</v>
      </c>
      <c r="N2326" t="inlineStr">
        <is>
          <t xml:space="preserve">N         </t>
        </is>
      </c>
      <c r="O2326" t="n">
        <v>73</v>
      </c>
      <c r="P2326" t="inlineStr">
        <is>
          <t xml:space="preserve">W         </t>
        </is>
      </c>
      <c r="Q2326" t="inlineStr">
        <is>
          <t>1626/0170</t>
        </is>
      </c>
      <c r="R2326" t="inlineStr">
        <is>
          <t>1064431</t>
        </is>
      </c>
      <c r="S2326" t="inlineStr">
        <is>
          <t>CONVERSE (WY)</t>
        </is>
      </c>
      <c r="T2326" t="n">
        <v>43.29487016</v>
      </c>
      <c r="U2326" t="inlineStr">
        <is>
          <t>POWDER RIVER</t>
        </is>
      </c>
      <c r="V2326" t="n">
        <v>-105.61080864</v>
      </c>
      <c r="W2326" t="inlineStr">
        <is>
          <t>POINT (450452.6713965459 4793741.585392624)</t>
        </is>
      </c>
      <c r="X2326" t="n">
        <v>2.371667854919153</v>
      </c>
      <c r="Y2326" t="inlineStr">
        <is>
          <t>NE</t>
        </is>
      </c>
      <c r="Z2326" t="n">
        <v>2017</v>
      </c>
      <c r="AA2326" t="n">
        <v>56</v>
      </c>
    </row>
    <row r="2327">
      <c r="A2327" s="1" t="n">
        <v>37759</v>
      </c>
      <c r="B2327" t="inlineStr">
        <is>
          <t>WY</t>
        </is>
      </c>
      <c r="C2327" s="2" t="n">
        <v>43031</v>
      </c>
      <c r="D2327" s="2" t="n">
        <v>43041</v>
      </c>
      <c r="E2327" t="inlineStr">
        <is>
          <t>2020-10-23</t>
        </is>
      </c>
      <c r="F2327" t="n">
        <v>36</v>
      </c>
      <c r="G2327" t="inlineStr">
        <is>
          <t xml:space="preserve">HARDY MINERALS LIMITED PARTNERSHIP ET AL </t>
        </is>
      </c>
      <c r="H2327" t="inlineStr">
        <is>
          <t>EOG RESOURCES</t>
        </is>
      </c>
      <c r="I2327" t="inlineStr"/>
      <c r="J2327" t="inlineStr"/>
      <c r="K2327" t="n">
        <v>991.84002685</v>
      </c>
      <c r="L2327" t="n">
        <v>30</v>
      </c>
      <c r="M2327" t="n">
        <v>39</v>
      </c>
      <c r="N2327" t="inlineStr">
        <is>
          <t xml:space="preserve">N         </t>
        </is>
      </c>
      <c r="O2327" t="n">
        <v>73</v>
      </c>
      <c r="P2327" t="inlineStr">
        <is>
          <t xml:space="preserve">W         </t>
        </is>
      </c>
      <c r="Q2327" t="inlineStr">
        <is>
          <t>1625/0823</t>
        </is>
      </c>
      <c r="R2327" t="inlineStr">
        <is>
          <t>1064198</t>
        </is>
      </c>
      <c r="S2327" t="inlineStr">
        <is>
          <t>CONVERSE (WY)</t>
        </is>
      </c>
      <c r="T2327" t="n">
        <v>43.32349208</v>
      </c>
      <c r="U2327" t="inlineStr">
        <is>
          <t>POWDER RIVER</t>
        </is>
      </c>
      <c r="V2327" t="n">
        <v>-105.67048834</v>
      </c>
      <c r="W2327" t="inlineStr">
        <is>
          <t>POINT (445637.1003413894 4796957.308133445)</t>
        </is>
      </c>
      <c r="X2327" t="n">
        <v>2.883855607135445</v>
      </c>
      <c r="Y2327" t="inlineStr">
        <is>
          <t>NW</t>
        </is>
      </c>
      <c r="Z2327" t="n">
        <v>2017</v>
      </c>
      <c r="AA2327" t="n">
        <v>56</v>
      </c>
    </row>
    <row r="2328">
      <c r="A2328" s="1" t="n">
        <v>37766</v>
      </c>
      <c r="B2328" t="inlineStr">
        <is>
          <t>WY</t>
        </is>
      </c>
      <c r="C2328" s="2" t="n">
        <v>43031</v>
      </c>
      <c r="D2328" s="2" t="n">
        <v>43041</v>
      </c>
      <c r="E2328" t="inlineStr">
        <is>
          <t>2020-10-23</t>
        </is>
      </c>
      <c r="F2328" t="n">
        <v>36</v>
      </c>
      <c r="G2328" t="inlineStr">
        <is>
          <t xml:space="preserve">HARDY MINERALS LIMITED PARTNERSHIP ET AL </t>
        </is>
      </c>
      <c r="H2328" t="inlineStr">
        <is>
          <t>EOG RESOURCES</t>
        </is>
      </c>
      <c r="I2328" t="inlineStr"/>
      <c r="J2328" t="inlineStr"/>
      <c r="K2328" t="n">
        <v>991.84002685</v>
      </c>
      <c r="L2328" t="n">
        <v>30</v>
      </c>
      <c r="M2328" t="n">
        <v>39</v>
      </c>
      <c r="N2328" t="inlineStr">
        <is>
          <t xml:space="preserve">N         </t>
        </is>
      </c>
      <c r="O2328" t="n">
        <v>73</v>
      </c>
      <c r="P2328" t="inlineStr">
        <is>
          <t xml:space="preserve">W         </t>
        </is>
      </c>
      <c r="Q2328" t="inlineStr">
        <is>
          <t>1625/0823</t>
        </is>
      </c>
      <c r="R2328" t="inlineStr">
        <is>
          <t>1064198</t>
        </is>
      </c>
      <c r="S2328" t="inlineStr">
        <is>
          <t>CONVERSE (WY)</t>
        </is>
      </c>
      <c r="T2328" t="n">
        <v>43.32349208</v>
      </c>
      <c r="U2328" t="inlineStr">
        <is>
          <t>POWDER RIVER</t>
        </is>
      </c>
      <c r="V2328" t="n">
        <v>-105.67048834</v>
      </c>
      <c r="W2328" t="inlineStr">
        <is>
          <t>POINT (445637.1003413894 4796957.308133445)</t>
        </is>
      </c>
      <c r="X2328" t="n">
        <v>2.883855607135445</v>
      </c>
      <c r="Y2328" t="inlineStr">
        <is>
          <t>NW</t>
        </is>
      </c>
      <c r="Z2328" t="n">
        <v>2017</v>
      </c>
      <c r="AA2328" t="n">
        <v>56</v>
      </c>
    </row>
    <row r="2329">
      <c r="A2329" s="1" t="n">
        <v>37768</v>
      </c>
      <c r="B2329" t="inlineStr">
        <is>
          <t>WY</t>
        </is>
      </c>
      <c r="C2329" s="2" t="n">
        <v>43031</v>
      </c>
      <c r="D2329" s="2" t="n">
        <v>43041</v>
      </c>
      <c r="E2329" t="inlineStr">
        <is>
          <t>2020-10-23</t>
        </is>
      </c>
      <c r="F2329" t="n">
        <v>36</v>
      </c>
      <c r="G2329" t="inlineStr">
        <is>
          <t xml:space="preserve">HARDY MINERALS LIMITED PARTNERSHIP ET AL </t>
        </is>
      </c>
      <c r="H2329" t="inlineStr">
        <is>
          <t>EOG RESOURCES</t>
        </is>
      </c>
      <c r="I2329" t="inlineStr"/>
      <c r="J2329" t="inlineStr"/>
      <c r="K2329" t="n">
        <v>991.84002685</v>
      </c>
      <c r="L2329" t="n">
        <v>30</v>
      </c>
      <c r="M2329" t="n">
        <v>39</v>
      </c>
      <c r="N2329" t="inlineStr">
        <is>
          <t xml:space="preserve">N         </t>
        </is>
      </c>
      <c r="O2329" t="n">
        <v>73</v>
      </c>
      <c r="P2329" t="inlineStr">
        <is>
          <t xml:space="preserve">W         </t>
        </is>
      </c>
      <c r="Q2329" t="inlineStr">
        <is>
          <t>1625/0823</t>
        </is>
      </c>
      <c r="R2329" t="inlineStr">
        <is>
          <t>1064198</t>
        </is>
      </c>
      <c r="S2329" t="inlineStr">
        <is>
          <t>CONVERSE (WY)</t>
        </is>
      </c>
      <c r="T2329" t="n">
        <v>43.32349208</v>
      </c>
      <c r="U2329" t="inlineStr">
        <is>
          <t>POWDER RIVER</t>
        </is>
      </c>
      <c r="V2329" t="n">
        <v>-105.67048834</v>
      </c>
      <c r="W2329" t="inlineStr">
        <is>
          <t>POINT (445637.1003413894 4796957.308133445)</t>
        </is>
      </c>
      <c r="X2329" t="n">
        <v>2.883855607135445</v>
      </c>
      <c r="Y2329" t="inlineStr">
        <is>
          <t>NW</t>
        </is>
      </c>
      <c r="Z2329" t="n">
        <v>2017</v>
      </c>
      <c r="AA2329" t="n">
        <v>56</v>
      </c>
    </row>
    <row r="2330">
      <c r="A2330" s="1" t="n">
        <v>37776</v>
      </c>
      <c r="B2330" t="inlineStr">
        <is>
          <t>WY</t>
        </is>
      </c>
      <c r="C2330" s="2" t="n">
        <v>42985</v>
      </c>
      <c r="D2330" s="2" t="n">
        <v>43041</v>
      </c>
      <c r="E2330" t="inlineStr">
        <is>
          <t>2020-09-07</t>
        </is>
      </c>
      <c r="F2330" t="n">
        <v>36</v>
      </c>
      <c r="G2330" t="inlineStr">
        <is>
          <t xml:space="preserve">LINDMIER JEFFREY L CO TRUSTEE ET AL </t>
        </is>
      </c>
      <c r="H2330" t="inlineStr">
        <is>
          <t>TITAN EXPL</t>
        </is>
      </c>
      <c r="I2330" t="inlineStr"/>
      <c r="J2330" t="inlineStr"/>
      <c r="K2330" t="n">
        <v>0</v>
      </c>
      <c r="L2330" t="n">
        <v>34</v>
      </c>
      <c r="M2330" t="n">
        <v>39</v>
      </c>
      <c r="N2330" t="inlineStr">
        <is>
          <t xml:space="preserve">N         </t>
        </is>
      </c>
      <c r="O2330" t="n">
        <v>73</v>
      </c>
      <c r="P2330" t="inlineStr">
        <is>
          <t xml:space="preserve">W         </t>
        </is>
      </c>
      <c r="Q2330" t="inlineStr">
        <is>
          <t>1625/0844</t>
        </is>
      </c>
      <c r="R2330" t="inlineStr">
        <is>
          <t>1064208</t>
        </is>
      </c>
      <c r="S2330" t="inlineStr">
        <is>
          <t>CONVERSE (WY)</t>
        </is>
      </c>
      <c r="T2330" t="n">
        <v>43.3092936</v>
      </c>
      <c r="U2330" t="inlineStr">
        <is>
          <t>POWDER RIVER</t>
        </is>
      </c>
      <c r="V2330" t="n">
        <v>-105.61092317</v>
      </c>
      <c r="W2330" t="inlineStr">
        <is>
          <t>POINT (450455.0951501526 4795343.442250932)</t>
        </is>
      </c>
      <c r="X2330" t="n">
        <v>2.861035929107405</v>
      </c>
      <c r="Y2330" t="inlineStr">
        <is>
          <t>NE</t>
        </is>
      </c>
      <c r="Z2330" t="n">
        <v>2017</v>
      </c>
      <c r="AA2330" t="n">
        <v>56</v>
      </c>
    </row>
    <row r="2331">
      <c r="A2331" s="1" t="n">
        <v>37777</v>
      </c>
      <c r="B2331" t="inlineStr">
        <is>
          <t>WY</t>
        </is>
      </c>
      <c r="C2331" s="2" t="n">
        <v>42985</v>
      </c>
      <c r="D2331" s="2" t="n">
        <v>43041</v>
      </c>
      <c r="E2331" t="inlineStr">
        <is>
          <t>2020-09-07</t>
        </is>
      </c>
      <c r="F2331" t="n">
        <v>36</v>
      </c>
      <c r="G2331" t="inlineStr">
        <is>
          <t xml:space="preserve">LINDMIER JEFFREY L CO TRUSTEE ET AL </t>
        </is>
      </c>
      <c r="H2331" t="inlineStr">
        <is>
          <t>TITAN EXPL</t>
        </is>
      </c>
      <c r="I2331" t="inlineStr"/>
      <c r="J2331" t="inlineStr"/>
      <c r="K2331" t="n">
        <v>0</v>
      </c>
      <c r="L2331" t="n">
        <v>34</v>
      </c>
      <c r="M2331" t="n">
        <v>39</v>
      </c>
      <c r="N2331" t="inlineStr">
        <is>
          <t xml:space="preserve">N         </t>
        </is>
      </c>
      <c r="O2331" t="n">
        <v>73</v>
      </c>
      <c r="P2331" t="inlineStr">
        <is>
          <t xml:space="preserve">W         </t>
        </is>
      </c>
      <c r="Q2331" t="inlineStr">
        <is>
          <t>1625/0844</t>
        </is>
      </c>
      <c r="R2331" t="inlineStr">
        <is>
          <t>1064208</t>
        </is>
      </c>
      <c r="S2331" t="inlineStr">
        <is>
          <t>CONVERSE (WY)</t>
        </is>
      </c>
      <c r="T2331" t="n">
        <v>43.3092936</v>
      </c>
      <c r="U2331" t="inlineStr">
        <is>
          <t>POWDER RIVER</t>
        </is>
      </c>
      <c r="V2331" t="n">
        <v>-105.61092317</v>
      </c>
      <c r="W2331" t="inlineStr">
        <is>
          <t>POINT (450455.0951501526 4795343.442250932)</t>
        </is>
      </c>
      <c r="X2331" t="n">
        <v>2.861035929107405</v>
      </c>
      <c r="Y2331" t="inlineStr">
        <is>
          <t>NE</t>
        </is>
      </c>
      <c r="Z2331" t="n">
        <v>2017</v>
      </c>
      <c r="AA2331" t="n">
        <v>56</v>
      </c>
    </row>
    <row r="2332">
      <c r="A2332" s="1" t="n">
        <v>37778</v>
      </c>
      <c r="B2332" t="inlineStr">
        <is>
          <t>WY</t>
        </is>
      </c>
      <c r="C2332" s="2" t="n">
        <v>42985</v>
      </c>
      <c r="D2332" s="2" t="n">
        <v>43041</v>
      </c>
      <c r="E2332" t="inlineStr">
        <is>
          <t>2020-09-07</t>
        </is>
      </c>
      <c r="F2332" t="n">
        <v>36</v>
      </c>
      <c r="G2332" t="inlineStr">
        <is>
          <t xml:space="preserve">LINDMIER JEFFREY L CO TRUSTEE ET AL </t>
        </is>
      </c>
      <c r="H2332" t="inlineStr">
        <is>
          <t>TITAN EXPL</t>
        </is>
      </c>
      <c r="I2332" t="inlineStr"/>
      <c r="J2332" t="inlineStr"/>
      <c r="K2332" t="n">
        <v>0</v>
      </c>
      <c r="L2332" t="n">
        <v>34</v>
      </c>
      <c r="M2332" t="n">
        <v>39</v>
      </c>
      <c r="N2332" t="inlineStr">
        <is>
          <t xml:space="preserve">N         </t>
        </is>
      </c>
      <c r="O2332" t="n">
        <v>73</v>
      </c>
      <c r="P2332" t="inlineStr">
        <is>
          <t xml:space="preserve">W         </t>
        </is>
      </c>
      <c r="Q2332" t="inlineStr">
        <is>
          <t>1625/0844</t>
        </is>
      </c>
      <c r="R2332" t="inlineStr">
        <is>
          <t>1064208</t>
        </is>
      </c>
      <c r="S2332" t="inlineStr">
        <is>
          <t>CONVERSE (WY)</t>
        </is>
      </c>
      <c r="T2332" t="n">
        <v>43.3092936</v>
      </c>
      <c r="U2332" t="inlineStr">
        <is>
          <t>POWDER RIVER</t>
        </is>
      </c>
      <c r="V2332" t="n">
        <v>-105.61092317</v>
      </c>
      <c r="W2332" t="inlineStr">
        <is>
          <t>POINT (450455.0951501526 4795343.442250932)</t>
        </is>
      </c>
      <c r="X2332" t="n">
        <v>2.861035929107405</v>
      </c>
      <c r="Y2332" t="inlineStr">
        <is>
          <t>NE</t>
        </is>
      </c>
      <c r="Z2332" t="n">
        <v>2017</v>
      </c>
      <c r="AA2332" t="n">
        <v>56</v>
      </c>
    </row>
    <row r="2333">
      <c r="A2333" s="1" t="n">
        <v>37779</v>
      </c>
      <c r="B2333" t="inlineStr">
        <is>
          <t>WY</t>
        </is>
      </c>
      <c r="C2333" s="2" t="n">
        <v>42985</v>
      </c>
      <c r="D2333" s="2" t="n">
        <v>43041</v>
      </c>
      <c r="E2333" t="inlineStr">
        <is>
          <t>2020-09-07</t>
        </is>
      </c>
      <c r="F2333" t="n">
        <v>36</v>
      </c>
      <c r="G2333" t="inlineStr">
        <is>
          <t xml:space="preserve">LINDMIER JEFFREY L CO TRUSTEE ET AL </t>
        </is>
      </c>
      <c r="H2333" t="inlineStr">
        <is>
          <t>TITAN EXPL</t>
        </is>
      </c>
      <c r="I2333" t="inlineStr"/>
      <c r="J2333" t="inlineStr"/>
      <c r="K2333" t="n">
        <v>0</v>
      </c>
      <c r="L2333" t="n">
        <v>34</v>
      </c>
      <c r="M2333" t="n">
        <v>39</v>
      </c>
      <c r="N2333" t="inlineStr">
        <is>
          <t xml:space="preserve">N         </t>
        </is>
      </c>
      <c r="O2333" t="n">
        <v>73</v>
      </c>
      <c r="P2333" t="inlineStr">
        <is>
          <t xml:space="preserve">W         </t>
        </is>
      </c>
      <c r="Q2333" t="inlineStr">
        <is>
          <t>1625/0844</t>
        </is>
      </c>
      <c r="R2333" t="inlineStr">
        <is>
          <t>1064208</t>
        </is>
      </c>
      <c r="S2333" t="inlineStr">
        <is>
          <t>CONVERSE (WY)</t>
        </is>
      </c>
      <c r="T2333" t="n">
        <v>43.3092936</v>
      </c>
      <c r="U2333" t="inlineStr">
        <is>
          <t>POWDER RIVER</t>
        </is>
      </c>
      <c r="V2333" t="n">
        <v>-105.61092317</v>
      </c>
      <c r="W2333" t="inlineStr">
        <is>
          <t>POINT (450455.0951501526 4795343.442250932)</t>
        </is>
      </c>
      <c r="X2333" t="n">
        <v>2.861035929107405</v>
      </c>
      <c r="Y2333" t="inlineStr">
        <is>
          <t>NE</t>
        </is>
      </c>
      <c r="Z2333" t="n">
        <v>2017</v>
      </c>
      <c r="AA2333" t="n">
        <v>56</v>
      </c>
    </row>
    <row r="2334">
      <c r="A2334" s="1" t="n">
        <v>37780</v>
      </c>
      <c r="B2334" t="inlineStr">
        <is>
          <t>WY</t>
        </is>
      </c>
      <c r="C2334" s="2" t="n">
        <v>42985</v>
      </c>
      <c r="D2334" s="2" t="n">
        <v>43041</v>
      </c>
      <c r="E2334" t="inlineStr">
        <is>
          <t>2020-09-07</t>
        </is>
      </c>
      <c r="F2334" t="n">
        <v>36</v>
      </c>
      <c r="G2334" t="inlineStr">
        <is>
          <t xml:space="preserve">LINDMIER JEFFREY L CO TRUSTEE ET AL </t>
        </is>
      </c>
      <c r="H2334" t="inlineStr">
        <is>
          <t>TITAN EXPL</t>
        </is>
      </c>
      <c r="I2334" t="inlineStr"/>
      <c r="J2334" t="inlineStr"/>
      <c r="K2334" t="n">
        <v>0</v>
      </c>
      <c r="L2334" t="n">
        <v>34</v>
      </c>
      <c r="M2334" t="n">
        <v>39</v>
      </c>
      <c r="N2334" t="inlineStr">
        <is>
          <t xml:space="preserve">N         </t>
        </is>
      </c>
      <c r="O2334" t="n">
        <v>73</v>
      </c>
      <c r="P2334" t="inlineStr">
        <is>
          <t xml:space="preserve">W         </t>
        </is>
      </c>
      <c r="Q2334" t="inlineStr">
        <is>
          <t>1625/0844</t>
        </is>
      </c>
      <c r="R2334" t="inlineStr">
        <is>
          <t>1064208</t>
        </is>
      </c>
      <c r="S2334" t="inlineStr">
        <is>
          <t>CONVERSE (WY)</t>
        </is>
      </c>
      <c r="T2334" t="n">
        <v>43.3092936</v>
      </c>
      <c r="U2334" t="inlineStr">
        <is>
          <t>POWDER RIVER</t>
        </is>
      </c>
      <c r="V2334" t="n">
        <v>-105.61092317</v>
      </c>
      <c r="W2334" t="inlineStr">
        <is>
          <t>POINT (450455.0951501526 4795343.442250932)</t>
        </is>
      </c>
      <c r="X2334" t="n">
        <v>2.861035929107405</v>
      </c>
      <c r="Y2334" t="inlineStr">
        <is>
          <t>NE</t>
        </is>
      </c>
      <c r="Z2334" t="n">
        <v>2017</v>
      </c>
      <c r="AA2334" t="n">
        <v>56</v>
      </c>
    </row>
    <row r="2335">
      <c r="A2335" s="1" t="n">
        <v>37781</v>
      </c>
      <c r="B2335" t="inlineStr">
        <is>
          <t>WY</t>
        </is>
      </c>
      <c r="C2335" s="2" t="n">
        <v>42985</v>
      </c>
      <c r="D2335" s="2" t="n">
        <v>43041</v>
      </c>
      <c r="E2335" t="inlineStr">
        <is>
          <t>2020-09-07</t>
        </is>
      </c>
      <c r="F2335" t="n">
        <v>36</v>
      </c>
      <c r="G2335" t="inlineStr">
        <is>
          <t xml:space="preserve">LINDMIER JEFFREY L CO TRUSTEE ET AL </t>
        </is>
      </c>
      <c r="H2335" t="inlineStr">
        <is>
          <t>TITAN EXPL</t>
        </is>
      </c>
      <c r="I2335" t="inlineStr"/>
      <c r="J2335" t="inlineStr"/>
      <c r="K2335" t="n">
        <v>0</v>
      </c>
      <c r="L2335" t="n">
        <v>34</v>
      </c>
      <c r="M2335" t="n">
        <v>39</v>
      </c>
      <c r="N2335" t="inlineStr">
        <is>
          <t xml:space="preserve">N         </t>
        </is>
      </c>
      <c r="O2335" t="n">
        <v>73</v>
      </c>
      <c r="P2335" t="inlineStr">
        <is>
          <t xml:space="preserve">W         </t>
        </is>
      </c>
      <c r="Q2335" t="inlineStr">
        <is>
          <t>1625/0844</t>
        </is>
      </c>
      <c r="R2335" t="inlineStr">
        <is>
          <t>1064208</t>
        </is>
      </c>
      <c r="S2335" t="inlineStr">
        <is>
          <t>CONVERSE (WY)</t>
        </is>
      </c>
      <c r="T2335" t="n">
        <v>43.3092936</v>
      </c>
      <c r="U2335" t="inlineStr">
        <is>
          <t>POWDER RIVER</t>
        </is>
      </c>
      <c r="V2335" t="n">
        <v>-105.61092317</v>
      </c>
      <c r="W2335" t="inlineStr">
        <is>
          <t>POINT (450455.0951501526 4795343.442250932)</t>
        </is>
      </c>
      <c r="X2335" t="n">
        <v>2.861035929107405</v>
      </c>
      <c r="Y2335" t="inlineStr">
        <is>
          <t>NE</t>
        </is>
      </c>
      <c r="Z2335" t="n">
        <v>2017</v>
      </c>
      <c r="AA2335" t="n">
        <v>56</v>
      </c>
    </row>
    <row r="2336">
      <c r="A2336" s="1" t="n">
        <v>37782</v>
      </c>
      <c r="B2336" t="inlineStr">
        <is>
          <t>WY</t>
        </is>
      </c>
      <c r="C2336" s="2" t="n">
        <v>42985</v>
      </c>
      <c r="D2336" s="2" t="n">
        <v>43041</v>
      </c>
      <c r="E2336" t="inlineStr">
        <is>
          <t>2020-09-07</t>
        </is>
      </c>
      <c r="F2336" t="n">
        <v>36</v>
      </c>
      <c r="G2336" t="inlineStr">
        <is>
          <t xml:space="preserve">LINDMIER JEFFREY L CO TRUSTEE ET AL </t>
        </is>
      </c>
      <c r="H2336" t="inlineStr">
        <is>
          <t>TITAN EXPL</t>
        </is>
      </c>
      <c r="I2336" t="inlineStr"/>
      <c r="J2336" t="inlineStr"/>
      <c r="K2336" t="n">
        <v>0</v>
      </c>
      <c r="L2336" t="n">
        <v>34</v>
      </c>
      <c r="M2336" t="n">
        <v>39</v>
      </c>
      <c r="N2336" t="inlineStr">
        <is>
          <t xml:space="preserve">N         </t>
        </is>
      </c>
      <c r="O2336" t="n">
        <v>73</v>
      </c>
      <c r="P2336" t="inlineStr">
        <is>
          <t xml:space="preserve">W         </t>
        </is>
      </c>
      <c r="Q2336" t="inlineStr">
        <is>
          <t>1625/0844</t>
        </is>
      </c>
      <c r="R2336" t="inlineStr">
        <is>
          <t>1064208</t>
        </is>
      </c>
      <c r="S2336" t="inlineStr">
        <is>
          <t>CONVERSE (WY)</t>
        </is>
      </c>
      <c r="T2336" t="n">
        <v>43.3092936</v>
      </c>
      <c r="U2336" t="inlineStr">
        <is>
          <t>POWDER RIVER</t>
        </is>
      </c>
      <c r="V2336" t="n">
        <v>-105.61092317</v>
      </c>
      <c r="W2336" t="inlineStr">
        <is>
          <t>POINT (450455.0951501526 4795343.442250932)</t>
        </is>
      </c>
      <c r="X2336" t="n">
        <v>2.861035929107405</v>
      </c>
      <c r="Y2336" t="inlineStr">
        <is>
          <t>NE</t>
        </is>
      </c>
      <c r="Z2336" t="n">
        <v>2017</v>
      </c>
      <c r="AA2336" t="n">
        <v>56</v>
      </c>
    </row>
    <row r="2337">
      <c r="A2337" s="1" t="n">
        <v>37783</v>
      </c>
      <c r="B2337" t="inlineStr">
        <is>
          <t>WY</t>
        </is>
      </c>
      <c r="C2337" s="2" t="n">
        <v>42985</v>
      </c>
      <c r="D2337" s="2" t="n">
        <v>43041</v>
      </c>
      <c r="E2337" t="inlineStr">
        <is>
          <t>2020-09-07</t>
        </is>
      </c>
      <c r="F2337" t="n">
        <v>36</v>
      </c>
      <c r="G2337" t="inlineStr">
        <is>
          <t xml:space="preserve">LINDMIER JEFFREY L CO TRUSTEE ET AL </t>
        </is>
      </c>
      <c r="H2337" t="inlineStr">
        <is>
          <t>TITAN EXPL</t>
        </is>
      </c>
      <c r="I2337" t="inlineStr"/>
      <c r="J2337" t="inlineStr"/>
      <c r="K2337" t="n">
        <v>0</v>
      </c>
      <c r="L2337" t="n">
        <v>34</v>
      </c>
      <c r="M2337" t="n">
        <v>39</v>
      </c>
      <c r="N2337" t="inlineStr">
        <is>
          <t xml:space="preserve">N         </t>
        </is>
      </c>
      <c r="O2337" t="n">
        <v>73</v>
      </c>
      <c r="P2337" t="inlineStr">
        <is>
          <t xml:space="preserve">W         </t>
        </is>
      </c>
      <c r="Q2337" t="inlineStr">
        <is>
          <t>1625/0844</t>
        </is>
      </c>
      <c r="R2337" t="inlineStr">
        <is>
          <t>1064208</t>
        </is>
      </c>
      <c r="S2337" t="inlineStr">
        <is>
          <t>CONVERSE (WY)</t>
        </is>
      </c>
      <c r="T2337" t="n">
        <v>43.3092936</v>
      </c>
      <c r="U2337" t="inlineStr">
        <is>
          <t>POWDER RIVER</t>
        </is>
      </c>
      <c r="V2337" t="n">
        <v>-105.61092317</v>
      </c>
      <c r="W2337" t="inlineStr">
        <is>
          <t>POINT (450455.0951501526 4795343.442250932)</t>
        </is>
      </c>
      <c r="X2337" t="n">
        <v>2.861035929107405</v>
      </c>
      <c r="Y2337" t="inlineStr">
        <is>
          <t>NE</t>
        </is>
      </c>
      <c r="Z2337" t="n">
        <v>2017</v>
      </c>
      <c r="AA2337" t="n">
        <v>56</v>
      </c>
    </row>
    <row r="2338">
      <c r="A2338" s="1" t="n">
        <v>37784</v>
      </c>
      <c r="B2338" t="inlineStr">
        <is>
          <t>WY</t>
        </is>
      </c>
      <c r="C2338" s="2" t="n">
        <v>42997</v>
      </c>
      <c r="D2338" s="2" t="n">
        <v>43041</v>
      </c>
      <c r="E2338" t="inlineStr">
        <is>
          <t>2021-09-19</t>
        </is>
      </c>
      <c r="F2338" t="n">
        <v>48</v>
      </c>
      <c r="G2338" t="inlineStr">
        <is>
          <t xml:space="preserve">LINDMIER JEFFREY L CO TRUSTEE ET AL </t>
        </is>
      </c>
      <c r="H2338" t="inlineStr">
        <is>
          <t>TITAN EXPL</t>
        </is>
      </c>
      <c r="I2338" t="inlineStr"/>
      <c r="J2338" t="inlineStr"/>
      <c r="K2338" t="n">
        <v>234.63000488</v>
      </c>
      <c r="L2338" t="n">
        <v>4</v>
      </c>
      <c r="M2338" t="n">
        <v>38</v>
      </c>
      <c r="N2338" t="inlineStr">
        <is>
          <t xml:space="preserve">N         </t>
        </is>
      </c>
      <c r="O2338" t="n">
        <v>73</v>
      </c>
      <c r="P2338" t="inlineStr">
        <is>
          <t xml:space="preserve">W         </t>
        </is>
      </c>
      <c r="Q2338" t="inlineStr">
        <is>
          <t>1625/0845</t>
        </is>
      </c>
      <c r="R2338" t="inlineStr">
        <is>
          <t>1064209</t>
        </is>
      </c>
      <c r="S2338" t="inlineStr">
        <is>
          <t>CONVERSE (WY)</t>
        </is>
      </c>
      <c r="T2338" t="n">
        <v>43.29485875</v>
      </c>
      <c r="U2338" t="inlineStr">
        <is>
          <t>POWDER RIVER</t>
        </is>
      </c>
      <c r="V2338" t="n">
        <v>-105.63093579</v>
      </c>
      <c r="W2338" t="inlineStr">
        <is>
          <t>POINT (448819.9918178781 4793752.451114548)</t>
        </is>
      </c>
      <c r="X2338" t="n">
        <v>1.457389840878288</v>
      </c>
      <c r="Y2338" t="inlineStr">
        <is>
          <t>NE</t>
        </is>
      </c>
      <c r="Z2338" t="n">
        <v>2017</v>
      </c>
      <c r="AA2338" t="n">
        <v>56</v>
      </c>
    </row>
    <row r="2339">
      <c r="A2339" s="1" t="n">
        <v>37785</v>
      </c>
      <c r="B2339" t="inlineStr">
        <is>
          <t>WY</t>
        </is>
      </c>
      <c r="C2339" s="2" t="n">
        <v>42997</v>
      </c>
      <c r="D2339" s="2" t="n">
        <v>43041</v>
      </c>
      <c r="E2339" t="inlineStr">
        <is>
          <t>2021-09-19</t>
        </is>
      </c>
      <c r="F2339" t="n">
        <v>48</v>
      </c>
      <c r="G2339" t="inlineStr">
        <is>
          <t xml:space="preserve">LINDMIER JEFFREY L CO TRUSTEE ET AL </t>
        </is>
      </c>
      <c r="H2339" t="inlineStr">
        <is>
          <t>TITAN EXPL</t>
        </is>
      </c>
      <c r="I2339" t="inlineStr"/>
      <c r="J2339" t="inlineStr"/>
      <c r="K2339" t="n">
        <v>234.63000488</v>
      </c>
      <c r="L2339" t="n">
        <v>9</v>
      </c>
      <c r="M2339" t="n">
        <v>38</v>
      </c>
      <c r="N2339" t="inlineStr">
        <is>
          <t xml:space="preserve">N         </t>
        </is>
      </c>
      <c r="O2339" t="n">
        <v>73</v>
      </c>
      <c r="P2339" t="inlineStr">
        <is>
          <t xml:space="preserve">W         </t>
        </is>
      </c>
      <c r="Q2339" t="inlineStr">
        <is>
          <t>1625/0845</t>
        </is>
      </c>
      <c r="R2339" t="inlineStr">
        <is>
          <t>1064209</t>
        </is>
      </c>
      <c r="S2339" t="inlineStr">
        <is>
          <t>CONVERSE (WY)</t>
        </is>
      </c>
      <c r="T2339" t="n">
        <v>43.28045819</v>
      </c>
      <c r="U2339" t="inlineStr">
        <is>
          <t>POWDER RIVER</t>
        </is>
      </c>
      <c r="V2339" t="n">
        <v>-105.63100438</v>
      </c>
      <c r="W2339" t="inlineStr">
        <is>
          <t>POINT (448802.3511420086 4792153.248759488)</t>
        </is>
      </c>
      <c r="X2339" t="n">
        <v>1.229083168460233</v>
      </c>
      <c r="Y2339" t="inlineStr">
        <is>
          <t>E</t>
        </is>
      </c>
      <c r="Z2339" t="n">
        <v>2017</v>
      </c>
      <c r="AA2339" t="n">
        <v>56</v>
      </c>
    </row>
    <row r="2340">
      <c r="A2340" s="1" t="n">
        <v>37786</v>
      </c>
      <c r="B2340" t="inlineStr">
        <is>
          <t>WY</t>
        </is>
      </c>
      <c r="C2340" s="2" t="n">
        <v>42997</v>
      </c>
      <c r="D2340" s="2" t="n">
        <v>43041</v>
      </c>
      <c r="E2340" t="inlineStr">
        <is>
          <t>2021-09-19</t>
        </is>
      </c>
      <c r="F2340" t="n">
        <v>48</v>
      </c>
      <c r="G2340" t="inlineStr">
        <is>
          <t xml:space="preserve">LINDMIER JEFFREY L CO TRUSTEE ET AL </t>
        </is>
      </c>
      <c r="H2340" t="inlineStr">
        <is>
          <t>TITAN EXPL</t>
        </is>
      </c>
      <c r="I2340" t="inlineStr"/>
      <c r="J2340" t="inlineStr"/>
      <c r="K2340" t="n">
        <v>234.63000488</v>
      </c>
      <c r="L2340" t="n">
        <v>4</v>
      </c>
      <c r="M2340" t="n">
        <v>38</v>
      </c>
      <c r="N2340" t="inlineStr">
        <is>
          <t xml:space="preserve">N         </t>
        </is>
      </c>
      <c r="O2340" t="n">
        <v>73</v>
      </c>
      <c r="P2340" t="inlineStr">
        <is>
          <t xml:space="preserve">W         </t>
        </is>
      </c>
      <c r="Q2340" t="inlineStr">
        <is>
          <t>1625/0845</t>
        </is>
      </c>
      <c r="R2340" t="inlineStr">
        <is>
          <t>1064209</t>
        </is>
      </c>
      <c r="S2340" t="inlineStr">
        <is>
          <t>CONVERSE (WY)</t>
        </is>
      </c>
      <c r="T2340" t="n">
        <v>43.29485875</v>
      </c>
      <c r="U2340" t="inlineStr">
        <is>
          <t>POWDER RIVER</t>
        </is>
      </c>
      <c r="V2340" t="n">
        <v>-105.63093579</v>
      </c>
      <c r="W2340" t="inlineStr">
        <is>
          <t>POINT (448819.9918178781 4793752.451114548)</t>
        </is>
      </c>
      <c r="X2340" t="n">
        <v>1.457389840878288</v>
      </c>
      <c r="Y2340" t="inlineStr">
        <is>
          <t>NE</t>
        </is>
      </c>
      <c r="Z2340" t="n">
        <v>2017</v>
      </c>
      <c r="AA2340" t="n">
        <v>56</v>
      </c>
    </row>
    <row r="2341">
      <c r="A2341" s="1" t="n">
        <v>37787</v>
      </c>
      <c r="B2341" t="inlineStr">
        <is>
          <t>WY</t>
        </is>
      </c>
      <c r="C2341" s="2" t="n">
        <v>42997</v>
      </c>
      <c r="D2341" s="2" t="n">
        <v>43041</v>
      </c>
      <c r="E2341" t="inlineStr">
        <is>
          <t>2021-09-19</t>
        </is>
      </c>
      <c r="F2341" t="n">
        <v>48</v>
      </c>
      <c r="G2341" t="inlineStr">
        <is>
          <t xml:space="preserve">LINDMIER JEFFREY L CO TRUSTEE ET AL </t>
        </is>
      </c>
      <c r="H2341" t="inlineStr">
        <is>
          <t>TITAN EXPL</t>
        </is>
      </c>
      <c r="I2341" t="inlineStr"/>
      <c r="J2341" t="inlineStr"/>
      <c r="K2341" t="n">
        <v>234.63000488</v>
      </c>
      <c r="L2341" t="n">
        <v>3</v>
      </c>
      <c r="M2341" t="n">
        <v>38</v>
      </c>
      <c r="N2341" t="inlineStr">
        <is>
          <t xml:space="preserve">N         </t>
        </is>
      </c>
      <c r="O2341" t="n">
        <v>73</v>
      </c>
      <c r="P2341" t="inlineStr">
        <is>
          <t xml:space="preserve">W         </t>
        </is>
      </c>
      <c r="Q2341" t="inlineStr">
        <is>
          <t>1625/0845</t>
        </is>
      </c>
      <c r="R2341" t="inlineStr">
        <is>
          <t>1064209</t>
        </is>
      </c>
      <c r="S2341" t="inlineStr">
        <is>
          <t>CONVERSE (WY)</t>
        </is>
      </c>
      <c r="T2341" t="n">
        <v>43.29487016</v>
      </c>
      <c r="U2341" t="inlineStr">
        <is>
          <t>POWDER RIVER</t>
        </is>
      </c>
      <c r="V2341" t="n">
        <v>-105.61080864</v>
      </c>
      <c r="W2341" t="inlineStr">
        <is>
          <t>POINT (450452.6713965459 4793741.585392624)</t>
        </is>
      </c>
      <c r="X2341" t="n">
        <v>2.371667854919153</v>
      </c>
      <c r="Y2341" t="inlineStr">
        <is>
          <t>NE</t>
        </is>
      </c>
      <c r="Z2341" t="n">
        <v>2017</v>
      </c>
      <c r="AA2341" t="n">
        <v>56</v>
      </c>
    </row>
    <row r="2342">
      <c r="A2342" s="1" t="n">
        <v>37788</v>
      </c>
      <c r="B2342" t="inlineStr">
        <is>
          <t>WY</t>
        </is>
      </c>
      <c r="C2342" s="2" t="n">
        <v>42997</v>
      </c>
      <c r="D2342" s="2" t="n">
        <v>43041</v>
      </c>
      <c r="E2342" t="inlineStr">
        <is>
          <t>2021-09-19</t>
        </is>
      </c>
      <c r="F2342" t="n">
        <v>48</v>
      </c>
      <c r="G2342" t="inlineStr">
        <is>
          <t xml:space="preserve">LINDMIER JEFFREY L CO TRUSTEE ET AL </t>
        </is>
      </c>
      <c r="H2342" t="inlineStr">
        <is>
          <t>TITAN EXPL</t>
        </is>
      </c>
      <c r="I2342" t="inlineStr"/>
      <c r="J2342" t="inlineStr"/>
      <c r="K2342" t="n">
        <v>234.63000488</v>
      </c>
      <c r="L2342" t="n">
        <v>3</v>
      </c>
      <c r="M2342" t="n">
        <v>38</v>
      </c>
      <c r="N2342" t="inlineStr">
        <is>
          <t xml:space="preserve">N         </t>
        </is>
      </c>
      <c r="O2342" t="n">
        <v>73</v>
      </c>
      <c r="P2342" t="inlineStr">
        <is>
          <t xml:space="preserve">W         </t>
        </is>
      </c>
      <c r="Q2342" t="inlineStr">
        <is>
          <t>1625/0845</t>
        </is>
      </c>
      <c r="R2342" t="inlineStr">
        <is>
          <t>1064209</t>
        </is>
      </c>
      <c r="S2342" t="inlineStr">
        <is>
          <t>CONVERSE (WY)</t>
        </is>
      </c>
      <c r="T2342" t="n">
        <v>43.29487016</v>
      </c>
      <c r="U2342" t="inlineStr">
        <is>
          <t>POWDER RIVER</t>
        </is>
      </c>
      <c r="V2342" t="n">
        <v>-105.61080864</v>
      </c>
      <c r="W2342" t="inlineStr">
        <is>
          <t>POINT (450452.6713965459 4793741.585392624)</t>
        </is>
      </c>
      <c r="X2342" t="n">
        <v>2.371667854919153</v>
      </c>
      <c r="Y2342" t="inlineStr">
        <is>
          <t>NE</t>
        </is>
      </c>
      <c r="Z2342" t="n">
        <v>2017</v>
      </c>
      <c r="AA2342" t="n">
        <v>56</v>
      </c>
    </row>
    <row r="2343">
      <c r="A2343" s="1" t="n">
        <v>37789</v>
      </c>
      <c r="B2343" t="inlineStr">
        <is>
          <t>WY</t>
        </is>
      </c>
      <c r="C2343" s="2" t="n">
        <v>42997</v>
      </c>
      <c r="D2343" s="2" t="n">
        <v>43041</v>
      </c>
      <c r="E2343" t="inlineStr">
        <is>
          <t>2021-09-19</t>
        </is>
      </c>
      <c r="F2343" t="n">
        <v>48</v>
      </c>
      <c r="G2343" t="inlineStr">
        <is>
          <t xml:space="preserve">LINDMIER JEFFREY L CO TRUSTEE ET AL </t>
        </is>
      </c>
      <c r="H2343" t="inlineStr">
        <is>
          <t>TITAN EXPL</t>
        </is>
      </c>
      <c r="I2343" t="inlineStr"/>
      <c r="J2343" t="inlineStr"/>
      <c r="K2343" t="n">
        <v>234.63000488</v>
      </c>
      <c r="L2343" t="n">
        <v>3</v>
      </c>
      <c r="M2343" t="n">
        <v>38</v>
      </c>
      <c r="N2343" t="inlineStr">
        <is>
          <t xml:space="preserve">N         </t>
        </is>
      </c>
      <c r="O2343" t="n">
        <v>73</v>
      </c>
      <c r="P2343" t="inlineStr">
        <is>
          <t xml:space="preserve">W         </t>
        </is>
      </c>
      <c r="Q2343" t="inlineStr">
        <is>
          <t>1625/0845</t>
        </is>
      </c>
      <c r="R2343" t="inlineStr">
        <is>
          <t>1064209</t>
        </is>
      </c>
      <c r="S2343" t="inlineStr">
        <is>
          <t>CONVERSE (WY)</t>
        </is>
      </c>
      <c r="T2343" t="n">
        <v>43.29487016</v>
      </c>
      <c r="U2343" t="inlineStr">
        <is>
          <t>POWDER RIVER</t>
        </is>
      </c>
      <c r="V2343" t="n">
        <v>-105.61080864</v>
      </c>
      <c r="W2343" t="inlineStr">
        <is>
          <t>POINT (450452.6713965459 4793741.585392624)</t>
        </is>
      </c>
      <c r="X2343" t="n">
        <v>2.371667854919153</v>
      </c>
      <c r="Y2343" t="inlineStr">
        <is>
          <t>NE</t>
        </is>
      </c>
      <c r="Z2343" t="n">
        <v>2017</v>
      </c>
      <c r="AA2343" t="n">
        <v>56</v>
      </c>
    </row>
    <row r="2344">
      <c r="A2344" s="1" t="n">
        <v>37790</v>
      </c>
      <c r="B2344" t="inlineStr">
        <is>
          <t>WY</t>
        </is>
      </c>
      <c r="C2344" s="2" t="n">
        <v>42997</v>
      </c>
      <c r="D2344" s="2" t="n">
        <v>43041</v>
      </c>
      <c r="E2344" t="inlineStr">
        <is>
          <t>2021-09-19</t>
        </is>
      </c>
      <c r="F2344" t="n">
        <v>48</v>
      </c>
      <c r="G2344" t="inlineStr">
        <is>
          <t xml:space="preserve">LINDMIER JEFFREY L CO TRUSTEE ET AL </t>
        </is>
      </c>
      <c r="H2344" t="inlineStr">
        <is>
          <t>TITAN EXPL</t>
        </is>
      </c>
      <c r="I2344" t="inlineStr"/>
      <c r="J2344" t="inlineStr"/>
      <c r="K2344" t="n">
        <v>234.63000488</v>
      </c>
      <c r="L2344" t="n">
        <v>9</v>
      </c>
      <c r="M2344" t="n">
        <v>38</v>
      </c>
      <c r="N2344" t="inlineStr">
        <is>
          <t xml:space="preserve">N         </t>
        </is>
      </c>
      <c r="O2344" t="n">
        <v>73</v>
      </c>
      <c r="P2344" t="inlineStr">
        <is>
          <t xml:space="preserve">W         </t>
        </is>
      </c>
      <c r="Q2344" t="inlineStr">
        <is>
          <t>1625/0845</t>
        </is>
      </c>
      <c r="R2344" t="inlineStr">
        <is>
          <t>1064209</t>
        </is>
      </c>
      <c r="S2344" t="inlineStr">
        <is>
          <t>CONVERSE (WY)</t>
        </is>
      </c>
      <c r="T2344" t="n">
        <v>43.28045819</v>
      </c>
      <c r="U2344" t="inlineStr">
        <is>
          <t>POWDER RIVER</t>
        </is>
      </c>
      <c r="V2344" t="n">
        <v>-105.63100438</v>
      </c>
      <c r="W2344" t="inlineStr">
        <is>
          <t>POINT (448802.3511420086 4792153.248759488)</t>
        </is>
      </c>
      <c r="X2344" t="n">
        <v>1.229083168460233</v>
      </c>
      <c r="Y2344" t="inlineStr">
        <is>
          <t>E</t>
        </is>
      </c>
      <c r="Z2344" t="n">
        <v>2017</v>
      </c>
      <c r="AA2344" t="n">
        <v>56</v>
      </c>
    </row>
    <row r="2345">
      <c r="A2345" s="1" t="n">
        <v>38098</v>
      </c>
      <c r="B2345" t="inlineStr">
        <is>
          <t>WY</t>
        </is>
      </c>
      <c r="C2345" s="2" t="n">
        <v>43014</v>
      </c>
      <c r="D2345" s="2" t="n">
        <v>43039</v>
      </c>
      <c r="E2345" t="inlineStr">
        <is>
          <t>2020-10-06</t>
        </is>
      </c>
      <c r="F2345" t="n">
        <v>36</v>
      </c>
      <c r="G2345" t="inlineStr">
        <is>
          <t xml:space="preserve">4 GRLZ INVESTMENTS LLC </t>
        </is>
      </c>
      <c r="H2345" t="inlineStr">
        <is>
          <t>TITAN EXPL</t>
        </is>
      </c>
      <c r="I2345" t="inlineStr"/>
      <c r="J2345" t="inlineStr"/>
      <c r="K2345" t="n">
        <v>320</v>
      </c>
      <c r="L2345" t="n">
        <v>34</v>
      </c>
      <c r="M2345" t="n">
        <v>39</v>
      </c>
      <c r="N2345" t="inlineStr">
        <is>
          <t xml:space="preserve">N         </t>
        </is>
      </c>
      <c r="O2345" t="n">
        <v>73</v>
      </c>
      <c r="P2345" t="inlineStr">
        <is>
          <t xml:space="preserve">W         </t>
        </is>
      </c>
      <c r="Q2345" t="inlineStr">
        <is>
          <t>1625/0726</t>
        </is>
      </c>
      <c r="R2345" t="inlineStr">
        <is>
          <t>1064091</t>
        </is>
      </c>
      <c r="S2345" t="inlineStr">
        <is>
          <t>CONVERSE (WY)</t>
        </is>
      </c>
      <c r="T2345" t="n">
        <v>43.3092936</v>
      </c>
      <c r="U2345" t="inlineStr">
        <is>
          <t>POWDER RIVER</t>
        </is>
      </c>
      <c r="V2345" t="n">
        <v>-105.61092317</v>
      </c>
      <c r="W2345" t="inlineStr">
        <is>
          <t>POINT (450455.0951501526 4795343.442250932)</t>
        </is>
      </c>
      <c r="X2345" t="n">
        <v>2.861035929107405</v>
      </c>
      <c r="Y2345" t="inlineStr">
        <is>
          <t>NE</t>
        </is>
      </c>
      <c r="Z2345" t="n">
        <v>2017</v>
      </c>
      <c r="AA2345" t="n">
        <v>56</v>
      </c>
    </row>
    <row r="2346">
      <c r="A2346" s="1" t="n">
        <v>38099</v>
      </c>
      <c r="B2346" t="inlineStr">
        <is>
          <t>WY</t>
        </is>
      </c>
      <c r="C2346" s="2" t="n">
        <v>43014</v>
      </c>
      <c r="D2346" s="2" t="n">
        <v>43039</v>
      </c>
      <c r="E2346" t="inlineStr">
        <is>
          <t>2020-10-06</t>
        </is>
      </c>
      <c r="F2346" t="n">
        <v>36</v>
      </c>
      <c r="G2346" t="inlineStr">
        <is>
          <t xml:space="preserve">4 GRLZ INVESTMENTS LLC </t>
        </is>
      </c>
      <c r="H2346" t="inlineStr">
        <is>
          <t>TITAN EXPL</t>
        </is>
      </c>
      <c r="I2346" t="inlineStr"/>
      <c r="J2346" t="inlineStr"/>
      <c r="K2346" t="n">
        <v>320</v>
      </c>
      <c r="L2346" t="n">
        <v>34</v>
      </c>
      <c r="M2346" t="n">
        <v>39</v>
      </c>
      <c r="N2346" t="inlineStr">
        <is>
          <t xml:space="preserve">N         </t>
        </is>
      </c>
      <c r="O2346" t="n">
        <v>73</v>
      </c>
      <c r="P2346" t="inlineStr">
        <is>
          <t xml:space="preserve">W         </t>
        </is>
      </c>
      <c r="Q2346" t="inlineStr">
        <is>
          <t>1625/0726</t>
        </is>
      </c>
      <c r="R2346" t="inlineStr">
        <is>
          <t>1064091</t>
        </is>
      </c>
      <c r="S2346" t="inlineStr">
        <is>
          <t>CONVERSE (WY)</t>
        </is>
      </c>
      <c r="T2346" t="n">
        <v>43.3092936</v>
      </c>
      <c r="U2346" t="inlineStr">
        <is>
          <t>POWDER RIVER</t>
        </is>
      </c>
      <c r="V2346" t="n">
        <v>-105.61092317</v>
      </c>
      <c r="W2346" t="inlineStr">
        <is>
          <t>POINT (450455.0951501526 4795343.442250932)</t>
        </is>
      </c>
      <c r="X2346" t="n">
        <v>2.861035929107405</v>
      </c>
      <c r="Y2346" t="inlineStr">
        <is>
          <t>NE</t>
        </is>
      </c>
      <c r="Z2346" t="n">
        <v>2017</v>
      </c>
      <c r="AA2346" t="n">
        <v>56</v>
      </c>
    </row>
    <row r="2347">
      <c r="A2347" s="1" t="n">
        <v>38100</v>
      </c>
      <c r="B2347" t="inlineStr">
        <is>
          <t>WY</t>
        </is>
      </c>
      <c r="C2347" s="2" t="n">
        <v>43014</v>
      </c>
      <c r="D2347" s="2" t="n">
        <v>43039</v>
      </c>
      <c r="E2347" t="inlineStr">
        <is>
          <t>2020-10-06</t>
        </is>
      </c>
      <c r="F2347" t="n">
        <v>36</v>
      </c>
      <c r="G2347" t="inlineStr">
        <is>
          <t xml:space="preserve">4 GRLZ INVESTMENTS LLC </t>
        </is>
      </c>
      <c r="H2347" t="inlineStr">
        <is>
          <t>TITAN EXPL</t>
        </is>
      </c>
      <c r="I2347" t="inlineStr"/>
      <c r="J2347" t="inlineStr"/>
      <c r="K2347" t="n">
        <v>320</v>
      </c>
      <c r="L2347" t="n">
        <v>34</v>
      </c>
      <c r="M2347" t="n">
        <v>39</v>
      </c>
      <c r="N2347" t="inlineStr">
        <is>
          <t xml:space="preserve">N         </t>
        </is>
      </c>
      <c r="O2347" t="n">
        <v>73</v>
      </c>
      <c r="P2347" t="inlineStr">
        <is>
          <t xml:space="preserve">W         </t>
        </is>
      </c>
      <c r="Q2347" t="inlineStr">
        <is>
          <t>1625/0726</t>
        </is>
      </c>
      <c r="R2347" t="inlineStr">
        <is>
          <t>1064091</t>
        </is>
      </c>
      <c r="S2347" t="inlineStr">
        <is>
          <t>CONVERSE (WY)</t>
        </is>
      </c>
      <c r="T2347" t="n">
        <v>43.3092936</v>
      </c>
      <c r="U2347" t="inlineStr">
        <is>
          <t>POWDER RIVER</t>
        </is>
      </c>
      <c r="V2347" t="n">
        <v>-105.61092317</v>
      </c>
      <c r="W2347" t="inlineStr">
        <is>
          <t>POINT (450455.0951501526 4795343.442250932)</t>
        </is>
      </c>
      <c r="X2347" t="n">
        <v>2.861035929107405</v>
      </c>
      <c r="Y2347" t="inlineStr">
        <is>
          <t>NE</t>
        </is>
      </c>
      <c r="Z2347" t="n">
        <v>2017</v>
      </c>
      <c r="AA2347" t="n">
        <v>56</v>
      </c>
    </row>
    <row r="2348">
      <c r="A2348" s="1" t="n">
        <v>38101</v>
      </c>
      <c r="B2348" t="inlineStr">
        <is>
          <t>WY</t>
        </is>
      </c>
      <c r="C2348" s="2" t="n">
        <v>43014</v>
      </c>
      <c r="D2348" s="2" t="n">
        <v>43039</v>
      </c>
      <c r="E2348" t="inlineStr">
        <is>
          <t>2020-10-06</t>
        </is>
      </c>
      <c r="F2348" t="n">
        <v>36</v>
      </c>
      <c r="G2348" t="inlineStr">
        <is>
          <t xml:space="preserve">4 GRLZ INVESTMENTS LLC </t>
        </is>
      </c>
      <c r="H2348" t="inlineStr">
        <is>
          <t>TITAN EXPL</t>
        </is>
      </c>
      <c r="I2348" t="inlineStr"/>
      <c r="J2348" t="inlineStr"/>
      <c r="K2348" t="n">
        <v>320</v>
      </c>
      <c r="L2348" t="n">
        <v>34</v>
      </c>
      <c r="M2348" t="n">
        <v>39</v>
      </c>
      <c r="N2348" t="inlineStr">
        <is>
          <t xml:space="preserve">N         </t>
        </is>
      </c>
      <c r="O2348" t="n">
        <v>73</v>
      </c>
      <c r="P2348" t="inlineStr">
        <is>
          <t xml:space="preserve">W         </t>
        </is>
      </c>
      <c r="Q2348" t="inlineStr">
        <is>
          <t>1625/0726</t>
        </is>
      </c>
      <c r="R2348" t="inlineStr">
        <is>
          <t>1064091</t>
        </is>
      </c>
      <c r="S2348" t="inlineStr">
        <is>
          <t>CONVERSE (WY)</t>
        </is>
      </c>
      <c r="T2348" t="n">
        <v>43.3092936</v>
      </c>
      <c r="U2348" t="inlineStr">
        <is>
          <t>POWDER RIVER</t>
        </is>
      </c>
      <c r="V2348" t="n">
        <v>-105.61092317</v>
      </c>
      <c r="W2348" t="inlineStr">
        <is>
          <t>POINT (450455.0951501526 4795343.442250932)</t>
        </is>
      </c>
      <c r="X2348" t="n">
        <v>2.861035929107405</v>
      </c>
      <c r="Y2348" t="inlineStr">
        <is>
          <t>NE</t>
        </is>
      </c>
      <c r="Z2348" t="n">
        <v>2017</v>
      </c>
      <c r="AA2348" t="n">
        <v>56</v>
      </c>
    </row>
    <row r="2349">
      <c r="A2349" s="1" t="n">
        <v>38102</v>
      </c>
      <c r="B2349" t="inlineStr">
        <is>
          <t>WY</t>
        </is>
      </c>
      <c r="C2349" s="2" t="n">
        <v>43014</v>
      </c>
      <c r="D2349" s="2" t="n">
        <v>43039</v>
      </c>
      <c r="E2349" t="inlineStr">
        <is>
          <t>2020-10-06</t>
        </is>
      </c>
      <c r="F2349" t="n">
        <v>36</v>
      </c>
      <c r="G2349" t="inlineStr">
        <is>
          <t xml:space="preserve">4 GRLZ INVESTMENTS LLC </t>
        </is>
      </c>
      <c r="H2349" t="inlineStr">
        <is>
          <t>TITAN EXPL</t>
        </is>
      </c>
      <c r="I2349" t="inlineStr"/>
      <c r="J2349" t="inlineStr"/>
      <c r="K2349" t="n">
        <v>320</v>
      </c>
      <c r="L2349" t="n">
        <v>34</v>
      </c>
      <c r="M2349" t="n">
        <v>39</v>
      </c>
      <c r="N2349" t="inlineStr">
        <is>
          <t xml:space="preserve">N         </t>
        </is>
      </c>
      <c r="O2349" t="n">
        <v>73</v>
      </c>
      <c r="P2349" t="inlineStr">
        <is>
          <t xml:space="preserve">W         </t>
        </is>
      </c>
      <c r="Q2349" t="inlineStr">
        <is>
          <t>1625/0726</t>
        </is>
      </c>
      <c r="R2349" t="inlineStr">
        <is>
          <t>1064091</t>
        </is>
      </c>
      <c r="S2349" t="inlineStr">
        <is>
          <t>CONVERSE (WY)</t>
        </is>
      </c>
      <c r="T2349" t="n">
        <v>43.3092936</v>
      </c>
      <c r="U2349" t="inlineStr">
        <is>
          <t>POWDER RIVER</t>
        </is>
      </c>
      <c r="V2349" t="n">
        <v>-105.61092317</v>
      </c>
      <c r="W2349" t="inlineStr">
        <is>
          <t>POINT (450455.0951501526 4795343.442250932)</t>
        </is>
      </c>
      <c r="X2349" t="n">
        <v>2.861035929107405</v>
      </c>
      <c r="Y2349" t="inlineStr">
        <is>
          <t>NE</t>
        </is>
      </c>
      <c r="Z2349" t="n">
        <v>2017</v>
      </c>
      <c r="AA2349" t="n">
        <v>56</v>
      </c>
    </row>
    <row r="2350">
      <c r="A2350" s="1" t="n">
        <v>38103</v>
      </c>
      <c r="B2350" t="inlineStr">
        <is>
          <t>WY</t>
        </is>
      </c>
      <c r="C2350" s="2" t="n">
        <v>43014</v>
      </c>
      <c r="D2350" s="2" t="n">
        <v>43039</v>
      </c>
      <c r="E2350" t="inlineStr">
        <is>
          <t>2020-10-06</t>
        </is>
      </c>
      <c r="F2350" t="n">
        <v>36</v>
      </c>
      <c r="G2350" t="inlineStr">
        <is>
          <t xml:space="preserve">4 GRLZ INVESTMENTS LLC </t>
        </is>
      </c>
      <c r="H2350" t="inlineStr">
        <is>
          <t>TITAN EXPL</t>
        </is>
      </c>
      <c r="I2350" t="inlineStr"/>
      <c r="J2350" t="inlineStr"/>
      <c r="K2350" t="n">
        <v>320</v>
      </c>
      <c r="L2350" t="n">
        <v>34</v>
      </c>
      <c r="M2350" t="n">
        <v>39</v>
      </c>
      <c r="N2350" t="inlineStr">
        <is>
          <t xml:space="preserve">N         </t>
        </is>
      </c>
      <c r="O2350" t="n">
        <v>73</v>
      </c>
      <c r="P2350" t="inlineStr">
        <is>
          <t xml:space="preserve">W         </t>
        </is>
      </c>
      <c r="Q2350" t="inlineStr">
        <is>
          <t>1625/0726</t>
        </is>
      </c>
      <c r="R2350" t="inlineStr">
        <is>
          <t>1064091</t>
        </is>
      </c>
      <c r="S2350" t="inlineStr">
        <is>
          <t>CONVERSE (WY)</t>
        </is>
      </c>
      <c r="T2350" t="n">
        <v>43.3092936</v>
      </c>
      <c r="U2350" t="inlineStr">
        <is>
          <t>POWDER RIVER</t>
        </is>
      </c>
      <c r="V2350" t="n">
        <v>-105.61092317</v>
      </c>
      <c r="W2350" t="inlineStr">
        <is>
          <t>POINT (450455.0951501526 4795343.442250932)</t>
        </is>
      </c>
      <c r="X2350" t="n">
        <v>2.861035929107405</v>
      </c>
      <c r="Y2350" t="inlineStr">
        <is>
          <t>NE</t>
        </is>
      </c>
      <c r="Z2350" t="n">
        <v>2017</v>
      </c>
      <c r="AA2350" t="n">
        <v>56</v>
      </c>
    </row>
    <row r="2351">
      <c r="A2351" s="1" t="n">
        <v>38104</v>
      </c>
      <c r="B2351" t="inlineStr">
        <is>
          <t>WY</t>
        </is>
      </c>
      <c r="C2351" s="2" t="n">
        <v>43014</v>
      </c>
      <c r="D2351" s="2" t="n">
        <v>43039</v>
      </c>
      <c r="E2351" t="inlineStr">
        <is>
          <t>2020-10-06</t>
        </is>
      </c>
      <c r="F2351" t="n">
        <v>36</v>
      </c>
      <c r="G2351" t="inlineStr">
        <is>
          <t xml:space="preserve">4 GRLZ INVESTMENTS LLC </t>
        </is>
      </c>
      <c r="H2351" t="inlineStr">
        <is>
          <t>TITAN EXPL</t>
        </is>
      </c>
      <c r="I2351" t="inlineStr"/>
      <c r="J2351" t="inlineStr"/>
      <c r="K2351" t="n">
        <v>320</v>
      </c>
      <c r="L2351" t="n">
        <v>34</v>
      </c>
      <c r="M2351" t="n">
        <v>39</v>
      </c>
      <c r="N2351" t="inlineStr">
        <is>
          <t xml:space="preserve">N         </t>
        </is>
      </c>
      <c r="O2351" t="n">
        <v>73</v>
      </c>
      <c r="P2351" t="inlineStr">
        <is>
          <t xml:space="preserve">W         </t>
        </is>
      </c>
      <c r="Q2351" t="inlineStr">
        <is>
          <t>1625/0726</t>
        </is>
      </c>
      <c r="R2351" t="inlineStr">
        <is>
          <t>1064091</t>
        </is>
      </c>
      <c r="S2351" t="inlineStr">
        <is>
          <t>CONVERSE (WY)</t>
        </is>
      </c>
      <c r="T2351" t="n">
        <v>43.3092936</v>
      </c>
      <c r="U2351" t="inlineStr">
        <is>
          <t>POWDER RIVER</t>
        </is>
      </c>
      <c r="V2351" t="n">
        <v>-105.61092317</v>
      </c>
      <c r="W2351" t="inlineStr">
        <is>
          <t>POINT (450455.0951501526 4795343.442250932)</t>
        </is>
      </c>
      <c r="X2351" t="n">
        <v>2.861035929107405</v>
      </c>
      <c r="Y2351" t="inlineStr">
        <is>
          <t>NE</t>
        </is>
      </c>
      <c r="Z2351" t="n">
        <v>2017</v>
      </c>
      <c r="AA2351" t="n">
        <v>56</v>
      </c>
    </row>
    <row r="2352">
      <c r="A2352" s="1" t="n">
        <v>38105</v>
      </c>
      <c r="B2352" t="inlineStr">
        <is>
          <t>WY</t>
        </is>
      </c>
      <c r="C2352" s="2" t="n">
        <v>43014</v>
      </c>
      <c r="D2352" s="2" t="n">
        <v>43039</v>
      </c>
      <c r="E2352" t="inlineStr">
        <is>
          <t>2020-10-06</t>
        </is>
      </c>
      <c r="F2352" t="n">
        <v>36</v>
      </c>
      <c r="G2352" t="inlineStr">
        <is>
          <t xml:space="preserve">3 GIRLS LLC </t>
        </is>
      </c>
      <c r="H2352" t="inlineStr">
        <is>
          <t>TITAN EXPL</t>
        </is>
      </c>
      <c r="I2352" t="inlineStr"/>
      <c r="J2352" t="inlineStr"/>
      <c r="K2352" t="n">
        <v>720</v>
      </c>
      <c r="L2352" t="n">
        <v>7</v>
      </c>
      <c r="M2352" t="n">
        <v>38</v>
      </c>
      <c r="N2352" t="inlineStr">
        <is>
          <t xml:space="preserve">N         </t>
        </is>
      </c>
      <c r="O2352" t="n">
        <v>73</v>
      </c>
      <c r="P2352" t="inlineStr">
        <is>
          <t xml:space="preserve">W         </t>
        </is>
      </c>
      <c r="Q2352" t="inlineStr">
        <is>
          <t>1625/0734</t>
        </is>
      </c>
      <c r="R2352" t="inlineStr">
        <is>
          <t>1064095</t>
        </is>
      </c>
      <c r="S2352" t="inlineStr">
        <is>
          <t>CONVERSE (WY)</t>
        </is>
      </c>
      <c r="T2352" t="n">
        <v>43.28038196</v>
      </c>
      <c r="U2352" t="inlineStr">
        <is>
          <t>POWDER RIVER</t>
        </is>
      </c>
      <c r="V2352" t="n">
        <v>-105.670572</v>
      </c>
      <c r="W2352" t="inlineStr">
        <is>
          <t>POINT (445591.8860581371 4792169.783466569)</t>
        </is>
      </c>
      <c r="X2352" t="n">
        <v>0.80553890401537</v>
      </c>
      <c r="Y2352" t="inlineStr">
        <is>
          <t>SW</t>
        </is>
      </c>
      <c r="Z2352" t="n">
        <v>2017</v>
      </c>
      <c r="AA2352" t="n">
        <v>56</v>
      </c>
    </row>
    <row r="2353">
      <c r="A2353" s="1" t="n">
        <v>38106</v>
      </c>
      <c r="B2353" t="inlineStr">
        <is>
          <t>WY</t>
        </is>
      </c>
      <c r="C2353" s="2" t="n">
        <v>43014</v>
      </c>
      <c r="D2353" s="2" t="n">
        <v>43039</v>
      </c>
      <c r="E2353" t="inlineStr">
        <is>
          <t>2020-10-06</t>
        </is>
      </c>
      <c r="F2353" t="n">
        <v>36</v>
      </c>
      <c r="G2353" t="inlineStr">
        <is>
          <t xml:space="preserve">3 GIRLS LLC </t>
        </is>
      </c>
      <c r="H2353" t="inlineStr">
        <is>
          <t>TITAN EXPL</t>
        </is>
      </c>
      <c r="I2353" t="inlineStr"/>
      <c r="J2353" t="inlineStr"/>
      <c r="K2353" t="n">
        <v>720</v>
      </c>
      <c r="L2353" t="n">
        <v>8</v>
      </c>
      <c r="M2353" t="n">
        <v>38</v>
      </c>
      <c r="N2353" t="inlineStr">
        <is>
          <t xml:space="preserve">N         </t>
        </is>
      </c>
      <c r="O2353" t="n">
        <v>73</v>
      </c>
      <c r="P2353" t="inlineStr">
        <is>
          <t xml:space="preserve">W         </t>
        </is>
      </c>
      <c r="Q2353" t="inlineStr">
        <is>
          <t>1625/0734</t>
        </is>
      </c>
      <c r="R2353" t="inlineStr">
        <is>
          <t>1064095</t>
        </is>
      </c>
      <c r="S2353" t="inlineStr">
        <is>
          <t>CONVERSE (WY)</t>
        </is>
      </c>
      <c r="T2353" t="n">
        <v>43.28039719</v>
      </c>
      <c r="U2353" t="inlineStr">
        <is>
          <t>POWDER RIVER</t>
        </is>
      </c>
      <c r="V2353" t="n">
        <v>-105.65082634</v>
      </c>
      <c r="W2353" t="inlineStr">
        <is>
          <t>POINT (447194.0046267076 4792158.808724617)</t>
        </is>
      </c>
      <c r="X2353" t="n">
        <v>0.2909926075229177</v>
      </c>
      <c r="Y2353" t="inlineStr">
        <is>
          <t>SE</t>
        </is>
      </c>
      <c r="Z2353" t="n">
        <v>2017</v>
      </c>
      <c r="AA2353" t="n">
        <v>56</v>
      </c>
    </row>
    <row r="2354">
      <c r="A2354" s="1" t="n">
        <v>38107</v>
      </c>
      <c r="B2354" t="inlineStr">
        <is>
          <t>WY</t>
        </is>
      </c>
      <c r="C2354" s="2" t="n">
        <v>43014</v>
      </c>
      <c r="D2354" s="2" t="n">
        <v>43039</v>
      </c>
      <c r="E2354" t="inlineStr">
        <is>
          <t>2020-10-06</t>
        </is>
      </c>
      <c r="F2354" t="n">
        <v>36</v>
      </c>
      <c r="G2354" t="inlineStr">
        <is>
          <t xml:space="preserve">3 GIRLS LLC </t>
        </is>
      </c>
      <c r="H2354" t="inlineStr">
        <is>
          <t>TITAN EXPL</t>
        </is>
      </c>
      <c r="I2354" t="inlineStr"/>
      <c r="J2354" t="inlineStr"/>
      <c r="K2354" t="n">
        <v>720</v>
      </c>
      <c r="L2354" t="n">
        <v>7</v>
      </c>
      <c r="M2354" t="n">
        <v>38</v>
      </c>
      <c r="N2354" t="inlineStr">
        <is>
          <t xml:space="preserve">N         </t>
        </is>
      </c>
      <c r="O2354" t="n">
        <v>73</v>
      </c>
      <c r="P2354" t="inlineStr">
        <is>
          <t xml:space="preserve">W         </t>
        </is>
      </c>
      <c r="Q2354" t="inlineStr">
        <is>
          <t>1625/0734</t>
        </is>
      </c>
      <c r="R2354" t="inlineStr">
        <is>
          <t>1064095</t>
        </is>
      </c>
      <c r="S2354" t="inlineStr">
        <is>
          <t>CONVERSE (WY)</t>
        </is>
      </c>
      <c r="T2354" t="n">
        <v>43.28038196</v>
      </c>
      <c r="U2354" t="inlineStr">
        <is>
          <t>POWDER RIVER</t>
        </is>
      </c>
      <c r="V2354" t="n">
        <v>-105.670572</v>
      </c>
      <c r="W2354" t="inlineStr">
        <is>
          <t>POINT (445591.8860581371 4792169.783466569)</t>
        </is>
      </c>
      <c r="X2354" t="n">
        <v>0.80553890401537</v>
      </c>
      <c r="Y2354" t="inlineStr">
        <is>
          <t>SW</t>
        </is>
      </c>
      <c r="Z2354" t="n">
        <v>2017</v>
      </c>
      <c r="AA2354" t="n">
        <v>56</v>
      </c>
    </row>
    <row r="2355">
      <c r="A2355" s="1" t="n">
        <v>38108</v>
      </c>
      <c r="B2355" t="inlineStr">
        <is>
          <t>WY</t>
        </is>
      </c>
      <c r="C2355" s="2" t="n">
        <v>43014</v>
      </c>
      <c r="D2355" s="2" t="n">
        <v>43039</v>
      </c>
      <c r="E2355" t="inlineStr">
        <is>
          <t>2020-10-06</t>
        </is>
      </c>
      <c r="F2355" t="n">
        <v>36</v>
      </c>
      <c r="G2355" t="inlineStr">
        <is>
          <t xml:space="preserve">3 GIRLS LLC </t>
        </is>
      </c>
      <c r="H2355" t="inlineStr">
        <is>
          <t>TITAN EXPL</t>
        </is>
      </c>
      <c r="I2355" t="inlineStr"/>
      <c r="J2355" t="inlineStr"/>
      <c r="K2355" t="n">
        <v>720</v>
      </c>
      <c r="L2355" t="n">
        <v>8</v>
      </c>
      <c r="M2355" t="n">
        <v>38</v>
      </c>
      <c r="N2355" t="inlineStr">
        <is>
          <t xml:space="preserve">N         </t>
        </is>
      </c>
      <c r="O2355" t="n">
        <v>73</v>
      </c>
      <c r="P2355" t="inlineStr">
        <is>
          <t xml:space="preserve">W         </t>
        </is>
      </c>
      <c r="Q2355" t="inlineStr">
        <is>
          <t>1625/0734</t>
        </is>
      </c>
      <c r="R2355" t="inlineStr">
        <is>
          <t>1064095</t>
        </is>
      </c>
      <c r="S2355" t="inlineStr">
        <is>
          <t>CONVERSE (WY)</t>
        </is>
      </c>
      <c r="T2355" t="n">
        <v>43.28039719</v>
      </c>
      <c r="U2355" t="inlineStr">
        <is>
          <t>POWDER RIVER</t>
        </is>
      </c>
      <c r="V2355" t="n">
        <v>-105.65082634</v>
      </c>
      <c r="W2355" t="inlineStr">
        <is>
          <t>POINT (447194.0046267076 4792158.808724617)</t>
        </is>
      </c>
      <c r="X2355" t="n">
        <v>0.2909926075229177</v>
      </c>
      <c r="Y2355" t="inlineStr">
        <is>
          <t>SE</t>
        </is>
      </c>
      <c r="Z2355" t="n">
        <v>2017</v>
      </c>
      <c r="AA2355" t="n">
        <v>56</v>
      </c>
    </row>
    <row r="2356">
      <c r="A2356" s="1" t="n">
        <v>38109</v>
      </c>
      <c r="B2356" t="inlineStr">
        <is>
          <t>WY</t>
        </is>
      </c>
      <c r="C2356" s="2" t="n">
        <v>43014</v>
      </c>
      <c r="D2356" s="2" t="n">
        <v>43039</v>
      </c>
      <c r="E2356" t="inlineStr">
        <is>
          <t>2020-10-06</t>
        </is>
      </c>
      <c r="F2356" t="n">
        <v>36</v>
      </c>
      <c r="G2356" t="inlineStr">
        <is>
          <t xml:space="preserve">3 GIRLS LLC </t>
        </is>
      </c>
      <c r="H2356" t="inlineStr">
        <is>
          <t>TITAN EXPL</t>
        </is>
      </c>
      <c r="I2356" t="inlineStr"/>
      <c r="J2356" t="inlineStr"/>
      <c r="K2356" t="n">
        <v>720</v>
      </c>
      <c r="L2356" t="n">
        <v>17</v>
      </c>
      <c r="M2356" t="n">
        <v>38</v>
      </c>
      <c r="N2356" t="inlineStr">
        <is>
          <t xml:space="preserve">N         </t>
        </is>
      </c>
      <c r="O2356" t="n">
        <v>73</v>
      </c>
      <c r="P2356" t="inlineStr">
        <is>
          <t xml:space="preserve">W         </t>
        </is>
      </c>
      <c r="Q2356" t="inlineStr">
        <is>
          <t>1625/0734</t>
        </is>
      </c>
      <c r="R2356" t="inlineStr">
        <is>
          <t>1064095</t>
        </is>
      </c>
      <c r="S2356" t="inlineStr">
        <is>
          <t>CONVERSE (WY)</t>
        </is>
      </c>
      <c r="T2356" t="n">
        <v>43.26592416</v>
      </c>
      <c r="U2356" t="inlineStr">
        <is>
          <t>POWDER RIVER</t>
        </is>
      </c>
      <c r="V2356" t="n">
        <v>-105.65094833</v>
      </c>
      <c r="W2356" t="inlineStr">
        <is>
          <t>POINT (447171.5888673947 4790551.596985089)</t>
        </is>
      </c>
      <c r="X2356" t="n">
        <v>1.213342963038246</v>
      </c>
      <c r="Y2356" t="inlineStr">
        <is>
          <t>S</t>
        </is>
      </c>
      <c r="Z2356" t="n">
        <v>2017</v>
      </c>
      <c r="AA2356" t="n">
        <v>56</v>
      </c>
    </row>
    <row r="2357">
      <c r="A2357" s="1" t="n">
        <v>38110</v>
      </c>
      <c r="B2357" t="inlineStr">
        <is>
          <t>WY</t>
        </is>
      </c>
      <c r="C2357" s="2" t="n">
        <v>43014</v>
      </c>
      <c r="D2357" s="2" t="n">
        <v>43039</v>
      </c>
      <c r="E2357" t="inlineStr">
        <is>
          <t>2020-10-06</t>
        </is>
      </c>
      <c r="F2357" t="n">
        <v>36</v>
      </c>
      <c r="G2357" t="inlineStr">
        <is>
          <t xml:space="preserve">3 GIRLS LLC </t>
        </is>
      </c>
      <c r="H2357" t="inlineStr">
        <is>
          <t>TITAN EXPL</t>
        </is>
      </c>
      <c r="I2357" t="inlineStr"/>
      <c r="J2357" t="inlineStr"/>
      <c r="K2357" t="n">
        <v>720</v>
      </c>
      <c r="L2357" t="n">
        <v>17</v>
      </c>
      <c r="M2357" t="n">
        <v>38</v>
      </c>
      <c r="N2357" t="inlineStr">
        <is>
          <t xml:space="preserve">N         </t>
        </is>
      </c>
      <c r="O2357" t="n">
        <v>73</v>
      </c>
      <c r="P2357" t="inlineStr">
        <is>
          <t xml:space="preserve">W         </t>
        </is>
      </c>
      <c r="Q2357" t="inlineStr">
        <is>
          <t>1625/0734</t>
        </is>
      </c>
      <c r="R2357" t="inlineStr">
        <is>
          <t>1064095</t>
        </is>
      </c>
      <c r="S2357" t="inlineStr">
        <is>
          <t>CONVERSE (WY)</t>
        </is>
      </c>
      <c r="T2357" t="n">
        <v>43.26592416</v>
      </c>
      <c r="U2357" t="inlineStr">
        <is>
          <t>POWDER RIVER</t>
        </is>
      </c>
      <c r="V2357" t="n">
        <v>-105.65094833</v>
      </c>
      <c r="W2357" t="inlineStr">
        <is>
          <t>POINT (447171.5888673947 4790551.596985089)</t>
        </is>
      </c>
      <c r="X2357" t="n">
        <v>1.213342963038246</v>
      </c>
      <c r="Y2357" t="inlineStr">
        <is>
          <t>S</t>
        </is>
      </c>
      <c r="Z2357" t="n">
        <v>2017</v>
      </c>
      <c r="AA2357" t="n">
        <v>56</v>
      </c>
    </row>
    <row r="2358">
      <c r="A2358" s="1" t="n">
        <v>38111</v>
      </c>
      <c r="B2358" t="inlineStr">
        <is>
          <t>WY</t>
        </is>
      </c>
      <c r="C2358" s="2" t="n">
        <v>43014</v>
      </c>
      <c r="D2358" s="2" t="n">
        <v>43039</v>
      </c>
      <c r="E2358" t="inlineStr">
        <is>
          <t>2020-10-06</t>
        </is>
      </c>
      <c r="F2358" t="n">
        <v>36</v>
      </c>
      <c r="G2358" t="inlineStr">
        <is>
          <t xml:space="preserve">3 GIRLS LLC </t>
        </is>
      </c>
      <c r="H2358" t="inlineStr">
        <is>
          <t>TITAN EXPL</t>
        </is>
      </c>
      <c r="I2358" t="inlineStr"/>
      <c r="J2358" t="inlineStr"/>
      <c r="K2358" t="n">
        <v>720</v>
      </c>
      <c r="L2358" t="n">
        <v>8</v>
      </c>
      <c r="M2358" t="n">
        <v>38</v>
      </c>
      <c r="N2358" t="inlineStr">
        <is>
          <t xml:space="preserve">N         </t>
        </is>
      </c>
      <c r="O2358" t="n">
        <v>73</v>
      </c>
      <c r="P2358" t="inlineStr">
        <is>
          <t xml:space="preserve">W         </t>
        </is>
      </c>
      <c r="Q2358" t="inlineStr">
        <is>
          <t>1625/0734</t>
        </is>
      </c>
      <c r="R2358" t="inlineStr">
        <is>
          <t>1064095</t>
        </is>
      </c>
      <c r="S2358" t="inlineStr">
        <is>
          <t>CONVERSE (WY)</t>
        </is>
      </c>
      <c r="T2358" t="n">
        <v>43.28039719</v>
      </c>
      <c r="U2358" t="inlineStr">
        <is>
          <t>POWDER RIVER</t>
        </is>
      </c>
      <c r="V2358" t="n">
        <v>-105.65082634</v>
      </c>
      <c r="W2358" t="inlineStr">
        <is>
          <t>POINT (447194.0046267076 4792158.808724617)</t>
        </is>
      </c>
      <c r="X2358" t="n">
        <v>0.2909926075229177</v>
      </c>
      <c r="Y2358" t="inlineStr">
        <is>
          <t>SE</t>
        </is>
      </c>
      <c r="Z2358" t="n">
        <v>2017</v>
      </c>
      <c r="AA2358" t="n">
        <v>56</v>
      </c>
    </row>
    <row r="2359">
      <c r="A2359" s="1" t="n">
        <v>38112</v>
      </c>
      <c r="B2359" t="inlineStr">
        <is>
          <t>WY</t>
        </is>
      </c>
      <c r="C2359" s="2" t="n">
        <v>43014</v>
      </c>
      <c r="D2359" s="2" t="n">
        <v>43039</v>
      </c>
      <c r="E2359" t="inlineStr">
        <is>
          <t>2020-10-06</t>
        </is>
      </c>
      <c r="F2359" t="n">
        <v>36</v>
      </c>
      <c r="G2359" t="inlineStr">
        <is>
          <t xml:space="preserve">3 GIRLS LLC </t>
        </is>
      </c>
      <c r="H2359" t="inlineStr">
        <is>
          <t>TITAN EXPL</t>
        </is>
      </c>
      <c r="I2359" t="inlineStr"/>
      <c r="J2359" t="inlineStr"/>
      <c r="K2359" t="n">
        <v>720</v>
      </c>
      <c r="L2359" t="n">
        <v>8</v>
      </c>
      <c r="M2359" t="n">
        <v>38</v>
      </c>
      <c r="N2359" t="inlineStr">
        <is>
          <t xml:space="preserve">N         </t>
        </is>
      </c>
      <c r="O2359" t="n">
        <v>73</v>
      </c>
      <c r="P2359" t="inlineStr">
        <is>
          <t xml:space="preserve">W         </t>
        </is>
      </c>
      <c r="Q2359" t="inlineStr">
        <is>
          <t>1625/0734</t>
        </is>
      </c>
      <c r="R2359" t="inlineStr">
        <is>
          <t>1064095</t>
        </is>
      </c>
      <c r="S2359" t="inlineStr">
        <is>
          <t>CONVERSE (WY)</t>
        </is>
      </c>
      <c r="T2359" t="n">
        <v>43.28039719</v>
      </c>
      <c r="U2359" t="inlineStr">
        <is>
          <t>POWDER RIVER</t>
        </is>
      </c>
      <c r="V2359" t="n">
        <v>-105.65082634</v>
      </c>
      <c r="W2359" t="inlineStr">
        <is>
          <t>POINT (447194.0046267076 4792158.808724617)</t>
        </is>
      </c>
      <c r="X2359" t="n">
        <v>0.2909926075229177</v>
      </c>
      <c r="Y2359" t="inlineStr">
        <is>
          <t>SE</t>
        </is>
      </c>
      <c r="Z2359" t="n">
        <v>2017</v>
      </c>
      <c r="AA2359" t="n">
        <v>56</v>
      </c>
    </row>
    <row r="2360">
      <c r="A2360" s="1" t="n">
        <v>38113</v>
      </c>
      <c r="B2360" t="inlineStr">
        <is>
          <t>WY</t>
        </is>
      </c>
      <c r="C2360" s="2" t="n">
        <v>43014</v>
      </c>
      <c r="D2360" s="2" t="n">
        <v>43039</v>
      </c>
      <c r="E2360" t="inlineStr">
        <is>
          <t>2020-10-06</t>
        </is>
      </c>
      <c r="F2360" t="n">
        <v>36</v>
      </c>
      <c r="G2360" t="inlineStr">
        <is>
          <t xml:space="preserve">3 GIRLS LLC </t>
        </is>
      </c>
      <c r="H2360" t="inlineStr">
        <is>
          <t>TITAN EXPL</t>
        </is>
      </c>
      <c r="I2360" t="inlineStr"/>
      <c r="J2360" t="inlineStr"/>
      <c r="K2360" t="n">
        <v>720</v>
      </c>
      <c r="L2360" t="n">
        <v>17</v>
      </c>
      <c r="M2360" t="n">
        <v>38</v>
      </c>
      <c r="N2360" t="inlineStr">
        <is>
          <t xml:space="preserve">N         </t>
        </is>
      </c>
      <c r="O2360" t="n">
        <v>73</v>
      </c>
      <c r="P2360" t="inlineStr">
        <is>
          <t xml:space="preserve">W         </t>
        </is>
      </c>
      <c r="Q2360" t="inlineStr">
        <is>
          <t>1625/0734</t>
        </is>
      </c>
      <c r="R2360" t="inlineStr">
        <is>
          <t>1064095</t>
        </is>
      </c>
      <c r="S2360" t="inlineStr">
        <is>
          <t>CONVERSE (WY)</t>
        </is>
      </c>
      <c r="T2360" t="n">
        <v>43.26592416</v>
      </c>
      <c r="U2360" t="inlineStr">
        <is>
          <t>POWDER RIVER</t>
        </is>
      </c>
      <c r="V2360" t="n">
        <v>-105.65094833</v>
      </c>
      <c r="W2360" t="inlineStr">
        <is>
          <t>POINT (447171.5888673947 4790551.596985089)</t>
        </is>
      </c>
      <c r="X2360" t="n">
        <v>1.213342963038246</v>
      </c>
      <c r="Y2360" t="inlineStr">
        <is>
          <t>S</t>
        </is>
      </c>
      <c r="Z2360" t="n">
        <v>2017</v>
      </c>
      <c r="AA2360" t="n">
        <v>56</v>
      </c>
    </row>
    <row r="2361">
      <c r="A2361" s="1" t="n">
        <v>38114</v>
      </c>
      <c r="B2361" t="inlineStr">
        <is>
          <t>WY</t>
        </is>
      </c>
      <c r="C2361" s="2" t="n">
        <v>43014</v>
      </c>
      <c r="D2361" s="2" t="n">
        <v>43039</v>
      </c>
      <c r="E2361" t="inlineStr">
        <is>
          <t>2020-10-06</t>
        </is>
      </c>
      <c r="F2361" t="n">
        <v>36</v>
      </c>
      <c r="G2361" t="inlineStr">
        <is>
          <t xml:space="preserve">L K E INVESTMENTS ET AL </t>
        </is>
      </c>
      <c r="H2361" t="inlineStr">
        <is>
          <t>TITAN EXPL</t>
        </is>
      </c>
      <c r="I2361" t="inlineStr"/>
      <c r="J2361" t="inlineStr"/>
      <c r="K2361" t="n">
        <v>720</v>
      </c>
      <c r="L2361" t="n">
        <v>7</v>
      </c>
      <c r="M2361" t="n">
        <v>38</v>
      </c>
      <c r="N2361" t="inlineStr">
        <is>
          <t xml:space="preserve">N         </t>
        </is>
      </c>
      <c r="O2361" t="n">
        <v>73</v>
      </c>
      <c r="P2361" t="inlineStr">
        <is>
          <t xml:space="preserve">W         </t>
        </is>
      </c>
      <c r="Q2361" t="inlineStr">
        <is>
          <t>1625/0736</t>
        </is>
      </c>
      <c r="R2361" t="inlineStr">
        <is>
          <t>1064096</t>
        </is>
      </c>
      <c r="S2361" t="inlineStr">
        <is>
          <t>CONVERSE (WY)</t>
        </is>
      </c>
      <c r="T2361" t="n">
        <v>43.28038196</v>
      </c>
      <c r="U2361" t="inlineStr">
        <is>
          <t>POWDER RIVER</t>
        </is>
      </c>
      <c r="V2361" t="n">
        <v>-105.670572</v>
      </c>
      <c r="W2361" t="inlineStr">
        <is>
          <t>POINT (445591.8860581371 4792169.783466569)</t>
        </is>
      </c>
      <c r="X2361" t="n">
        <v>0.80553890401537</v>
      </c>
      <c r="Y2361" t="inlineStr">
        <is>
          <t>SW</t>
        </is>
      </c>
      <c r="Z2361" t="n">
        <v>2017</v>
      </c>
      <c r="AA2361" t="n">
        <v>56</v>
      </c>
    </row>
    <row r="2362">
      <c r="A2362" s="1" t="n">
        <v>38115</v>
      </c>
      <c r="B2362" t="inlineStr">
        <is>
          <t>WY</t>
        </is>
      </c>
      <c r="C2362" s="2" t="n">
        <v>43014</v>
      </c>
      <c r="D2362" s="2" t="n">
        <v>43039</v>
      </c>
      <c r="E2362" t="inlineStr">
        <is>
          <t>2020-10-06</t>
        </is>
      </c>
      <c r="F2362" t="n">
        <v>36</v>
      </c>
      <c r="G2362" t="inlineStr">
        <is>
          <t xml:space="preserve">L K E INVESTMENTS ET AL </t>
        </is>
      </c>
      <c r="H2362" t="inlineStr">
        <is>
          <t>TITAN EXPL</t>
        </is>
      </c>
      <c r="I2362" t="inlineStr"/>
      <c r="J2362" t="inlineStr"/>
      <c r="K2362" t="n">
        <v>720</v>
      </c>
      <c r="L2362" t="n">
        <v>8</v>
      </c>
      <c r="M2362" t="n">
        <v>38</v>
      </c>
      <c r="N2362" t="inlineStr">
        <is>
          <t xml:space="preserve">N         </t>
        </is>
      </c>
      <c r="O2362" t="n">
        <v>73</v>
      </c>
      <c r="P2362" t="inlineStr">
        <is>
          <t xml:space="preserve">W         </t>
        </is>
      </c>
      <c r="Q2362" t="inlineStr">
        <is>
          <t>1625/0736</t>
        </is>
      </c>
      <c r="R2362" t="inlineStr">
        <is>
          <t>1064096</t>
        </is>
      </c>
      <c r="S2362" t="inlineStr">
        <is>
          <t>CONVERSE (WY)</t>
        </is>
      </c>
      <c r="T2362" t="n">
        <v>43.28039719</v>
      </c>
      <c r="U2362" t="inlineStr">
        <is>
          <t>POWDER RIVER</t>
        </is>
      </c>
      <c r="V2362" t="n">
        <v>-105.65082634</v>
      </c>
      <c r="W2362" t="inlineStr">
        <is>
          <t>POINT (447194.0046267076 4792158.808724617)</t>
        </is>
      </c>
      <c r="X2362" t="n">
        <v>0.2909926075229177</v>
      </c>
      <c r="Y2362" t="inlineStr">
        <is>
          <t>SE</t>
        </is>
      </c>
      <c r="Z2362" t="n">
        <v>2017</v>
      </c>
      <c r="AA2362" t="n">
        <v>56</v>
      </c>
    </row>
    <row r="2363">
      <c r="A2363" s="1" t="n">
        <v>38116</v>
      </c>
      <c r="B2363" t="inlineStr">
        <is>
          <t>WY</t>
        </is>
      </c>
      <c r="C2363" s="2" t="n">
        <v>43014</v>
      </c>
      <c r="D2363" s="2" t="n">
        <v>43039</v>
      </c>
      <c r="E2363" t="inlineStr">
        <is>
          <t>2020-10-06</t>
        </is>
      </c>
      <c r="F2363" t="n">
        <v>36</v>
      </c>
      <c r="G2363" t="inlineStr">
        <is>
          <t xml:space="preserve">L K E INVESTMENTS ET AL </t>
        </is>
      </c>
      <c r="H2363" t="inlineStr">
        <is>
          <t>TITAN EXPL</t>
        </is>
      </c>
      <c r="I2363" t="inlineStr"/>
      <c r="J2363" t="inlineStr"/>
      <c r="K2363" t="n">
        <v>720</v>
      </c>
      <c r="L2363" t="n">
        <v>7</v>
      </c>
      <c r="M2363" t="n">
        <v>38</v>
      </c>
      <c r="N2363" t="inlineStr">
        <is>
          <t xml:space="preserve">N         </t>
        </is>
      </c>
      <c r="O2363" t="n">
        <v>73</v>
      </c>
      <c r="P2363" t="inlineStr">
        <is>
          <t xml:space="preserve">W         </t>
        </is>
      </c>
      <c r="Q2363" t="inlineStr">
        <is>
          <t>1625/0736</t>
        </is>
      </c>
      <c r="R2363" t="inlineStr">
        <is>
          <t>1064096</t>
        </is>
      </c>
      <c r="S2363" t="inlineStr">
        <is>
          <t>CONVERSE (WY)</t>
        </is>
      </c>
      <c r="T2363" t="n">
        <v>43.28038196</v>
      </c>
      <c r="U2363" t="inlineStr">
        <is>
          <t>POWDER RIVER</t>
        </is>
      </c>
      <c r="V2363" t="n">
        <v>-105.670572</v>
      </c>
      <c r="W2363" t="inlineStr">
        <is>
          <t>POINT (445591.8860581371 4792169.783466569)</t>
        </is>
      </c>
      <c r="X2363" t="n">
        <v>0.80553890401537</v>
      </c>
      <c r="Y2363" t="inlineStr">
        <is>
          <t>SW</t>
        </is>
      </c>
      <c r="Z2363" t="n">
        <v>2017</v>
      </c>
      <c r="AA2363" t="n">
        <v>56</v>
      </c>
    </row>
    <row r="2364">
      <c r="A2364" s="1" t="n">
        <v>38117</v>
      </c>
      <c r="B2364" t="inlineStr">
        <is>
          <t>WY</t>
        </is>
      </c>
      <c r="C2364" s="2" t="n">
        <v>43014</v>
      </c>
      <c r="D2364" s="2" t="n">
        <v>43039</v>
      </c>
      <c r="E2364" t="inlineStr">
        <is>
          <t>2020-10-06</t>
        </is>
      </c>
      <c r="F2364" t="n">
        <v>36</v>
      </c>
      <c r="G2364" t="inlineStr">
        <is>
          <t xml:space="preserve">L K E INVESTMENTS ET AL </t>
        </is>
      </c>
      <c r="H2364" t="inlineStr">
        <is>
          <t>TITAN EXPL</t>
        </is>
      </c>
      <c r="I2364" t="inlineStr"/>
      <c r="J2364" t="inlineStr"/>
      <c r="K2364" t="n">
        <v>720</v>
      </c>
      <c r="L2364" t="n">
        <v>8</v>
      </c>
      <c r="M2364" t="n">
        <v>38</v>
      </c>
      <c r="N2364" t="inlineStr">
        <is>
          <t xml:space="preserve">N         </t>
        </is>
      </c>
      <c r="O2364" t="n">
        <v>73</v>
      </c>
      <c r="P2364" t="inlineStr">
        <is>
          <t xml:space="preserve">W         </t>
        </is>
      </c>
      <c r="Q2364" t="inlineStr">
        <is>
          <t>1625/0736</t>
        </is>
      </c>
      <c r="R2364" t="inlineStr">
        <is>
          <t>1064096</t>
        </is>
      </c>
      <c r="S2364" t="inlineStr">
        <is>
          <t>CONVERSE (WY)</t>
        </is>
      </c>
      <c r="T2364" t="n">
        <v>43.28039719</v>
      </c>
      <c r="U2364" t="inlineStr">
        <is>
          <t>POWDER RIVER</t>
        </is>
      </c>
      <c r="V2364" t="n">
        <v>-105.65082634</v>
      </c>
      <c r="W2364" t="inlineStr">
        <is>
          <t>POINT (447194.0046267076 4792158.808724617)</t>
        </is>
      </c>
      <c r="X2364" t="n">
        <v>0.2909926075229177</v>
      </c>
      <c r="Y2364" t="inlineStr">
        <is>
          <t>SE</t>
        </is>
      </c>
      <c r="Z2364" t="n">
        <v>2017</v>
      </c>
      <c r="AA2364" t="n">
        <v>56</v>
      </c>
    </row>
    <row r="2365">
      <c r="A2365" s="1" t="n">
        <v>38118</v>
      </c>
      <c r="B2365" t="inlineStr">
        <is>
          <t>WY</t>
        </is>
      </c>
      <c r="C2365" s="2" t="n">
        <v>43014</v>
      </c>
      <c r="D2365" s="2" t="n">
        <v>43039</v>
      </c>
      <c r="E2365" t="inlineStr">
        <is>
          <t>2020-10-06</t>
        </is>
      </c>
      <c r="F2365" t="n">
        <v>36</v>
      </c>
      <c r="G2365" t="inlineStr">
        <is>
          <t xml:space="preserve">L K E INVESTMENTS ET AL </t>
        </is>
      </c>
      <c r="H2365" t="inlineStr">
        <is>
          <t>TITAN EXPL</t>
        </is>
      </c>
      <c r="I2365" t="inlineStr"/>
      <c r="J2365" t="inlineStr"/>
      <c r="K2365" t="n">
        <v>720</v>
      </c>
      <c r="L2365" t="n">
        <v>17</v>
      </c>
      <c r="M2365" t="n">
        <v>38</v>
      </c>
      <c r="N2365" t="inlineStr">
        <is>
          <t xml:space="preserve">N         </t>
        </is>
      </c>
      <c r="O2365" t="n">
        <v>73</v>
      </c>
      <c r="P2365" t="inlineStr">
        <is>
          <t xml:space="preserve">W         </t>
        </is>
      </c>
      <c r="Q2365" t="inlineStr">
        <is>
          <t>1625/0736</t>
        </is>
      </c>
      <c r="R2365" t="inlineStr">
        <is>
          <t>1064096</t>
        </is>
      </c>
      <c r="S2365" t="inlineStr">
        <is>
          <t>CONVERSE (WY)</t>
        </is>
      </c>
      <c r="T2365" t="n">
        <v>43.26592416</v>
      </c>
      <c r="U2365" t="inlineStr">
        <is>
          <t>POWDER RIVER</t>
        </is>
      </c>
      <c r="V2365" t="n">
        <v>-105.65094833</v>
      </c>
      <c r="W2365" t="inlineStr">
        <is>
          <t>POINT (447171.5888673947 4790551.596985089)</t>
        </is>
      </c>
      <c r="X2365" t="n">
        <v>1.213342963038246</v>
      </c>
      <c r="Y2365" t="inlineStr">
        <is>
          <t>S</t>
        </is>
      </c>
      <c r="Z2365" t="n">
        <v>2017</v>
      </c>
      <c r="AA2365" t="n">
        <v>56</v>
      </c>
    </row>
    <row r="2366">
      <c r="A2366" s="1" t="n">
        <v>38119</v>
      </c>
      <c r="B2366" t="inlineStr">
        <is>
          <t>WY</t>
        </is>
      </c>
      <c r="C2366" s="2" t="n">
        <v>43014</v>
      </c>
      <c r="D2366" s="2" t="n">
        <v>43039</v>
      </c>
      <c r="E2366" t="inlineStr">
        <is>
          <t>2020-10-06</t>
        </is>
      </c>
      <c r="F2366" t="n">
        <v>36</v>
      </c>
      <c r="G2366" t="inlineStr">
        <is>
          <t xml:space="preserve">L K E INVESTMENTS ET AL </t>
        </is>
      </c>
      <c r="H2366" t="inlineStr">
        <is>
          <t>TITAN EXPL</t>
        </is>
      </c>
      <c r="I2366" t="inlineStr"/>
      <c r="J2366" t="inlineStr"/>
      <c r="K2366" t="n">
        <v>720</v>
      </c>
      <c r="L2366" t="n">
        <v>17</v>
      </c>
      <c r="M2366" t="n">
        <v>38</v>
      </c>
      <c r="N2366" t="inlineStr">
        <is>
          <t xml:space="preserve">N         </t>
        </is>
      </c>
      <c r="O2366" t="n">
        <v>73</v>
      </c>
      <c r="P2366" t="inlineStr">
        <is>
          <t xml:space="preserve">W         </t>
        </is>
      </c>
      <c r="Q2366" t="inlineStr">
        <is>
          <t>1625/0736</t>
        </is>
      </c>
      <c r="R2366" t="inlineStr">
        <is>
          <t>1064096</t>
        </is>
      </c>
      <c r="S2366" t="inlineStr">
        <is>
          <t>CONVERSE (WY)</t>
        </is>
      </c>
      <c r="T2366" t="n">
        <v>43.26592416</v>
      </c>
      <c r="U2366" t="inlineStr">
        <is>
          <t>POWDER RIVER</t>
        </is>
      </c>
      <c r="V2366" t="n">
        <v>-105.65094833</v>
      </c>
      <c r="W2366" t="inlineStr">
        <is>
          <t>POINT (447171.5888673947 4790551.596985089)</t>
        </is>
      </c>
      <c r="X2366" t="n">
        <v>1.213342963038246</v>
      </c>
      <c r="Y2366" t="inlineStr">
        <is>
          <t>S</t>
        </is>
      </c>
      <c r="Z2366" t="n">
        <v>2017</v>
      </c>
      <c r="AA2366" t="n">
        <v>56</v>
      </c>
    </row>
    <row r="2367">
      <c r="A2367" s="1" t="n">
        <v>38120</v>
      </c>
      <c r="B2367" t="inlineStr">
        <is>
          <t>WY</t>
        </is>
      </c>
      <c r="C2367" s="2" t="n">
        <v>43014</v>
      </c>
      <c r="D2367" s="2" t="n">
        <v>43039</v>
      </c>
      <c r="E2367" t="inlineStr">
        <is>
          <t>2020-10-06</t>
        </is>
      </c>
      <c r="F2367" t="n">
        <v>36</v>
      </c>
      <c r="G2367" t="inlineStr">
        <is>
          <t xml:space="preserve">L K E INVESTMENTS ET AL </t>
        </is>
      </c>
      <c r="H2367" t="inlineStr">
        <is>
          <t>TITAN EXPL</t>
        </is>
      </c>
      <c r="I2367" t="inlineStr"/>
      <c r="J2367" t="inlineStr"/>
      <c r="K2367" t="n">
        <v>720</v>
      </c>
      <c r="L2367" t="n">
        <v>8</v>
      </c>
      <c r="M2367" t="n">
        <v>38</v>
      </c>
      <c r="N2367" t="inlineStr">
        <is>
          <t xml:space="preserve">N         </t>
        </is>
      </c>
      <c r="O2367" t="n">
        <v>73</v>
      </c>
      <c r="P2367" t="inlineStr">
        <is>
          <t xml:space="preserve">W         </t>
        </is>
      </c>
      <c r="Q2367" t="inlineStr">
        <is>
          <t>1625/0736</t>
        </is>
      </c>
      <c r="R2367" t="inlineStr">
        <is>
          <t>1064096</t>
        </is>
      </c>
      <c r="S2367" t="inlineStr">
        <is>
          <t>CONVERSE (WY)</t>
        </is>
      </c>
      <c r="T2367" t="n">
        <v>43.28039719</v>
      </c>
      <c r="U2367" t="inlineStr">
        <is>
          <t>POWDER RIVER</t>
        </is>
      </c>
      <c r="V2367" t="n">
        <v>-105.65082634</v>
      </c>
      <c r="W2367" t="inlineStr">
        <is>
          <t>POINT (447194.0046267076 4792158.808724617)</t>
        </is>
      </c>
      <c r="X2367" t="n">
        <v>0.2909926075229177</v>
      </c>
      <c r="Y2367" t="inlineStr">
        <is>
          <t>SE</t>
        </is>
      </c>
      <c r="Z2367" t="n">
        <v>2017</v>
      </c>
      <c r="AA2367" t="n">
        <v>56</v>
      </c>
    </row>
    <row r="2368">
      <c r="A2368" s="1" t="n">
        <v>38121</v>
      </c>
      <c r="B2368" t="inlineStr">
        <is>
          <t>WY</t>
        </is>
      </c>
      <c r="C2368" s="2" t="n">
        <v>43014</v>
      </c>
      <c r="D2368" s="2" t="n">
        <v>43039</v>
      </c>
      <c r="E2368" t="inlineStr">
        <is>
          <t>2020-10-06</t>
        </is>
      </c>
      <c r="F2368" t="n">
        <v>36</v>
      </c>
      <c r="G2368" t="inlineStr">
        <is>
          <t xml:space="preserve">L K E INVESTMENTS ET AL </t>
        </is>
      </c>
      <c r="H2368" t="inlineStr">
        <is>
          <t>TITAN EXPL</t>
        </is>
      </c>
      <c r="I2368" t="inlineStr"/>
      <c r="J2368" t="inlineStr"/>
      <c r="K2368" t="n">
        <v>720</v>
      </c>
      <c r="L2368" t="n">
        <v>8</v>
      </c>
      <c r="M2368" t="n">
        <v>38</v>
      </c>
      <c r="N2368" t="inlineStr">
        <is>
          <t xml:space="preserve">N         </t>
        </is>
      </c>
      <c r="O2368" t="n">
        <v>73</v>
      </c>
      <c r="P2368" t="inlineStr">
        <is>
          <t xml:space="preserve">W         </t>
        </is>
      </c>
      <c r="Q2368" t="inlineStr">
        <is>
          <t>1625/0736</t>
        </is>
      </c>
      <c r="R2368" t="inlineStr">
        <is>
          <t>1064096</t>
        </is>
      </c>
      <c r="S2368" t="inlineStr">
        <is>
          <t>CONVERSE (WY)</t>
        </is>
      </c>
      <c r="T2368" t="n">
        <v>43.28039719</v>
      </c>
      <c r="U2368" t="inlineStr">
        <is>
          <t>POWDER RIVER</t>
        </is>
      </c>
      <c r="V2368" t="n">
        <v>-105.65082634</v>
      </c>
      <c r="W2368" t="inlineStr">
        <is>
          <t>POINT (447194.0046267076 4792158.808724617)</t>
        </is>
      </c>
      <c r="X2368" t="n">
        <v>0.2909926075229177</v>
      </c>
      <c r="Y2368" t="inlineStr">
        <is>
          <t>SE</t>
        </is>
      </c>
      <c r="Z2368" t="n">
        <v>2017</v>
      </c>
      <c r="AA2368" t="n">
        <v>56</v>
      </c>
    </row>
    <row r="2369">
      <c r="A2369" s="1" t="n">
        <v>38122</v>
      </c>
      <c r="B2369" t="inlineStr">
        <is>
          <t>WY</t>
        </is>
      </c>
      <c r="C2369" s="2" t="n">
        <v>43014</v>
      </c>
      <c r="D2369" s="2" t="n">
        <v>43039</v>
      </c>
      <c r="E2369" t="inlineStr">
        <is>
          <t>2020-10-06</t>
        </is>
      </c>
      <c r="F2369" t="n">
        <v>36</v>
      </c>
      <c r="G2369" t="inlineStr">
        <is>
          <t xml:space="preserve">L K E INVESTMENTS ET AL </t>
        </is>
      </c>
      <c r="H2369" t="inlineStr">
        <is>
          <t>TITAN EXPL</t>
        </is>
      </c>
      <c r="I2369" t="inlineStr"/>
      <c r="J2369" t="inlineStr"/>
      <c r="K2369" t="n">
        <v>720</v>
      </c>
      <c r="L2369" t="n">
        <v>17</v>
      </c>
      <c r="M2369" t="n">
        <v>38</v>
      </c>
      <c r="N2369" t="inlineStr">
        <is>
          <t xml:space="preserve">N         </t>
        </is>
      </c>
      <c r="O2369" t="n">
        <v>73</v>
      </c>
      <c r="P2369" t="inlineStr">
        <is>
          <t xml:space="preserve">W         </t>
        </is>
      </c>
      <c r="Q2369" t="inlineStr">
        <is>
          <t>1625/0736</t>
        </is>
      </c>
      <c r="R2369" t="inlineStr">
        <is>
          <t>1064096</t>
        </is>
      </c>
      <c r="S2369" t="inlineStr">
        <is>
          <t>CONVERSE (WY)</t>
        </is>
      </c>
      <c r="T2369" t="n">
        <v>43.26592416</v>
      </c>
      <c r="U2369" t="inlineStr">
        <is>
          <t>POWDER RIVER</t>
        </is>
      </c>
      <c r="V2369" t="n">
        <v>-105.65094833</v>
      </c>
      <c r="W2369" t="inlineStr">
        <is>
          <t>POINT (447171.5888673947 4790551.596985089)</t>
        </is>
      </c>
      <c r="X2369" t="n">
        <v>1.213342963038246</v>
      </c>
      <c r="Y2369" t="inlineStr">
        <is>
          <t>S</t>
        </is>
      </c>
      <c r="Z2369" t="n">
        <v>2017</v>
      </c>
      <c r="AA2369" t="n">
        <v>56</v>
      </c>
    </row>
    <row r="2370">
      <c r="A2370" s="1" t="n">
        <v>38143</v>
      </c>
      <c r="B2370" t="inlineStr">
        <is>
          <t>WY</t>
        </is>
      </c>
      <c r="C2370" s="2" t="n">
        <v>43014</v>
      </c>
      <c r="D2370" s="2" t="n">
        <v>43039</v>
      </c>
      <c r="E2370" t="inlineStr">
        <is>
          <t>2020-10-06</t>
        </is>
      </c>
      <c r="F2370" t="n">
        <v>36</v>
      </c>
      <c r="G2370" t="inlineStr">
        <is>
          <t xml:space="preserve">MCMAHON JOE JR ET AL </t>
        </is>
      </c>
      <c r="H2370" t="inlineStr">
        <is>
          <t>TITAN EXPL</t>
        </is>
      </c>
      <c r="I2370" t="inlineStr"/>
      <c r="J2370" t="inlineStr"/>
      <c r="K2370" t="n">
        <v>320</v>
      </c>
      <c r="L2370" t="n">
        <v>34</v>
      </c>
      <c r="M2370" t="n">
        <v>39</v>
      </c>
      <c r="N2370" t="inlineStr">
        <is>
          <t xml:space="preserve">N         </t>
        </is>
      </c>
      <c r="O2370" t="n">
        <v>73</v>
      </c>
      <c r="P2370" t="inlineStr">
        <is>
          <t xml:space="preserve">W         </t>
        </is>
      </c>
      <c r="Q2370" t="inlineStr">
        <is>
          <t>1625/0728</t>
        </is>
      </c>
      <c r="R2370" t="inlineStr">
        <is>
          <t>1064092</t>
        </is>
      </c>
      <c r="S2370" t="inlineStr">
        <is>
          <t>CONVERSE (WY)</t>
        </is>
      </c>
      <c r="T2370" t="n">
        <v>43.3092936</v>
      </c>
      <c r="U2370" t="inlineStr">
        <is>
          <t>POWDER RIVER</t>
        </is>
      </c>
      <c r="V2370" t="n">
        <v>-105.61092317</v>
      </c>
      <c r="W2370" t="inlineStr">
        <is>
          <t>POINT (450455.0951501526 4795343.442250932)</t>
        </is>
      </c>
      <c r="X2370" t="n">
        <v>2.861035929107405</v>
      </c>
      <c r="Y2370" t="inlineStr">
        <is>
          <t>NE</t>
        </is>
      </c>
      <c r="Z2370" t="n">
        <v>2017</v>
      </c>
      <c r="AA2370" t="n">
        <v>56</v>
      </c>
    </row>
    <row r="2371">
      <c r="A2371" s="1" t="n">
        <v>38144</v>
      </c>
      <c r="B2371" t="inlineStr">
        <is>
          <t>WY</t>
        </is>
      </c>
      <c r="C2371" s="2" t="n">
        <v>43014</v>
      </c>
      <c r="D2371" s="2" t="n">
        <v>43039</v>
      </c>
      <c r="E2371" t="inlineStr">
        <is>
          <t>2020-10-06</t>
        </is>
      </c>
      <c r="F2371" t="n">
        <v>36</v>
      </c>
      <c r="G2371" t="inlineStr">
        <is>
          <t xml:space="preserve">MCMAHON JOE JR ET AL </t>
        </is>
      </c>
      <c r="H2371" t="inlineStr">
        <is>
          <t>TITAN EXPL</t>
        </is>
      </c>
      <c r="I2371" t="inlineStr"/>
      <c r="J2371" t="inlineStr"/>
      <c r="K2371" t="n">
        <v>320</v>
      </c>
      <c r="L2371" t="n">
        <v>34</v>
      </c>
      <c r="M2371" t="n">
        <v>39</v>
      </c>
      <c r="N2371" t="inlineStr">
        <is>
          <t xml:space="preserve">N         </t>
        </is>
      </c>
      <c r="O2371" t="n">
        <v>73</v>
      </c>
      <c r="P2371" t="inlineStr">
        <is>
          <t xml:space="preserve">W         </t>
        </is>
      </c>
      <c r="Q2371" t="inlineStr">
        <is>
          <t>1625/0728</t>
        </is>
      </c>
      <c r="R2371" t="inlineStr">
        <is>
          <t>1064092</t>
        </is>
      </c>
      <c r="S2371" t="inlineStr">
        <is>
          <t>CONVERSE (WY)</t>
        </is>
      </c>
      <c r="T2371" t="n">
        <v>43.3092936</v>
      </c>
      <c r="U2371" t="inlineStr">
        <is>
          <t>POWDER RIVER</t>
        </is>
      </c>
      <c r="V2371" t="n">
        <v>-105.61092317</v>
      </c>
      <c r="W2371" t="inlineStr">
        <is>
          <t>POINT (450455.0951501526 4795343.442250932)</t>
        </is>
      </c>
      <c r="X2371" t="n">
        <v>2.861035929107405</v>
      </c>
      <c r="Y2371" t="inlineStr">
        <is>
          <t>NE</t>
        </is>
      </c>
      <c r="Z2371" t="n">
        <v>2017</v>
      </c>
      <c r="AA2371" t="n">
        <v>56</v>
      </c>
    </row>
    <row r="2372">
      <c r="A2372" s="1" t="n">
        <v>38145</v>
      </c>
      <c r="B2372" t="inlineStr">
        <is>
          <t>WY</t>
        </is>
      </c>
      <c r="C2372" s="2" t="n">
        <v>43014</v>
      </c>
      <c r="D2372" s="2" t="n">
        <v>43039</v>
      </c>
      <c r="E2372" t="inlineStr">
        <is>
          <t>2020-10-06</t>
        </is>
      </c>
      <c r="F2372" t="n">
        <v>36</v>
      </c>
      <c r="G2372" t="inlineStr">
        <is>
          <t xml:space="preserve">MCMAHON JOE JR ET AL </t>
        </is>
      </c>
      <c r="H2372" t="inlineStr">
        <is>
          <t>TITAN EXPL</t>
        </is>
      </c>
      <c r="I2372" t="inlineStr"/>
      <c r="J2372" t="inlineStr"/>
      <c r="K2372" t="n">
        <v>320</v>
      </c>
      <c r="L2372" t="n">
        <v>34</v>
      </c>
      <c r="M2372" t="n">
        <v>39</v>
      </c>
      <c r="N2372" t="inlineStr">
        <is>
          <t xml:space="preserve">N         </t>
        </is>
      </c>
      <c r="O2372" t="n">
        <v>73</v>
      </c>
      <c r="P2372" t="inlineStr">
        <is>
          <t xml:space="preserve">W         </t>
        </is>
      </c>
      <c r="Q2372" t="inlineStr">
        <is>
          <t>1625/0728</t>
        </is>
      </c>
      <c r="R2372" t="inlineStr">
        <is>
          <t>1064092</t>
        </is>
      </c>
      <c r="S2372" t="inlineStr">
        <is>
          <t>CONVERSE (WY)</t>
        </is>
      </c>
      <c r="T2372" t="n">
        <v>43.3092936</v>
      </c>
      <c r="U2372" t="inlineStr">
        <is>
          <t>POWDER RIVER</t>
        </is>
      </c>
      <c r="V2372" t="n">
        <v>-105.61092317</v>
      </c>
      <c r="W2372" t="inlineStr">
        <is>
          <t>POINT (450455.0951501526 4795343.442250932)</t>
        </is>
      </c>
      <c r="X2372" t="n">
        <v>2.861035929107405</v>
      </c>
      <c r="Y2372" t="inlineStr">
        <is>
          <t>NE</t>
        </is>
      </c>
      <c r="Z2372" t="n">
        <v>2017</v>
      </c>
      <c r="AA2372" t="n">
        <v>56</v>
      </c>
    </row>
    <row r="2373">
      <c r="A2373" s="1" t="n">
        <v>38146</v>
      </c>
      <c r="B2373" t="inlineStr">
        <is>
          <t>WY</t>
        </is>
      </c>
      <c r="C2373" s="2" t="n">
        <v>43014</v>
      </c>
      <c r="D2373" s="2" t="n">
        <v>43039</v>
      </c>
      <c r="E2373" t="inlineStr">
        <is>
          <t>2020-10-06</t>
        </is>
      </c>
      <c r="F2373" t="n">
        <v>36</v>
      </c>
      <c r="G2373" t="inlineStr">
        <is>
          <t xml:space="preserve">MCMAHON JOE JR ET AL </t>
        </is>
      </c>
      <c r="H2373" t="inlineStr">
        <is>
          <t>TITAN EXPL</t>
        </is>
      </c>
      <c r="I2373" t="inlineStr"/>
      <c r="J2373" t="inlineStr"/>
      <c r="K2373" t="n">
        <v>320</v>
      </c>
      <c r="L2373" t="n">
        <v>34</v>
      </c>
      <c r="M2373" t="n">
        <v>39</v>
      </c>
      <c r="N2373" t="inlineStr">
        <is>
          <t xml:space="preserve">N         </t>
        </is>
      </c>
      <c r="O2373" t="n">
        <v>73</v>
      </c>
      <c r="P2373" t="inlineStr">
        <is>
          <t xml:space="preserve">W         </t>
        </is>
      </c>
      <c r="Q2373" t="inlineStr">
        <is>
          <t>1625/0728</t>
        </is>
      </c>
      <c r="R2373" t="inlineStr">
        <is>
          <t>1064092</t>
        </is>
      </c>
      <c r="S2373" t="inlineStr">
        <is>
          <t>CONVERSE (WY)</t>
        </is>
      </c>
      <c r="T2373" t="n">
        <v>43.3092936</v>
      </c>
      <c r="U2373" t="inlineStr">
        <is>
          <t>POWDER RIVER</t>
        </is>
      </c>
      <c r="V2373" t="n">
        <v>-105.61092317</v>
      </c>
      <c r="W2373" t="inlineStr">
        <is>
          <t>POINT (450455.0951501526 4795343.442250932)</t>
        </is>
      </c>
      <c r="X2373" t="n">
        <v>2.861035929107405</v>
      </c>
      <c r="Y2373" t="inlineStr">
        <is>
          <t>NE</t>
        </is>
      </c>
      <c r="Z2373" t="n">
        <v>2017</v>
      </c>
      <c r="AA2373" t="n">
        <v>56</v>
      </c>
    </row>
    <row r="2374">
      <c r="A2374" s="1" t="n">
        <v>38147</v>
      </c>
      <c r="B2374" t="inlineStr">
        <is>
          <t>WY</t>
        </is>
      </c>
      <c r="C2374" s="2" t="n">
        <v>43014</v>
      </c>
      <c r="D2374" s="2" t="n">
        <v>43039</v>
      </c>
      <c r="E2374" t="inlineStr">
        <is>
          <t>2020-10-06</t>
        </is>
      </c>
      <c r="F2374" t="n">
        <v>36</v>
      </c>
      <c r="G2374" t="inlineStr">
        <is>
          <t xml:space="preserve">MCMAHON JOE JR ET AL </t>
        </is>
      </c>
      <c r="H2374" t="inlineStr">
        <is>
          <t>TITAN EXPL</t>
        </is>
      </c>
      <c r="I2374" t="inlineStr"/>
      <c r="J2374" t="inlineStr"/>
      <c r="K2374" t="n">
        <v>320</v>
      </c>
      <c r="L2374" t="n">
        <v>34</v>
      </c>
      <c r="M2374" t="n">
        <v>39</v>
      </c>
      <c r="N2374" t="inlineStr">
        <is>
          <t xml:space="preserve">N         </t>
        </is>
      </c>
      <c r="O2374" t="n">
        <v>73</v>
      </c>
      <c r="P2374" t="inlineStr">
        <is>
          <t xml:space="preserve">W         </t>
        </is>
      </c>
      <c r="Q2374" t="inlineStr">
        <is>
          <t>1625/0728</t>
        </is>
      </c>
      <c r="R2374" t="inlineStr">
        <is>
          <t>1064092</t>
        </is>
      </c>
      <c r="S2374" t="inlineStr">
        <is>
          <t>CONVERSE (WY)</t>
        </is>
      </c>
      <c r="T2374" t="n">
        <v>43.3092936</v>
      </c>
      <c r="U2374" t="inlineStr">
        <is>
          <t>POWDER RIVER</t>
        </is>
      </c>
      <c r="V2374" t="n">
        <v>-105.61092317</v>
      </c>
      <c r="W2374" t="inlineStr">
        <is>
          <t>POINT (450455.0951501526 4795343.442250932)</t>
        </is>
      </c>
      <c r="X2374" t="n">
        <v>2.861035929107405</v>
      </c>
      <c r="Y2374" t="inlineStr">
        <is>
          <t>NE</t>
        </is>
      </c>
      <c r="Z2374" t="n">
        <v>2017</v>
      </c>
      <c r="AA2374" t="n">
        <v>56</v>
      </c>
    </row>
    <row r="2375">
      <c r="A2375" s="1" t="n">
        <v>38148</v>
      </c>
      <c r="B2375" t="inlineStr">
        <is>
          <t>WY</t>
        </is>
      </c>
      <c r="C2375" s="2" t="n">
        <v>43014</v>
      </c>
      <c r="D2375" s="2" t="n">
        <v>43039</v>
      </c>
      <c r="E2375" t="inlineStr">
        <is>
          <t>2020-10-06</t>
        </is>
      </c>
      <c r="F2375" t="n">
        <v>36</v>
      </c>
      <c r="G2375" t="inlineStr">
        <is>
          <t xml:space="preserve">MCMAHON JOE JR ET AL </t>
        </is>
      </c>
      <c r="H2375" t="inlineStr">
        <is>
          <t>TITAN EXPL</t>
        </is>
      </c>
      <c r="I2375" t="inlineStr"/>
      <c r="J2375" t="inlineStr"/>
      <c r="K2375" t="n">
        <v>320</v>
      </c>
      <c r="L2375" t="n">
        <v>34</v>
      </c>
      <c r="M2375" t="n">
        <v>39</v>
      </c>
      <c r="N2375" t="inlineStr">
        <is>
          <t xml:space="preserve">N         </t>
        </is>
      </c>
      <c r="O2375" t="n">
        <v>73</v>
      </c>
      <c r="P2375" t="inlineStr">
        <is>
          <t xml:space="preserve">W         </t>
        </is>
      </c>
      <c r="Q2375" t="inlineStr">
        <is>
          <t>1625/0728</t>
        </is>
      </c>
      <c r="R2375" t="inlineStr">
        <is>
          <t>1064092</t>
        </is>
      </c>
      <c r="S2375" t="inlineStr">
        <is>
          <t>CONVERSE (WY)</t>
        </is>
      </c>
      <c r="T2375" t="n">
        <v>43.3092936</v>
      </c>
      <c r="U2375" t="inlineStr">
        <is>
          <t>POWDER RIVER</t>
        </is>
      </c>
      <c r="V2375" t="n">
        <v>-105.61092317</v>
      </c>
      <c r="W2375" t="inlineStr">
        <is>
          <t>POINT (450455.0951501526 4795343.442250932)</t>
        </is>
      </c>
      <c r="X2375" t="n">
        <v>2.861035929107405</v>
      </c>
      <c r="Y2375" t="inlineStr">
        <is>
          <t>NE</t>
        </is>
      </c>
      <c r="Z2375" t="n">
        <v>2017</v>
      </c>
      <c r="AA2375" t="n">
        <v>56</v>
      </c>
    </row>
    <row r="2376">
      <c r="A2376" s="1" t="n">
        <v>38149</v>
      </c>
      <c r="B2376" t="inlineStr">
        <is>
          <t>WY</t>
        </is>
      </c>
      <c r="C2376" s="2" t="n">
        <v>43014</v>
      </c>
      <c r="D2376" s="2" t="n">
        <v>43039</v>
      </c>
      <c r="E2376" t="inlineStr">
        <is>
          <t>2020-10-06</t>
        </is>
      </c>
      <c r="F2376" t="n">
        <v>36</v>
      </c>
      <c r="G2376" t="inlineStr">
        <is>
          <t xml:space="preserve">MCMAHON JOE JR ET AL </t>
        </is>
      </c>
      <c r="H2376" t="inlineStr">
        <is>
          <t>TITAN EXPL</t>
        </is>
      </c>
      <c r="I2376" t="inlineStr"/>
      <c r="J2376" t="inlineStr"/>
      <c r="K2376" t="n">
        <v>320</v>
      </c>
      <c r="L2376" t="n">
        <v>34</v>
      </c>
      <c r="M2376" t="n">
        <v>39</v>
      </c>
      <c r="N2376" t="inlineStr">
        <is>
          <t xml:space="preserve">N         </t>
        </is>
      </c>
      <c r="O2376" t="n">
        <v>73</v>
      </c>
      <c r="P2376" t="inlineStr">
        <is>
          <t xml:space="preserve">W         </t>
        </is>
      </c>
      <c r="Q2376" t="inlineStr">
        <is>
          <t>1625/0728</t>
        </is>
      </c>
      <c r="R2376" t="inlineStr">
        <is>
          <t>1064092</t>
        </is>
      </c>
      <c r="S2376" t="inlineStr">
        <is>
          <t>CONVERSE (WY)</t>
        </is>
      </c>
      <c r="T2376" t="n">
        <v>43.3092936</v>
      </c>
      <c r="U2376" t="inlineStr">
        <is>
          <t>POWDER RIVER</t>
        </is>
      </c>
      <c r="V2376" t="n">
        <v>-105.61092317</v>
      </c>
      <c r="W2376" t="inlineStr">
        <is>
          <t>POINT (450455.0951501526 4795343.442250932)</t>
        </is>
      </c>
      <c r="X2376" t="n">
        <v>2.861035929107405</v>
      </c>
      <c r="Y2376" t="inlineStr">
        <is>
          <t>NE</t>
        </is>
      </c>
      <c r="Z2376" t="n">
        <v>2017</v>
      </c>
      <c r="AA2376" t="n">
        <v>56</v>
      </c>
    </row>
    <row r="2377">
      <c r="A2377" s="1" t="n">
        <v>38150</v>
      </c>
      <c r="B2377" t="inlineStr">
        <is>
          <t>WY</t>
        </is>
      </c>
      <c r="C2377" s="2" t="n">
        <v>43014</v>
      </c>
      <c r="D2377" s="2" t="n">
        <v>43039</v>
      </c>
      <c r="E2377" t="inlineStr">
        <is>
          <t>2020-10-06</t>
        </is>
      </c>
      <c r="F2377" t="n">
        <v>36</v>
      </c>
      <c r="G2377" t="inlineStr">
        <is>
          <t xml:space="preserve">3 GIRLS LLC </t>
        </is>
      </c>
      <c r="H2377" t="inlineStr">
        <is>
          <t>TITAN EXPL</t>
        </is>
      </c>
      <c r="I2377" t="inlineStr"/>
      <c r="J2377" t="inlineStr"/>
      <c r="K2377" t="n">
        <v>320</v>
      </c>
      <c r="L2377" t="n">
        <v>34</v>
      </c>
      <c r="M2377" t="n">
        <v>39</v>
      </c>
      <c r="N2377" t="inlineStr">
        <is>
          <t xml:space="preserve">N         </t>
        </is>
      </c>
      <c r="O2377" t="n">
        <v>73</v>
      </c>
      <c r="P2377" t="inlineStr">
        <is>
          <t xml:space="preserve">W         </t>
        </is>
      </c>
      <c r="Q2377" t="inlineStr">
        <is>
          <t>1625/0730</t>
        </is>
      </c>
      <c r="R2377" t="inlineStr">
        <is>
          <t>1064093</t>
        </is>
      </c>
      <c r="S2377" t="inlineStr">
        <is>
          <t>CONVERSE (WY)</t>
        </is>
      </c>
      <c r="T2377" t="n">
        <v>43.3092936</v>
      </c>
      <c r="U2377" t="inlineStr">
        <is>
          <t>POWDER RIVER</t>
        </is>
      </c>
      <c r="V2377" t="n">
        <v>-105.61092317</v>
      </c>
      <c r="W2377" t="inlineStr">
        <is>
          <t>POINT (450455.0951501526 4795343.442250932)</t>
        </is>
      </c>
      <c r="X2377" t="n">
        <v>2.861035929107405</v>
      </c>
      <c r="Y2377" t="inlineStr">
        <is>
          <t>NE</t>
        </is>
      </c>
      <c r="Z2377" t="n">
        <v>2017</v>
      </c>
      <c r="AA2377" t="n">
        <v>56</v>
      </c>
    </row>
    <row r="2378">
      <c r="A2378" s="1" t="n">
        <v>38151</v>
      </c>
      <c r="B2378" t="inlineStr">
        <is>
          <t>WY</t>
        </is>
      </c>
      <c r="C2378" s="2" t="n">
        <v>43014</v>
      </c>
      <c r="D2378" s="2" t="n">
        <v>43039</v>
      </c>
      <c r="E2378" t="inlineStr">
        <is>
          <t>2020-10-06</t>
        </is>
      </c>
      <c r="F2378" t="n">
        <v>36</v>
      </c>
      <c r="G2378" t="inlineStr">
        <is>
          <t xml:space="preserve">3 GIRLS LLC </t>
        </is>
      </c>
      <c r="H2378" t="inlineStr">
        <is>
          <t>TITAN EXPL</t>
        </is>
      </c>
      <c r="I2378" t="inlineStr"/>
      <c r="J2378" t="inlineStr"/>
      <c r="K2378" t="n">
        <v>320</v>
      </c>
      <c r="L2378" t="n">
        <v>34</v>
      </c>
      <c r="M2378" t="n">
        <v>39</v>
      </c>
      <c r="N2378" t="inlineStr">
        <is>
          <t xml:space="preserve">N         </t>
        </is>
      </c>
      <c r="O2378" t="n">
        <v>73</v>
      </c>
      <c r="P2378" t="inlineStr">
        <is>
          <t xml:space="preserve">W         </t>
        </is>
      </c>
      <c r="Q2378" t="inlineStr">
        <is>
          <t>1625/0730</t>
        </is>
      </c>
      <c r="R2378" t="inlineStr">
        <is>
          <t>1064093</t>
        </is>
      </c>
      <c r="S2378" t="inlineStr">
        <is>
          <t>CONVERSE (WY)</t>
        </is>
      </c>
      <c r="T2378" t="n">
        <v>43.3092936</v>
      </c>
      <c r="U2378" t="inlineStr">
        <is>
          <t>POWDER RIVER</t>
        </is>
      </c>
      <c r="V2378" t="n">
        <v>-105.61092317</v>
      </c>
      <c r="W2378" t="inlineStr">
        <is>
          <t>POINT (450455.0951501526 4795343.442250932)</t>
        </is>
      </c>
      <c r="X2378" t="n">
        <v>2.861035929107405</v>
      </c>
      <c r="Y2378" t="inlineStr">
        <is>
          <t>NE</t>
        </is>
      </c>
      <c r="Z2378" t="n">
        <v>2017</v>
      </c>
      <c r="AA2378" t="n">
        <v>56</v>
      </c>
    </row>
    <row r="2379">
      <c r="A2379" s="1" t="n">
        <v>38152</v>
      </c>
      <c r="B2379" t="inlineStr">
        <is>
          <t>WY</t>
        </is>
      </c>
      <c r="C2379" s="2" t="n">
        <v>43014</v>
      </c>
      <c r="D2379" s="2" t="n">
        <v>43039</v>
      </c>
      <c r="E2379" t="inlineStr">
        <is>
          <t>2020-10-06</t>
        </is>
      </c>
      <c r="F2379" t="n">
        <v>36</v>
      </c>
      <c r="G2379" t="inlineStr">
        <is>
          <t xml:space="preserve">3 GIRLS LLC </t>
        </is>
      </c>
      <c r="H2379" t="inlineStr">
        <is>
          <t>TITAN EXPL</t>
        </is>
      </c>
      <c r="I2379" t="inlineStr"/>
      <c r="J2379" t="inlineStr"/>
      <c r="K2379" t="n">
        <v>320</v>
      </c>
      <c r="L2379" t="n">
        <v>34</v>
      </c>
      <c r="M2379" t="n">
        <v>39</v>
      </c>
      <c r="N2379" t="inlineStr">
        <is>
          <t xml:space="preserve">N         </t>
        </is>
      </c>
      <c r="O2379" t="n">
        <v>73</v>
      </c>
      <c r="P2379" t="inlineStr">
        <is>
          <t xml:space="preserve">W         </t>
        </is>
      </c>
      <c r="Q2379" t="inlineStr">
        <is>
          <t>1625/0730</t>
        </is>
      </c>
      <c r="R2379" t="inlineStr">
        <is>
          <t>1064093</t>
        </is>
      </c>
      <c r="S2379" t="inlineStr">
        <is>
          <t>CONVERSE (WY)</t>
        </is>
      </c>
      <c r="T2379" t="n">
        <v>43.3092936</v>
      </c>
      <c r="U2379" t="inlineStr">
        <is>
          <t>POWDER RIVER</t>
        </is>
      </c>
      <c r="V2379" t="n">
        <v>-105.61092317</v>
      </c>
      <c r="W2379" t="inlineStr">
        <is>
          <t>POINT (450455.0951501526 4795343.442250932)</t>
        </is>
      </c>
      <c r="X2379" t="n">
        <v>2.861035929107405</v>
      </c>
      <c r="Y2379" t="inlineStr">
        <is>
          <t>NE</t>
        </is>
      </c>
      <c r="Z2379" t="n">
        <v>2017</v>
      </c>
      <c r="AA2379" t="n">
        <v>56</v>
      </c>
    </row>
    <row r="2380">
      <c r="A2380" s="1" t="n">
        <v>38158</v>
      </c>
      <c r="B2380" t="inlineStr">
        <is>
          <t>WY</t>
        </is>
      </c>
      <c r="C2380" s="2" t="n">
        <v>43014</v>
      </c>
      <c r="D2380" s="2" t="n">
        <v>43039</v>
      </c>
      <c r="E2380" t="inlineStr">
        <is>
          <t>2020-10-06</t>
        </is>
      </c>
      <c r="F2380" t="n">
        <v>36</v>
      </c>
      <c r="G2380" t="inlineStr">
        <is>
          <t xml:space="preserve">3 GIRLS LLC </t>
        </is>
      </c>
      <c r="H2380" t="inlineStr">
        <is>
          <t>TITAN EXPL</t>
        </is>
      </c>
      <c r="I2380" t="inlineStr"/>
      <c r="J2380" t="inlineStr"/>
      <c r="K2380" t="n">
        <v>320</v>
      </c>
      <c r="L2380" t="n">
        <v>34</v>
      </c>
      <c r="M2380" t="n">
        <v>39</v>
      </c>
      <c r="N2380" t="inlineStr">
        <is>
          <t xml:space="preserve">N         </t>
        </is>
      </c>
      <c r="O2380" t="n">
        <v>73</v>
      </c>
      <c r="P2380" t="inlineStr">
        <is>
          <t xml:space="preserve">W         </t>
        </is>
      </c>
      <c r="Q2380" t="inlineStr">
        <is>
          <t>1625/0730</t>
        </is>
      </c>
      <c r="R2380" t="inlineStr">
        <is>
          <t>1064093</t>
        </is>
      </c>
      <c r="S2380" t="inlineStr">
        <is>
          <t>CONVERSE (WY)</t>
        </is>
      </c>
      <c r="T2380" t="n">
        <v>43.3092936</v>
      </c>
      <c r="U2380" t="inlineStr">
        <is>
          <t>POWDER RIVER</t>
        </is>
      </c>
      <c r="V2380" t="n">
        <v>-105.61092317</v>
      </c>
      <c r="W2380" t="inlineStr">
        <is>
          <t>POINT (450455.0951501526 4795343.442250932)</t>
        </is>
      </c>
      <c r="X2380" t="n">
        <v>2.861035929107405</v>
      </c>
      <c r="Y2380" t="inlineStr">
        <is>
          <t>NE</t>
        </is>
      </c>
      <c r="Z2380" t="n">
        <v>2017</v>
      </c>
      <c r="AA2380" t="n">
        <v>56</v>
      </c>
    </row>
    <row r="2381">
      <c r="A2381" s="1" t="n">
        <v>38159</v>
      </c>
      <c r="B2381" t="inlineStr">
        <is>
          <t>WY</t>
        </is>
      </c>
      <c r="C2381" s="2" t="n">
        <v>43014</v>
      </c>
      <c r="D2381" s="2" t="n">
        <v>43039</v>
      </c>
      <c r="E2381" t="inlineStr">
        <is>
          <t>2020-10-06</t>
        </is>
      </c>
      <c r="F2381" t="n">
        <v>36</v>
      </c>
      <c r="G2381" t="inlineStr">
        <is>
          <t xml:space="preserve">3 GIRLS LLC </t>
        </is>
      </c>
      <c r="H2381" t="inlineStr">
        <is>
          <t>TITAN EXPL</t>
        </is>
      </c>
      <c r="I2381" t="inlineStr"/>
      <c r="J2381" t="inlineStr"/>
      <c r="K2381" t="n">
        <v>320</v>
      </c>
      <c r="L2381" t="n">
        <v>34</v>
      </c>
      <c r="M2381" t="n">
        <v>39</v>
      </c>
      <c r="N2381" t="inlineStr">
        <is>
          <t xml:space="preserve">N         </t>
        </is>
      </c>
      <c r="O2381" t="n">
        <v>73</v>
      </c>
      <c r="P2381" t="inlineStr">
        <is>
          <t xml:space="preserve">W         </t>
        </is>
      </c>
      <c r="Q2381" t="inlineStr">
        <is>
          <t>1625/0730</t>
        </is>
      </c>
      <c r="R2381" t="inlineStr">
        <is>
          <t>1064093</t>
        </is>
      </c>
      <c r="S2381" t="inlineStr">
        <is>
          <t>CONVERSE (WY)</t>
        </is>
      </c>
      <c r="T2381" t="n">
        <v>43.3092936</v>
      </c>
      <c r="U2381" t="inlineStr">
        <is>
          <t>POWDER RIVER</t>
        </is>
      </c>
      <c r="V2381" t="n">
        <v>-105.61092317</v>
      </c>
      <c r="W2381" t="inlineStr">
        <is>
          <t>POINT (450455.0951501526 4795343.442250932)</t>
        </is>
      </c>
      <c r="X2381" t="n">
        <v>2.861035929107405</v>
      </c>
      <c r="Y2381" t="inlineStr">
        <is>
          <t>NE</t>
        </is>
      </c>
      <c r="Z2381" t="n">
        <v>2017</v>
      </c>
      <c r="AA2381" t="n">
        <v>56</v>
      </c>
    </row>
    <row r="2382">
      <c r="A2382" s="1" t="n">
        <v>38160</v>
      </c>
      <c r="B2382" t="inlineStr">
        <is>
          <t>WY</t>
        </is>
      </c>
      <c r="C2382" s="2" t="n">
        <v>43014</v>
      </c>
      <c r="D2382" s="2" t="n">
        <v>43039</v>
      </c>
      <c r="E2382" t="inlineStr">
        <is>
          <t>2020-10-06</t>
        </is>
      </c>
      <c r="F2382" t="n">
        <v>36</v>
      </c>
      <c r="G2382" t="inlineStr">
        <is>
          <t xml:space="preserve">3 GIRLS LLC </t>
        </is>
      </c>
      <c r="H2382" t="inlineStr">
        <is>
          <t>TITAN EXPL</t>
        </is>
      </c>
      <c r="I2382" t="inlineStr"/>
      <c r="J2382" t="inlineStr"/>
      <c r="K2382" t="n">
        <v>320</v>
      </c>
      <c r="L2382" t="n">
        <v>34</v>
      </c>
      <c r="M2382" t="n">
        <v>39</v>
      </c>
      <c r="N2382" t="inlineStr">
        <is>
          <t xml:space="preserve">N         </t>
        </is>
      </c>
      <c r="O2382" t="n">
        <v>73</v>
      </c>
      <c r="P2382" t="inlineStr">
        <is>
          <t xml:space="preserve">W         </t>
        </is>
      </c>
      <c r="Q2382" t="inlineStr">
        <is>
          <t>1625/0730</t>
        </is>
      </c>
      <c r="R2382" t="inlineStr">
        <is>
          <t>1064093</t>
        </is>
      </c>
      <c r="S2382" t="inlineStr">
        <is>
          <t>CONVERSE (WY)</t>
        </is>
      </c>
      <c r="T2382" t="n">
        <v>43.3092936</v>
      </c>
      <c r="U2382" t="inlineStr">
        <is>
          <t>POWDER RIVER</t>
        </is>
      </c>
      <c r="V2382" t="n">
        <v>-105.61092317</v>
      </c>
      <c r="W2382" t="inlineStr">
        <is>
          <t>POINT (450455.0951501526 4795343.442250932)</t>
        </is>
      </c>
      <c r="X2382" t="n">
        <v>2.861035929107405</v>
      </c>
      <c r="Y2382" t="inlineStr">
        <is>
          <t>NE</t>
        </is>
      </c>
      <c r="Z2382" t="n">
        <v>2017</v>
      </c>
      <c r="AA2382" t="n">
        <v>56</v>
      </c>
    </row>
    <row r="2383">
      <c r="A2383" s="1" t="n">
        <v>38161</v>
      </c>
      <c r="B2383" t="inlineStr">
        <is>
          <t>WY</t>
        </is>
      </c>
      <c r="C2383" s="2" t="n">
        <v>43014</v>
      </c>
      <c r="D2383" s="2" t="n">
        <v>43039</v>
      </c>
      <c r="E2383" t="inlineStr">
        <is>
          <t>2020-10-06</t>
        </is>
      </c>
      <c r="F2383" t="n">
        <v>36</v>
      </c>
      <c r="G2383" t="inlineStr">
        <is>
          <t xml:space="preserve">3 GIRLS LLC </t>
        </is>
      </c>
      <c r="H2383" t="inlineStr">
        <is>
          <t>TITAN EXPL</t>
        </is>
      </c>
      <c r="I2383" t="inlineStr"/>
      <c r="J2383" t="inlineStr"/>
      <c r="K2383" t="n">
        <v>320</v>
      </c>
      <c r="L2383" t="n">
        <v>34</v>
      </c>
      <c r="M2383" t="n">
        <v>39</v>
      </c>
      <c r="N2383" t="inlineStr">
        <is>
          <t xml:space="preserve">N         </t>
        </is>
      </c>
      <c r="O2383" t="n">
        <v>73</v>
      </c>
      <c r="P2383" t="inlineStr">
        <is>
          <t xml:space="preserve">W         </t>
        </is>
      </c>
      <c r="Q2383" t="inlineStr">
        <is>
          <t>1625/0730</t>
        </is>
      </c>
      <c r="R2383" t="inlineStr">
        <is>
          <t>1064093</t>
        </is>
      </c>
      <c r="S2383" t="inlineStr">
        <is>
          <t>CONVERSE (WY)</t>
        </is>
      </c>
      <c r="T2383" t="n">
        <v>43.3092936</v>
      </c>
      <c r="U2383" t="inlineStr">
        <is>
          <t>POWDER RIVER</t>
        </is>
      </c>
      <c r="V2383" t="n">
        <v>-105.61092317</v>
      </c>
      <c r="W2383" t="inlineStr">
        <is>
          <t>POINT (450455.0951501526 4795343.442250932)</t>
        </is>
      </c>
      <c r="X2383" t="n">
        <v>2.861035929107405</v>
      </c>
      <c r="Y2383" t="inlineStr">
        <is>
          <t>NE</t>
        </is>
      </c>
      <c r="Z2383" t="n">
        <v>2017</v>
      </c>
      <c r="AA2383" t="n">
        <v>56</v>
      </c>
    </row>
    <row r="2384">
      <c r="A2384" s="1" t="n">
        <v>38162</v>
      </c>
      <c r="B2384" t="inlineStr">
        <is>
          <t>WY</t>
        </is>
      </c>
      <c r="C2384" s="2" t="n">
        <v>43014</v>
      </c>
      <c r="D2384" s="2" t="n">
        <v>43039</v>
      </c>
      <c r="E2384" t="inlineStr">
        <is>
          <t>2020-10-06</t>
        </is>
      </c>
      <c r="F2384" t="n">
        <v>36</v>
      </c>
      <c r="G2384" t="inlineStr">
        <is>
          <t xml:space="preserve">4 GRLZ INVESTMENTS LLC </t>
        </is>
      </c>
      <c r="H2384" t="inlineStr">
        <is>
          <t>TITAN EXPL</t>
        </is>
      </c>
      <c r="I2384" t="inlineStr"/>
      <c r="J2384" t="inlineStr"/>
      <c r="K2384" t="n">
        <v>720</v>
      </c>
      <c r="L2384" t="n">
        <v>17</v>
      </c>
      <c r="M2384" t="n">
        <v>38</v>
      </c>
      <c r="N2384" t="inlineStr">
        <is>
          <t xml:space="preserve">N         </t>
        </is>
      </c>
      <c r="O2384" t="n">
        <v>73</v>
      </c>
      <c r="P2384" t="inlineStr">
        <is>
          <t xml:space="preserve">W         </t>
        </is>
      </c>
      <c r="Q2384" t="inlineStr">
        <is>
          <t>1625/0732</t>
        </is>
      </c>
      <c r="R2384" t="inlineStr">
        <is>
          <t>1064094</t>
        </is>
      </c>
      <c r="S2384" t="inlineStr">
        <is>
          <t>CONVERSE (WY)</t>
        </is>
      </c>
      <c r="T2384" t="n">
        <v>43.26592416</v>
      </c>
      <c r="U2384" t="inlineStr">
        <is>
          <t>POWDER RIVER</t>
        </is>
      </c>
      <c r="V2384" t="n">
        <v>-105.65094833</v>
      </c>
      <c r="W2384" t="inlineStr">
        <is>
          <t>POINT (447171.5888673947 4790551.596985089)</t>
        </is>
      </c>
      <c r="X2384" t="n">
        <v>1.213342963038246</v>
      </c>
      <c r="Y2384" t="inlineStr">
        <is>
          <t>S</t>
        </is>
      </c>
      <c r="Z2384" t="n">
        <v>2017</v>
      </c>
      <c r="AA2384" t="n">
        <v>56</v>
      </c>
    </row>
    <row r="2385">
      <c r="A2385" s="1" t="n">
        <v>38163</v>
      </c>
      <c r="B2385" t="inlineStr">
        <is>
          <t>WY</t>
        </is>
      </c>
      <c r="C2385" s="2" t="n">
        <v>43014</v>
      </c>
      <c r="D2385" s="2" t="n">
        <v>43039</v>
      </c>
      <c r="E2385" t="inlineStr">
        <is>
          <t>2020-10-06</t>
        </is>
      </c>
      <c r="F2385" t="n">
        <v>36</v>
      </c>
      <c r="G2385" t="inlineStr">
        <is>
          <t xml:space="preserve">4 GRLZ INVESTMENTS LLC </t>
        </is>
      </c>
      <c r="H2385" t="inlineStr">
        <is>
          <t>TITAN EXPL</t>
        </is>
      </c>
      <c r="I2385" t="inlineStr"/>
      <c r="J2385" t="inlineStr"/>
      <c r="K2385" t="n">
        <v>720</v>
      </c>
      <c r="L2385" t="n">
        <v>8</v>
      </c>
      <c r="M2385" t="n">
        <v>38</v>
      </c>
      <c r="N2385" t="inlineStr">
        <is>
          <t xml:space="preserve">N         </t>
        </is>
      </c>
      <c r="O2385" t="n">
        <v>73</v>
      </c>
      <c r="P2385" t="inlineStr">
        <is>
          <t xml:space="preserve">W         </t>
        </is>
      </c>
      <c r="Q2385" t="inlineStr">
        <is>
          <t>1625/0732</t>
        </is>
      </c>
      <c r="R2385" t="inlineStr">
        <is>
          <t>1064094</t>
        </is>
      </c>
      <c r="S2385" t="inlineStr">
        <is>
          <t>CONVERSE (WY)</t>
        </is>
      </c>
      <c r="T2385" t="n">
        <v>43.28039719</v>
      </c>
      <c r="U2385" t="inlineStr">
        <is>
          <t>POWDER RIVER</t>
        </is>
      </c>
      <c r="V2385" t="n">
        <v>-105.65082634</v>
      </c>
      <c r="W2385" t="inlineStr">
        <is>
          <t>POINT (447194.0046267076 4792158.808724617)</t>
        </is>
      </c>
      <c r="X2385" t="n">
        <v>0.2909926075229177</v>
      </c>
      <c r="Y2385" t="inlineStr">
        <is>
          <t>SE</t>
        </is>
      </c>
      <c r="Z2385" t="n">
        <v>2017</v>
      </c>
      <c r="AA2385" t="n">
        <v>56</v>
      </c>
    </row>
    <row r="2386">
      <c r="A2386" s="1" t="n">
        <v>38164</v>
      </c>
      <c r="B2386" t="inlineStr">
        <is>
          <t>WY</t>
        </is>
      </c>
      <c r="C2386" s="2" t="n">
        <v>43014</v>
      </c>
      <c r="D2386" s="2" t="n">
        <v>43039</v>
      </c>
      <c r="E2386" t="inlineStr">
        <is>
          <t>2020-10-06</t>
        </is>
      </c>
      <c r="F2386" t="n">
        <v>36</v>
      </c>
      <c r="G2386" t="inlineStr">
        <is>
          <t xml:space="preserve">4 GRLZ INVESTMENTS LLC </t>
        </is>
      </c>
      <c r="H2386" t="inlineStr">
        <is>
          <t>TITAN EXPL</t>
        </is>
      </c>
      <c r="I2386" t="inlineStr"/>
      <c r="J2386" t="inlineStr"/>
      <c r="K2386" t="n">
        <v>720</v>
      </c>
      <c r="L2386" t="n">
        <v>17</v>
      </c>
      <c r="M2386" t="n">
        <v>38</v>
      </c>
      <c r="N2386" t="inlineStr">
        <is>
          <t xml:space="preserve">N         </t>
        </is>
      </c>
      <c r="O2386" t="n">
        <v>73</v>
      </c>
      <c r="P2386" t="inlineStr">
        <is>
          <t xml:space="preserve">W         </t>
        </is>
      </c>
      <c r="Q2386" t="inlineStr">
        <is>
          <t>1625/0732</t>
        </is>
      </c>
      <c r="R2386" t="inlineStr">
        <is>
          <t>1064094</t>
        </is>
      </c>
      <c r="S2386" t="inlineStr">
        <is>
          <t>CONVERSE (WY)</t>
        </is>
      </c>
      <c r="T2386" t="n">
        <v>43.26592416</v>
      </c>
      <c r="U2386" t="inlineStr">
        <is>
          <t>POWDER RIVER</t>
        </is>
      </c>
      <c r="V2386" t="n">
        <v>-105.65094833</v>
      </c>
      <c r="W2386" t="inlineStr">
        <is>
          <t>POINT (447171.5888673947 4790551.596985089)</t>
        </is>
      </c>
      <c r="X2386" t="n">
        <v>1.213342963038246</v>
      </c>
      <c r="Y2386" t="inlineStr">
        <is>
          <t>S</t>
        </is>
      </c>
      <c r="Z2386" t="n">
        <v>2017</v>
      </c>
      <c r="AA2386" t="n">
        <v>56</v>
      </c>
    </row>
    <row r="2387">
      <c r="A2387" s="1" t="n">
        <v>38165</v>
      </c>
      <c r="B2387" t="inlineStr">
        <is>
          <t>WY</t>
        </is>
      </c>
      <c r="C2387" s="2" t="n">
        <v>43014</v>
      </c>
      <c r="D2387" s="2" t="n">
        <v>43039</v>
      </c>
      <c r="E2387" t="inlineStr">
        <is>
          <t>2020-10-06</t>
        </is>
      </c>
      <c r="F2387" t="n">
        <v>36</v>
      </c>
      <c r="G2387" t="inlineStr">
        <is>
          <t xml:space="preserve">4 GRLZ INVESTMENTS LLC </t>
        </is>
      </c>
      <c r="H2387" t="inlineStr">
        <is>
          <t>TITAN EXPL</t>
        </is>
      </c>
      <c r="I2387" t="inlineStr"/>
      <c r="J2387" t="inlineStr"/>
      <c r="K2387" t="n">
        <v>720</v>
      </c>
      <c r="L2387" t="n">
        <v>8</v>
      </c>
      <c r="M2387" t="n">
        <v>38</v>
      </c>
      <c r="N2387" t="inlineStr">
        <is>
          <t xml:space="preserve">N         </t>
        </is>
      </c>
      <c r="O2387" t="n">
        <v>73</v>
      </c>
      <c r="P2387" t="inlineStr">
        <is>
          <t xml:space="preserve">W         </t>
        </is>
      </c>
      <c r="Q2387" t="inlineStr">
        <is>
          <t>1625/0732</t>
        </is>
      </c>
      <c r="R2387" t="inlineStr">
        <is>
          <t>1064094</t>
        </is>
      </c>
      <c r="S2387" t="inlineStr">
        <is>
          <t>CONVERSE (WY)</t>
        </is>
      </c>
      <c r="T2387" t="n">
        <v>43.28039719</v>
      </c>
      <c r="U2387" t="inlineStr">
        <is>
          <t>POWDER RIVER</t>
        </is>
      </c>
      <c r="V2387" t="n">
        <v>-105.65082634</v>
      </c>
      <c r="W2387" t="inlineStr">
        <is>
          <t>POINT (447194.0046267076 4792158.808724617)</t>
        </is>
      </c>
      <c r="X2387" t="n">
        <v>0.2909926075229177</v>
      </c>
      <c r="Y2387" t="inlineStr">
        <is>
          <t>SE</t>
        </is>
      </c>
      <c r="Z2387" t="n">
        <v>2017</v>
      </c>
      <c r="AA2387" t="n">
        <v>56</v>
      </c>
    </row>
    <row r="2388">
      <c r="A2388" s="1" t="n">
        <v>38166</v>
      </c>
      <c r="B2388" t="inlineStr">
        <is>
          <t>WY</t>
        </is>
      </c>
      <c r="C2388" s="2" t="n">
        <v>43014</v>
      </c>
      <c r="D2388" s="2" t="n">
        <v>43039</v>
      </c>
      <c r="E2388" t="inlineStr">
        <is>
          <t>2020-10-06</t>
        </is>
      </c>
      <c r="F2388" t="n">
        <v>36</v>
      </c>
      <c r="G2388" t="inlineStr">
        <is>
          <t xml:space="preserve">4 GRLZ INVESTMENTS LLC </t>
        </is>
      </c>
      <c r="H2388" t="inlineStr">
        <is>
          <t>TITAN EXPL</t>
        </is>
      </c>
      <c r="I2388" t="inlineStr"/>
      <c r="J2388" t="inlineStr"/>
      <c r="K2388" t="n">
        <v>720</v>
      </c>
      <c r="L2388" t="n">
        <v>7</v>
      </c>
      <c r="M2388" t="n">
        <v>38</v>
      </c>
      <c r="N2388" t="inlineStr">
        <is>
          <t xml:space="preserve">N         </t>
        </is>
      </c>
      <c r="O2388" t="n">
        <v>73</v>
      </c>
      <c r="P2388" t="inlineStr">
        <is>
          <t xml:space="preserve">W         </t>
        </is>
      </c>
      <c r="Q2388" t="inlineStr">
        <is>
          <t>1625/0732</t>
        </is>
      </c>
      <c r="R2388" t="inlineStr">
        <is>
          <t>1064094</t>
        </is>
      </c>
      <c r="S2388" t="inlineStr">
        <is>
          <t>CONVERSE (WY)</t>
        </is>
      </c>
      <c r="T2388" t="n">
        <v>43.28038196</v>
      </c>
      <c r="U2388" t="inlineStr">
        <is>
          <t>POWDER RIVER</t>
        </is>
      </c>
      <c r="V2388" t="n">
        <v>-105.670572</v>
      </c>
      <c r="W2388" t="inlineStr">
        <is>
          <t>POINT (445591.8860581371 4792169.783466569)</t>
        </is>
      </c>
      <c r="X2388" t="n">
        <v>0.80553890401537</v>
      </c>
      <c r="Y2388" t="inlineStr">
        <is>
          <t>SW</t>
        </is>
      </c>
      <c r="Z2388" t="n">
        <v>2017</v>
      </c>
      <c r="AA2388" t="n">
        <v>56</v>
      </c>
    </row>
    <row r="2389">
      <c r="A2389" s="1" t="n">
        <v>38167</v>
      </c>
      <c r="B2389" t="inlineStr">
        <is>
          <t>WY</t>
        </is>
      </c>
      <c r="C2389" s="2" t="n">
        <v>43014</v>
      </c>
      <c r="D2389" s="2" t="n">
        <v>43039</v>
      </c>
      <c r="E2389" t="inlineStr">
        <is>
          <t>2020-10-06</t>
        </is>
      </c>
      <c r="F2389" t="n">
        <v>36</v>
      </c>
      <c r="G2389" t="inlineStr">
        <is>
          <t xml:space="preserve">4 GRLZ INVESTMENTS LLC </t>
        </is>
      </c>
      <c r="H2389" t="inlineStr">
        <is>
          <t>TITAN EXPL</t>
        </is>
      </c>
      <c r="I2389" t="inlineStr"/>
      <c r="J2389" t="inlineStr"/>
      <c r="K2389" t="n">
        <v>720</v>
      </c>
      <c r="L2389" t="n">
        <v>8</v>
      </c>
      <c r="M2389" t="n">
        <v>38</v>
      </c>
      <c r="N2389" t="inlineStr">
        <is>
          <t xml:space="preserve">N         </t>
        </is>
      </c>
      <c r="O2389" t="n">
        <v>73</v>
      </c>
      <c r="P2389" t="inlineStr">
        <is>
          <t xml:space="preserve">W         </t>
        </is>
      </c>
      <c r="Q2389" t="inlineStr">
        <is>
          <t>1625/0732</t>
        </is>
      </c>
      <c r="R2389" t="inlineStr">
        <is>
          <t>1064094</t>
        </is>
      </c>
      <c r="S2389" t="inlineStr">
        <is>
          <t>CONVERSE (WY)</t>
        </is>
      </c>
      <c r="T2389" t="n">
        <v>43.28039719</v>
      </c>
      <c r="U2389" t="inlineStr">
        <is>
          <t>POWDER RIVER</t>
        </is>
      </c>
      <c r="V2389" t="n">
        <v>-105.65082634</v>
      </c>
      <c r="W2389" t="inlineStr">
        <is>
          <t>POINT (447194.0046267076 4792158.808724617)</t>
        </is>
      </c>
      <c r="X2389" t="n">
        <v>0.2909926075229177</v>
      </c>
      <c r="Y2389" t="inlineStr">
        <is>
          <t>SE</t>
        </is>
      </c>
      <c r="Z2389" t="n">
        <v>2017</v>
      </c>
      <c r="AA2389" t="n">
        <v>56</v>
      </c>
    </row>
    <row r="2390">
      <c r="A2390" s="1" t="n">
        <v>38168</v>
      </c>
      <c r="B2390" t="inlineStr">
        <is>
          <t>WY</t>
        </is>
      </c>
      <c r="C2390" s="2" t="n">
        <v>43014</v>
      </c>
      <c r="D2390" s="2" t="n">
        <v>43039</v>
      </c>
      <c r="E2390" t="inlineStr">
        <is>
          <t>2020-10-06</t>
        </is>
      </c>
      <c r="F2390" t="n">
        <v>36</v>
      </c>
      <c r="G2390" t="inlineStr">
        <is>
          <t xml:space="preserve">4 GRLZ INVESTMENTS LLC </t>
        </is>
      </c>
      <c r="H2390" t="inlineStr">
        <is>
          <t>TITAN EXPL</t>
        </is>
      </c>
      <c r="I2390" t="inlineStr"/>
      <c r="J2390" t="inlineStr"/>
      <c r="K2390" t="n">
        <v>720</v>
      </c>
      <c r="L2390" t="n">
        <v>17</v>
      </c>
      <c r="M2390" t="n">
        <v>38</v>
      </c>
      <c r="N2390" t="inlineStr">
        <is>
          <t xml:space="preserve">N         </t>
        </is>
      </c>
      <c r="O2390" t="n">
        <v>73</v>
      </c>
      <c r="P2390" t="inlineStr">
        <is>
          <t xml:space="preserve">W         </t>
        </is>
      </c>
      <c r="Q2390" t="inlineStr">
        <is>
          <t>1625/0732</t>
        </is>
      </c>
      <c r="R2390" t="inlineStr">
        <is>
          <t>1064094</t>
        </is>
      </c>
      <c r="S2390" t="inlineStr">
        <is>
          <t>CONVERSE (WY)</t>
        </is>
      </c>
      <c r="T2390" t="n">
        <v>43.26592416</v>
      </c>
      <c r="U2390" t="inlineStr">
        <is>
          <t>POWDER RIVER</t>
        </is>
      </c>
      <c r="V2390" t="n">
        <v>-105.65094833</v>
      </c>
      <c r="W2390" t="inlineStr">
        <is>
          <t>POINT (447171.5888673947 4790551.596985089)</t>
        </is>
      </c>
      <c r="X2390" t="n">
        <v>1.213342963038246</v>
      </c>
      <c r="Y2390" t="inlineStr">
        <is>
          <t>S</t>
        </is>
      </c>
      <c r="Z2390" t="n">
        <v>2017</v>
      </c>
      <c r="AA2390" t="n">
        <v>56</v>
      </c>
    </row>
    <row r="2391">
      <c r="A2391" s="1" t="n">
        <v>38169</v>
      </c>
      <c r="B2391" t="inlineStr">
        <is>
          <t>WY</t>
        </is>
      </c>
      <c r="C2391" s="2" t="n">
        <v>43014</v>
      </c>
      <c r="D2391" s="2" t="n">
        <v>43039</v>
      </c>
      <c r="E2391" t="inlineStr">
        <is>
          <t>2020-10-06</t>
        </is>
      </c>
      <c r="F2391" t="n">
        <v>36</v>
      </c>
      <c r="G2391" t="inlineStr">
        <is>
          <t xml:space="preserve">4 GRLZ INVESTMENTS LLC </t>
        </is>
      </c>
      <c r="H2391" t="inlineStr">
        <is>
          <t>TITAN EXPL</t>
        </is>
      </c>
      <c r="I2391" t="inlineStr"/>
      <c r="J2391" t="inlineStr"/>
      <c r="K2391" t="n">
        <v>720</v>
      </c>
      <c r="L2391" t="n">
        <v>8</v>
      </c>
      <c r="M2391" t="n">
        <v>38</v>
      </c>
      <c r="N2391" t="inlineStr">
        <is>
          <t xml:space="preserve">N         </t>
        </is>
      </c>
      <c r="O2391" t="n">
        <v>73</v>
      </c>
      <c r="P2391" t="inlineStr">
        <is>
          <t xml:space="preserve">W         </t>
        </is>
      </c>
      <c r="Q2391" t="inlineStr">
        <is>
          <t>1625/0732</t>
        </is>
      </c>
      <c r="R2391" t="inlineStr">
        <is>
          <t>1064094</t>
        </is>
      </c>
      <c r="S2391" t="inlineStr">
        <is>
          <t>CONVERSE (WY)</t>
        </is>
      </c>
      <c r="T2391" t="n">
        <v>43.28039719</v>
      </c>
      <c r="U2391" t="inlineStr">
        <is>
          <t>POWDER RIVER</t>
        </is>
      </c>
      <c r="V2391" t="n">
        <v>-105.65082634</v>
      </c>
      <c r="W2391" t="inlineStr">
        <is>
          <t>POINT (447194.0046267076 4792158.808724617)</t>
        </is>
      </c>
      <c r="X2391" t="n">
        <v>0.2909926075229177</v>
      </c>
      <c r="Y2391" t="inlineStr">
        <is>
          <t>SE</t>
        </is>
      </c>
      <c r="Z2391" t="n">
        <v>2017</v>
      </c>
      <c r="AA2391" t="n">
        <v>56</v>
      </c>
    </row>
    <row r="2392">
      <c r="A2392" s="1" t="n">
        <v>38170</v>
      </c>
      <c r="B2392" t="inlineStr">
        <is>
          <t>WY</t>
        </is>
      </c>
      <c r="C2392" s="2" t="n">
        <v>43014</v>
      </c>
      <c r="D2392" s="2" t="n">
        <v>43039</v>
      </c>
      <c r="E2392" t="inlineStr">
        <is>
          <t>2020-10-06</t>
        </is>
      </c>
      <c r="F2392" t="n">
        <v>36</v>
      </c>
      <c r="G2392" t="inlineStr">
        <is>
          <t xml:space="preserve">4 GRLZ INVESTMENTS LLC </t>
        </is>
      </c>
      <c r="H2392" t="inlineStr">
        <is>
          <t>TITAN EXPL</t>
        </is>
      </c>
      <c r="I2392" t="inlineStr"/>
      <c r="J2392" t="inlineStr"/>
      <c r="K2392" t="n">
        <v>720</v>
      </c>
      <c r="L2392" t="n">
        <v>7</v>
      </c>
      <c r="M2392" t="n">
        <v>38</v>
      </c>
      <c r="N2392" t="inlineStr">
        <is>
          <t xml:space="preserve">N         </t>
        </is>
      </c>
      <c r="O2392" t="n">
        <v>73</v>
      </c>
      <c r="P2392" t="inlineStr">
        <is>
          <t xml:space="preserve">W         </t>
        </is>
      </c>
      <c r="Q2392" t="inlineStr">
        <is>
          <t>1625/0732</t>
        </is>
      </c>
      <c r="R2392" t="inlineStr">
        <is>
          <t>1064094</t>
        </is>
      </c>
      <c r="S2392" t="inlineStr">
        <is>
          <t>CONVERSE (WY)</t>
        </is>
      </c>
      <c r="T2392" t="n">
        <v>43.28038196</v>
      </c>
      <c r="U2392" t="inlineStr">
        <is>
          <t>POWDER RIVER</t>
        </is>
      </c>
      <c r="V2392" t="n">
        <v>-105.670572</v>
      </c>
      <c r="W2392" t="inlineStr">
        <is>
          <t>POINT (445591.8860581371 4792169.783466569)</t>
        </is>
      </c>
      <c r="X2392" t="n">
        <v>0.80553890401537</v>
      </c>
      <c r="Y2392" t="inlineStr">
        <is>
          <t>SW</t>
        </is>
      </c>
      <c r="Z2392" t="n">
        <v>2017</v>
      </c>
      <c r="AA2392" t="n">
        <v>56</v>
      </c>
    </row>
    <row r="2393">
      <c r="A2393" s="1" t="n">
        <v>38610</v>
      </c>
      <c r="B2393" t="inlineStr">
        <is>
          <t>WY</t>
        </is>
      </c>
      <c r="C2393" s="2" t="n">
        <v>42982</v>
      </c>
      <c r="D2393" s="2" t="n">
        <v>43012</v>
      </c>
      <c r="E2393" t="inlineStr">
        <is>
          <t>2020-09-04</t>
        </is>
      </c>
      <c r="F2393" t="n">
        <v>36</v>
      </c>
      <c r="G2393" t="inlineStr">
        <is>
          <t xml:space="preserve">L-K-E INVESTMENTS A TEXAS GENERAL PARTNERSHIP </t>
        </is>
      </c>
      <c r="H2393" t="inlineStr">
        <is>
          <t>TITAN EXPL</t>
        </is>
      </c>
      <c r="I2393" t="inlineStr"/>
      <c r="J2393" t="inlineStr"/>
      <c r="K2393" t="n">
        <v>634.63000488</v>
      </c>
      <c r="L2393" t="n">
        <v>8</v>
      </c>
      <c r="M2393" t="n">
        <v>38</v>
      </c>
      <c r="N2393" t="inlineStr">
        <is>
          <t xml:space="preserve">N         </t>
        </is>
      </c>
      <c r="O2393" t="n">
        <v>73</v>
      </c>
      <c r="P2393" t="inlineStr">
        <is>
          <t xml:space="preserve">W         </t>
        </is>
      </c>
      <c r="Q2393" t="inlineStr">
        <is>
          <t>1623/0508</t>
        </is>
      </c>
      <c r="R2393" t="inlineStr">
        <is>
          <t>1063381</t>
        </is>
      </c>
      <c r="S2393" t="inlineStr">
        <is>
          <t>CONVERSE (WY)</t>
        </is>
      </c>
      <c r="T2393" t="n">
        <v>43.28039719</v>
      </c>
      <c r="U2393" t="inlineStr">
        <is>
          <t>POWDER RIVER</t>
        </is>
      </c>
      <c r="V2393" t="n">
        <v>-105.65082634</v>
      </c>
      <c r="W2393" t="inlineStr">
        <is>
          <t>POINT (447194.0046267076 4792158.808724617)</t>
        </is>
      </c>
      <c r="X2393" t="n">
        <v>0.2909926075229177</v>
      </c>
      <c r="Y2393" t="inlineStr">
        <is>
          <t>SE</t>
        </is>
      </c>
      <c r="Z2393" t="n">
        <v>2017</v>
      </c>
      <c r="AA2393" t="n">
        <v>56</v>
      </c>
    </row>
    <row r="2394">
      <c r="A2394" s="1" t="n">
        <v>38611</v>
      </c>
      <c r="B2394" t="inlineStr">
        <is>
          <t>WY</t>
        </is>
      </c>
      <c r="C2394" s="2" t="n">
        <v>42982</v>
      </c>
      <c r="D2394" s="2" t="n">
        <v>43012</v>
      </c>
      <c r="E2394" t="inlineStr">
        <is>
          <t>2020-09-04</t>
        </is>
      </c>
      <c r="F2394" t="n">
        <v>36</v>
      </c>
      <c r="G2394" t="inlineStr">
        <is>
          <t xml:space="preserve">L-K-E INVESTMENTS A TEXAS GENERAL PARTNERSHIP </t>
        </is>
      </c>
      <c r="H2394" t="inlineStr">
        <is>
          <t>TITAN EXPL</t>
        </is>
      </c>
      <c r="I2394" t="inlineStr"/>
      <c r="J2394" t="inlineStr"/>
      <c r="K2394" t="n">
        <v>634.63000488</v>
      </c>
      <c r="L2394" t="n">
        <v>4</v>
      </c>
      <c r="M2394" t="n">
        <v>38</v>
      </c>
      <c r="N2394" t="inlineStr">
        <is>
          <t xml:space="preserve">N         </t>
        </is>
      </c>
      <c r="O2394" t="n">
        <v>73</v>
      </c>
      <c r="P2394" t="inlineStr">
        <is>
          <t xml:space="preserve">W         </t>
        </is>
      </c>
      <c r="Q2394" t="inlineStr">
        <is>
          <t>1623/0508</t>
        </is>
      </c>
      <c r="R2394" t="inlineStr">
        <is>
          <t>1063381</t>
        </is>
      </c>
      <c r="S2394" t="inlineStr">
        <is>
          <t>CONVERSE (WY)</t>
        </is>
      </c>
      <c r="T2394" t="n">
        <v>43.29485875</v>
      </c>
      <c r="U2394" t="inlineStr">
        <is>
          <t>POWDER RIVER</t>
        </is>
      </c>
      <c r="V2394" t="n">
        <v>-105.63093579</v>
      </c>
      <c r="W2394" t="inlineStr">
        <is>
          <t>POINT (448819.9918178781 4793752.451114548)</t>
        </is>
      </c>
      <c r="X2394" t="n">
        <v>1.457389840878288</v>
      </c>
      <c r="Y2394" t="inlineStr">
        <is>
          <t>NE</t>
        </is>
      </c>
      <c r="Z2394" t="n">
        <v>2017</v>
      </c>
      <c r="AA2394" t="n">
        <v>56</v>
      </c>
    </row>
    <row r="2395">
      <c r="A2395" s="1" t="n">
        <v>38612</v>
      </c>
      <c r="B2395" t="inlineStr">
        <is>
          <t>WY</t>
        </is>
      </c>
      <c r="C2395" s="2" t="n">
        <v>42982</v>
      </c>
      <c r="D2395" s="2" t="n">
        <v>43012</v>
      </c>
      <c r="E2395" t="inlineStr">
        <is>
          <t>2020-09-04</t>
        </is>
      </c>
      <c r="F2395" t="n">
        <v>36</v>
      </c>
      <c r="G2395" t="inlineStr">
        <is>
          <t xml:space="preserve">L-K-E INVESTMENTS A TEXAS GENERAL PARTNERSHIP </t>
        </is>
      </c>
      <c r="H2395" t="inlineStr">
        <is>
          <t>TITAN EXPL</t>
        </is>
      </c>
      <c r="I2395" t="inlineStr"/>
      <c r="J2395" t="inlineStr"/>
      <c r="K2395" t="n">
        <v>634.63000488</v>
      </c>
      <c r="L2395" t="n">
        <v>9</v>
      </c>
      <c r="M2395" t="n">
        <v>38</v>
      </c>
      <c r="N2395" t="inlineStr">
        <is>
          <t xml:space="preserve">N         </t>
        </is>
      </c>
      <c r="O2395" t="n">
        <v>73</v>
      </c>
      <c r="P2395" t="inlineStr">
        <is>
          <t xml:space="preserve">W         </t>
        </is>
      </c>
      <c r="Q2395" t="inlineStr">
        <is>
          <t>1623/0508</t>
        </is>
      </c>
      <c r="R2395" t="inlineStr">
        <is>
          <t>1063381</t>
        </is>
      </c>
      <c r="S2395" t="inlineStr">
        <is>
          <t>CONVERSE (WY)</t>
        </is>
      </c>
      <c r="T2395" t="n">
        <v>43.28045819</v>
      </c>
      <c r="U2395" t="inlineStr">
        <is>
          <t>POWDER RIVER</t>
        </is>
      </c>
      <c r="V2395" t="n">
        <v>-105.63100438</v>
      </c>
      <c r="W2395" t="inlineStr">
        <is>
          <t>POINT (448802.3511420086 4792153.248759488)</t>
        </is>
      </c>
      <c r="X2395" t="n">
        <v>1.229083168460233</v>
      </c>
      <c r="Y2395" t="inlineStr">
        <is>
          <t>E</t>
        </is>
      </c>
      <c r="Z2395" t="n">
        <v>2017</v>
      </c>
      <c r="AA2395" t="n">
        <v>56</v>
      </c>
    </row>
    <row r="2396">
      <c r="A2396" s="1" t="n">
        <v>38678</v>
      </c>
      <c r="B2396" t="inlineStr">
        <is>
          <t>WY</t>
        </is>
      </c>
      <c r="C2396" s="2" t="n">
        <v>42934</v>
      </c>
      <c r="D2396" s="2" t="n">
        <v>43010</v>
      </c>
      <c r="E2396" t="inlineStr">
        <is>
          <t>2020-07-18</t>
        </is>
      </c>
      <c r="F2396" t="n">
        <v>36</v>
      </c>
      <c r="G2396" t="inlineStr">
        <is>
          <t xml:space="preserve">MANNING MINERALS LIMITED PARTNERSHIP </t>
        </is>
      </c>
      <c r="H2396" t="inlineStr">
        <is>
          <t>TITAN EXPL</t>
        </is>
      </c>
      <c r="I2396" t="inlineStr"/>
      <c r="J2396" t="inlineStr"/>
      <c r="K2396" t="n">
        <v>0</v>
      </c>
      <c r="L2396" t="n">
        <v>34</v>
      </c>
      <c r="M2396" t="n">
        <v>39</v>
      </c>
      <c r="N2396" t="inlineStr">
        <is>
          <t xml:space="preserve">N         </t>
        </is>
      </c>
      <c r="O2396" t="n">
        <v>73</v>
      </c>
      <c r="P2396" t="inlineStr">
        <is>
          <t xml:space="preserve">W         </t>
        </is>
      </c>
      <c r="Q2396" t="inlineStr">
        <is>
          <t>1623/0103</t>
        </is>
      </c>
      <c r="R2396" t="inlineStr">
        <is>
          <t>1063250</t>
        </is>
      </c>
      <c r="S2396" t="inlineStr">
        <is>
          <t>CONVERSE (WY)</t>
        </is>
      </c>
      <c r="T2396" t="n">
        <v>43.3092936</v>
      </c>
      <c r="U2396" t="inlineStr">
        <is>
          <t>POWDER RIVER</t>
        </is>
      </c>
      <c r="V2396" t="n">
        <v>-105.61092317</v>
      </c>
      <c r="W2396" t="inlineStr">
        <is>
          <t>POINT (450455.0951501526 4795343.442250932)</t>
        </is>
      </c>
      <c r="X2396" t="n">
        <v>2.861035929107405</v>
      </c>
      <c r="Y2396" t="inlineStr">
        <is>
          <t>NE</t>
        </is>
      </c>
      <c r="Z2396" t="n">
        <v>2017</v>
      </c>
      <c r="AA2396" t="n">
        <v>56</v>
      </c>
    </row>
    <row r="2397">
      <c r="A2397" s="1" t="n">
        <v>39275</v>
      </c>
      <c r="B2397" t="inlineStr">
        <is>
          <t>WY</t>
        </is>
      </c>
      <c r="C2397" s="2" t="n">
        <v>42982</v>
      </c>
      <c r="D2397" s="2" t="n">
        <v>42996</v>
      </c>
      <c r="E2397" t="inlineStr">
        <is>
          <t>2020-09-04</t>
        </is>
      </c>
      <c r="F2397" t="n">
        <v>36</v>
      </c>
      <c r="G2397" t="inlineStr">
        <is>
          <t xml:space="preserve">4 GRLZ INVESTMENTS LLC </t>
        </is>
      </c>
      <c r="H2397" t="inlineStr">
        <is>
          <t>TITAN EXPL</t>
        </is>
      </c>
      <c r="I2397" t="inlineStr"/>
      <c r="J2397" t="inlineStr"/>
      <c r="K2397" t="n">
        <v>634.63000488</v>
      </c>
      <c r="L2397" t="n">
        <v>3</v>
      </c>
      <c r="M2397" t="n">
        <v>38</v>
      </c>
      <c r="N2397" t="inlineStr">
        <is>
          <t xml:space="preserve">N         </t>
        </is>
      </c>
      <c r="O2397" t="n">
        <v>73</v>
      </c>
      <c r="P2397" t="inlineStr">
        <is>
          <t xml:space="preserve">W         </t>
        </is>
      </c>
      <c r="Q2397" t="inlineStr">
        <is>
          <t>1621/0424</t>
        </is>
      </c>
      <c r="R2397" t="inlineStr">
        <is>
          <t>1062831</t>
        </is>
      </c>
      <c r="S2397" t="inlineStr">
        <is>
          <t>CONVERSE (WY)</t>
        </is>
      </c>
      <c r="T2397" t="n">
        <v>43.29487016</v>
      </c>
      <c r="U2397" t="inlineStr">
        <is>
          <t>POWDER RIVER</t>
        </is>
      </c>
      <c r="V2397" t="n">
        <v>-105.61080864</v>
      </c>
      <c r="W2397" t="inlineStr">
        <is>
          <t>POINT (450452.6713965459 4793741.585392624)</t>
        </is>
      </c>
      <c r="X2397" t="n">
        <v>2.371667854919153</v>
      </c>
      <c r="Y2397" t="inlineStr">
        <is>
          <t>NE</t>
        </is>
      </c>
      <c r="Z2397" t="n">
        <v>2017</v>
      </c>
      <c r="AA2397" t="n">
        <v>56</v>
      </c>
    </row>
    <row r="2398">
      <c r="A2398" s="1" t="n">
        <v>39276</v>
      </c>
      <c r="B2398" t="inlineStr">
        <is>
          <t>WY</t>
        </is>
      </c>
      <c r="C2398" s="2" t="n">
        <v>42982</v>
      </c>
      <c r="D2398" s="2" t="n">
        <v>42996</v>
      </c>
      <c r="E2398" t="inlineStr">
        <is>
          <t>2020-09-04</t>
        </is>
      </c>
      <c r="F2398" t="n">
        <v>36</v>
      </c>
      <c r="G2398" t="inlineStr">
        <is>
          <t xml:space="preserve">4 GRLZ INVESTMENTS LLC </t>
        </is>
      </c>
      <c r="H2398" t="inlineStr">
        <is>
          <t>TITAN EXPL</t>
        </is>
      </c>
      <c r="I2398" t="inlineStr"/>
      <c r="J2398" t="inlineStr"/>
      <c r="K2398" t="n">
        <v>634.63000488</v>
      </c>
      <c r="L2398" t="n">
        <v>4</v>
      </c>
      <c r="M2398" t="n">
        <v>38</v>
      </c>
      <c r="N2398" t="inlineStr">
        <is>
          <t xml:space="preserve">N         </t>
        </is>
      </c>
      <c r="O2398" t="n">
        <v>73</v>
      </c>
      <c r="P2398" t="inlineStr">
        <is>
          <t xml:space="preserve">W         </t>
        </is>
      </c>
      <c r="Q2398" t="inlineStr">
        <is>
          <t>1621/0424</t>
        </is>
      </c>
      <c r="R2398" t="inlineStr">
        <is>
          <t>1062831</t>
        </is>
      </c>
      <c r="S2398" t="inlineStr">
        <is>
          <t>CONVERSE (WY)</t>
        </is>
      </c>
      <c r="T2398" t="n">
        <v>43.29485875</v>
      </c>
      <c r="U2398" t="inlineStr">
        <is>
          <t>POWDER RIVER</t>
        </is>
      </c>
      <c r="V2398" t="n">
        <v>-105.63093579</v>
      </c>
      <c r="W2398" t="inlineStr">
        <is>
          <t>POINT (448819.9918178781 4793752.451114548)</t>
        </is>
      </c>
      <c r="X2398" t="n">
        <v>1.457389840878288</v>
      </c>
      <c r="Y2398" t="inlineStr">
        <is>
          <t>NE</t>
        </is>
      </c>
      <c r="Z2398" t="n">
        <v>2017</v>
      </c>
      <c r="AA2398" t="n">
        <v>56</v>
      </c>
    </row>
    <row r="2399">
      <c r="A2399" s="1" t="n">
        <v>39277</v>
      </c>
      <c r="B2399" t="inlineStr">
        <is>
          <t>WY</t>
        </is>
      </c>
      <c r="C2399" s="2" t="n">
        <v>42982</v>
      </c>
      <c r="D2399" s="2" t="n">
        <v>42996</v>
      </c>
      <c r="E2399" t="inlineStr">
        <is>
          <t>2020-09-04</t>
        </is>
      </c>
      <c r="F2399" t="n">
        <v>36</v>
      </c>
      <c r="G2399" t="inlineStr">
        <is>
          <t xml:space="preserve">4 GRLZ INVESTMENTS LLC </t>
        </is>
      </c>
      <c r="H2399" t="inlineStr">
        <is>
          <t>TITAN EXPL</t>
        </is>
      </c>
      <c r="I2399" t="inlineStr"/>
      <c r="J2399" t="inlineStr"/>
      <c r="K2399" t="n">
        <v>634.63000488</v>
      </c>
      <c r="L2399" t="n">
        <v>9</v>
      </c>
      <c r="M2399" t="n">
        <v>38</v>
      </c>
      <c r="N2399" t="inlineStr">
        <is>
          <t xml:space="preserve">N         </t>
        </is>
      </c>
      <c r="O2399" t="n">
        <v>73</v>
      </c>
      <c r="P2399" t="inlineStr">
        <is>
          <t xml:space="preserve">W         </t>
        </is>
      </c>
      <c r="Q2399" t="inlineStr">
        <is>
          <t>1621/0424</t>
        </is>
      </c>
      <c r="R2399" t="inlineStr">
        <is>
          <t>1062831</t>
        </is>
      </c>
      <c r="S2399" t="inlineStr">
        <is>
          <t>CONVERSE (WY)</t>
        </is>
      </c>
      <c r="T2399" t="n">
        <v>43.28045819</v>
      </c>
      <c r="U2399" t="inlineStr">
        <is>
          <t>POWDER RIVER</t>
        </is>
      </c>
      <c r="V2399" t="n">
        <v>-105.63100438</v>
      </c>
      <c r="W2399" t="inlineStr">
        <is>
          <t>POINT (448802.3511420086 4792153.248759488)</t>
        </is>
      </c>
      <c r="X2399" t="n">
        <v>1.229083168460233</v>
      </c>
      <c r="Y2399" t="inlineStr">
        <is>
          <t>E</t>
        </is>
      </c>
      <c r="Z2399" t="n">
        <v>2017</v>
      </c>
      <c r="AA2399" t="n">
        <v>56</v>
      </c>
    </row>
    <row r="2400">
      <c r="A2400" s="1" t="n">
        <v>39281</v>
      </c>
      <c r="B2400" t="inlineStr">
        <is>
          <t>WY</t>
        </is>
      </c>
      <c r="C2400" s="2" t="n">
        <v>42982</v>
      </c>
      <c r="D2400" s="2" t="n">
        <v>42996</v>
      </c>
      <c r="E2400" t="inlineStr">
        <is>
          <t>2020-09-04</t>
        </is>
      </c>
      <c r="F2400" t="n">
        <v>36</v>
      </c>
      <c r="G2400" t="inlineStr">
        <is>
          <t xml:space="preserve">3 GIRLS LLC </t>
        </is>
      </c>
      <c r="H2400" t="inlineStr">
        <is>
          <t>TITAN EXPL</t>
        </is>
      </c>
      <c r="I2400" t="inlineStr"/>
      <c r="J2400" t="inlineStr"/>
      <c r="K2400" t="n">
        <v>634.63000488</v>
      </c>
      <c r="L2400" t="n">
        <v>3</v>
      </c>
      <c r="M2400" t="n">
        <v>38</v>
      </c>
      <c r="N2400" t="inlineStr">
        <is>
          <t xml:space="preserve">N         </t>
        </is>
      </c>
      <c r="O2400" t="n">
        <v>73</v>
      </c>
      <c r="P2400" t="inlineStr">
        <is>
          <t xml:space="preserve">W         </t>
        </is>
      </c>
      <c r="Q2400" t="inlineStr">
        <is>
          <t>1621/0422</t>
        </is>
      </c>
      <c r="R2400" t="inlineStr">
        <is>
          <t>1062829</t>
        </is>
      </c>
      <c r="S2400" t="inlineStr">
        <is>
          <t>CONVERSE (WY)</t>
        </is>
      </c>
      <c r="T2400" t="n">
        <v>43.29487016</v>
      </c>
      <c r="U2400" t="inlineStr">
        <is>
          <t>POWDER RIVER</t>
        </is>
      </c>
      <c r="V2400" t="n">
        <v>-105.61080864</v>
      </c>
      <c r="W2400" t="inlineStr">
        <is>
          <t>POINT (450452.6713965459 4793741.585392624)</t>
        </is>
      </c>
      <c r="X2400" t="n">
        <v>2.371667854919153</v>
      </c>
      <c r="Y2400" t="inlineStr">
        <is>
          <t>NE</t>
        </is>
      </c>
      <c r="Z2400" t="n">
        <v>2017</v>
      </c>
      <c r="AA2400" t="n">
        <v>56</v>
      </c>
    </row>
    <row r="2401">
      <c r="A2401" s="1" t="n">
        <v>39282</v>
      </c>
      <c r="B2401" t="inlineStr">
        <is>
          <t>WY</t>
        </is>
      </c>
      <c r="C2401" s="2" t="n">
        <v>42982</v>
      </c>
      <c r="D2401" s="2" t="n">
        <v>42996</v>
      </c>
      <c r="E2401" t="inlineStr">
        <is>
          <t>2020-09-04</t>
        </is>
      </c>
      <c r="F2401" t="n">
        <v>36</v>
      </c>
      <c r="G2401" t="inlineStr">
        <is>
          <t xml:space="preserve">3 GIRLS LLC </t>
        </is>
      </c>
      <c r="H2401" t="inlineStr">
        <is>
          <t>TITAN EXPL</t>
        </is>
      </c>
      <c r="I2401" t="inlineStr"/>
      <c r="J2401" t="inlineStr"/>
      <c r="K2401" t="n">
        <v>634.63000488</v>
      </c>
      <c r="L2401" t="n">
        <v>4</v>
      </c>
      <c r="M2401" t="n">
        <v>38</v>
      </c>
      <c r="N2401" t="inlineStr">
        <is>
          <t xml:space="preserve">N         </t>
        </is>
      </c>
      <c r="O2401" t="n">
        <v>73</v>
      </c>
      <c r="P2401" t="inlineStr">
        <is>
          <t xml:space="preserve">W         </t>
        </is>
      </c>
      <c r="Q2401" t="inlineStr">
        <is>
          <t>1621/0422</t>
        </is>
      </c>
      <c r="R2401" t="inlineStr">
        <is>
          <t>1062829</t>
        </is>
      </c>
      <c r="S2401" t="inlineStr">
        <is>
          <t>CONVERSE (WY)</t>
        </is>
      </c>
      <c r="T2401" t="n">
        <v>43.29485875</v>
      </c>
      <c r="U2401" t="inlineStr">
        <is>
          <t>POWDER RIVER</t>
        </is>
      </c>
      <c r="V2401" t="n">
        <v>-105.63093579</v>
      </c>
      <c r="W2401" t="inlineStr">
        <is>
          <t>POINT (448819.9918178781 4793752.451114548)</t>
        </is>
      </c>
      <c r="X2401" t="n">
        <v>1.457389840878288</v>
      </c>
      <c r="Y2401" t="inlineStr">
        <is>
          <t>NE</t>
        </is>
      </c>
      <c r="Z2401" t="n">
        <v>2017</v>
      </c>
      <c r="AA2401" t="n">
        <v>56</v>
      </c>
    </row>
    <row r="2402">
      <c r="A2402" s="1" t="n">
        <v>39283</v>
      </c>
      <c r="B2402" t="inlineStr">
        <is>
          <t>WY</t>
        </is>
      </c>
      <c r="C2402" s="2" t="n">
        <v>42982</v>
      </c>
      <c r="D2402" s="2" t="n">
        <v>42996</v>
      </c>
      <c r="E2402" t="inlineStr">
        <is>
          <t>2020-09-04</t>
        </is>
      </c>
      <c r="F2402" t="n">
        <v>36</v>
      </c>
      <c r="G2402" t="inlineStr">
        <is>
          <t xml:space="preserve">3 GIRLS LLC </t>
        </is>
      </c>
      <c r="H2402" t="inlineStr">
        <is>
          <t>TITAN EXPL</t>
        </is>
      </c>
      <c r="I2402" t="inlineStr"/>
      <c r="J2402" t="inlineStr"/>
      <c r="K2402" t="n">
        <v>634.63000488</v>
      </c>
      <c r="L2402" t="n">
        <v>9</v>
      </c>
      <c r="M2402" t="n">
        <v>38</v>
      </c>
      <c r="N2402" t="inlineStr">
        <is>
          <t xml:space="preserve">N         </t>
        </is>
      </c>
      <c r="O2402" t="n">
        <v>73</v>
      </c>
      <c r="P2402" t="inlineStr">
        <is>
          <t xml:space="preserve">W         </t>
        </is>
      </c>
      <c r="Q2402" t="inlineStr">
        <is>
          <t>1621/0422</t>
        </is>
      </c>
      <c r="R2402" t="inlineStr">
        <is>
          <t>1062829</t>
        </is>
      </c>
      <c r="S2402" t="inlineStr">
        <is>
          <t>CONVERSE (WY)</t>
        </is>
      </c>
      <c r="T2402" t="n">
        <v>43.28045819</v>
      </c>
      <c r="U2402" t="inlineStr">
        <is>
          <t>POWDER RIVER</t>
        </is>
      </c>
      <c r="V2402" t="n">
        <v>-105.63100438</v>
      </c>
      <c r="W2402" t="inlineStr">
        <is>
          <t>POINT (448802.3511420086 4792153.248759488)</t>
        </is>
      </c>
      <c r="X2402" t="n">
        <v>1.229083168460233</v>
      </c>
      <c r="Y2402" t="inlineStr">
        <is>
          <t>E</t>
        </is>
      </c>
      <c r="Z2402" t="n">
        <v>2017</v>
      </c>
      <c r="AA2402" t="n">
        <v>56</v>
      </c>
    </row>
    <row r="2403">
      <c r="A2403" s="1" t="n">
        <v>46728</v>
      </c>
      <c r="B2403" t="inlineStr">
        <is>
          <t>WY</t>
        </is>
      </c>
      <c r="C2403" s="2" t="n">
        <v>42219</v>
      </c>
      <c r="D2403" s="2" t="n">
        <v>42250</v>
      </c>
      <c r="E2403" t="inlineStr">
        <is>
          <t>2020-01-03</t>
        </is>
      </c>
      <c r="F2403" t="n">
        <v>53</v>
      </c>
      <c r="G2403" t="inlineStr">
        <is>
          <t xml:space="preserve">BEIF #1 LLC. </t>
        </is>
      </c>
      <c r="H2403" t="inlineStr">
        <is>
          <t>WOLD ENERGY PARTNERS</t>
        </is>
      </c>
      <c r="I2403" t="n">
        <v>0.2</v>
      </c>
      <c r="J2403" t="inlineStr"/>
      <c r="K2403" t="n">
        <v>1758.72998046</v>
      </c>
      <c r="L2403" t="n">
        <v>11</v>
      </c>
      <c r="M2403" t="n">
        <v>38</v>
      </c>
      <c r="N2403" t="inlineStr">
        <is>
          <t xml:space="preserve">N         </t>
        </is>
      </c>
      <c r="O2403" t="n">
        <v>74</v>
      </c>
      <c r="P2403" t="inlineStr">
        <is>
          <t xml:space="preserve">W         </t>
        </is>
      </c>
      <c r="Q2403" t="inlineStr">
        <is>
          <t>1563/0393</t>
        </is>
      </c>
      <c r="R2403" t="inlineStr">
        <is>
          <t>1042520</t>
        </is>
      </c>
      <c r="S2403" t="inlineStr">
        <is>
          <t>CONVERSE (WY)</t>
        </is>
      </c>
      <c r="T2403" t="n">
        <v>43.28007685</v>
      </c>
      <c r="U2403" t="inlineStr">
        <is>
          <t>POWDER RIVER</t>
        </is>
      </c>
      <c r="V2403" t="n">
        <v>-105.71007858</v>
      </c>
      <c r="W2403" t="inlineStr">
        <is>
          <t>POINT (442386.147997702 4792162.378144803)</t>
        </is>
      </c>
      <c r="X2403" t="n">
        <v>2.781343273975994</v>
      </c>
      <c r="Y2403" t="inlineStr">
        <is>
          <t>W</t>
        </is>
      </c>
      <c r="Z2403" t="n">
        <v>2015</v>
      </c>
      <c r="AA2403" t="n">
        <v>56</v>
      </c>
    </row>
    <row r="2404">
      <c r="A2404" s="1" t="n">
        <v>50122</v>
      </c>
      <c r="B2404" t="inlineStr">
        <is>
          <t>WY</t>
        </is>
      </c>
      <c r="C2404" t="inlineStr"/>
      <c r="D2404" s="2" t="n">
        <v>41681</v>
      </c>
      <c r="E2404" t="inlineStr">
        <is>
          <t>2024-02-11</t>
        </is>
      </c>
      <c r="F2404" t="n">
        <v>120</v>
      </c>
      <c r="G2404" t="inlineStr">
        <is>
          <t xml:space="preserve">BLM </t>
        </is>
      </c>
      <c r="H2404" t="inlineStr">
        <is>
          <t>PACER ENERGY</t>
        </is>
      </c>
      <c r="I2404" t="n">
        <v>0.125</v>
      </c>
      <c r="J2404" t="n">
        <v>1025</v>
      </c>
      <c r="K2404" t="n">
        <v>160</v>
      </c>
      <c r="L2404" t="n">
        <v>34</v>
      </c>
      <c r="M2404" t="n">
        <v>39</v>
      </c>
      <c r="N2404" t="inlineStr">
        <is>
          <t xml:space="preserve">N         </t>
        </is>
      </c>
      <c r="O2404" t="n">
        <v>73</v>
      </c>
      <c r="P2404" t="inlineStr">
        <is>
          <t xml:space="preserve">W         </t>
        </is>
      </c>
      <c r="Q2404" t="inlineStr">
        <is>
          <t>WY-1402-071/NA</t>
        </is>
      </c>
      <c r="R2404" t="inlineStr">
        <is>
          <t>WYW182812</t>
        </is>
      </c>
      <c r="S2404" t="inlineStr">
        <is>
          <t>CONVERSE (WY)</t>
        </is>
      </c>
      <c r="T2404" t="n">
        <v>43.3092936</v>
      </c>
      <c r="U2404" t="inlineStr">
        <is>
          <t>POWDER RIVER</t>
        </is>
      </c>
      <c r="V2404" t="n">
        <v>-105.61092317</v>
      </c>
      <c r="W2404" t="inlineStr">
        <is>
          <t>POINT (450455.0951501526 4795343.442250932)</t>
        </is>
      </c>
      <c r="X2404" t="n">
        <v>2.861035929107405</v>
      </c>
      <c r="Y2404" t="inlineStr">
        <is>
          <t>NE</t>
        </is>
      </c>
      <c r="Z2404" t="n">
        <v>2014</v>
      </c>
      <c r="AA2404" t="n">
        <v>56</v>
      </c>
    </row>
    <row r="2405">
      <c r="A2405" s="1" t="n">
        <v>50876</v>
      </c>
      <c r="B2405" t="inlineStr">
        <is>
          <t>WY</t>
        </is>
      </c>
      <c r="C2405" t="inlineStr"/>
      <c r="D2405" s="2" t="n">
        <v>41492</v>
      </c>
      <c r="E2405" t="inlineStr">
        <is>
          <t>2023-08-06</t>
        </is>
      </c>
      <c r="F2405" t="n">
        <v>120</v>
      </c>
      <c r="G2405" t="inlineStr">
        <is>
          <t xml:space="preserve">BLM </t>
        </is>
      </c>
      <c r="H2405" t="inlineStr">
        <is>
          <t>PETRO GULF</t>
        </is>
      </c>
      <c r="I2405" t="n">
        <v>0.125</v>
      </c>
      <c r="J2405" t="n">
        <v>45</v>
      </c>
      <c r="K2405" t="n">
        <v>40</v>
      </c>
      <c r="L2405" t="n">
        <v>33</v>
      </c>
      <c r="M2405" t="n">
        <v>39</v>
      </c>
      <c r="N2405" t="inlineStr">
        <is>
          <t xml:space="preserve">N         </t>
        </is>
      </c>
      <c r="O2405" t="n">
        <v>73</v>
      </c>
      <c r="P2405" t="inlineStr">
        <is>
          <t xml:space="preserve">W         </t>
        </is>
      </c>
      <c r="Q2405" t="inlineStr">
        <is>
          <t>WY-1308-074/NA</t>
        </is>
      </c>
      <c r="R2405" t="inlineStr">
        <is>
          <t>WYW182265</t>
        </is>
      </c>
      <c r="S2405" t="inlineStr">
        <is>
          <t>CONVERSE (WY)</t>
        </is>
      </c>
      <c r="T2405" t="n">
        <v>43.30919827</v>
      </c>
      <c r="U2405" t="inlineStr">
        <is>
          <t>POWDER RIVER</t>
        </is>
      </c>
      <c r="V2405" t="n">
        <v>-105.63080617</v>
      </c>
      <c r="W2405" t="inlineStr">
        <is>
          <t>POINT (448842.5313767162 4795344.841302471)</t>
        </is>
      </c>
      <c r="X2405" t="n">
        <v>2.169071658270508</v>
      </c>
      <c r="Y2405" t="inlineStr">
        <is>
          <t>NE</t>
        </is>
      </c>
      <c r="Z2405" t="n">
        <v>2013</v>
      </c>
      <c r="AA2405" t="n">
        <v>56</v>
      </c>
    </row>
    <row r="2406">
      <c r="A2406" s="1" t="n">
        <v>53003</v>
      </c>
      <c r="B2406" t="inlineStr">
        <is>
          <t>WY</t>
        </is>
      </c>
      <c r="C2406" t="inlineStr"/>
      <c r="D2406" s="2" t="n">
        <v>40309</v>
      </c>
      <c r="E2406" t="inlineStr">
        <is>
          <t>2020-05-11</t>
        </is>
      </c>
      <c r="F2406" t="n">
        <v>120</v>
      </c>
      <c r="G2406" t="inlineStr">
        <is>
          <t>BLM</t>
        </is>
      </c>
      <c r="H2406" t="inlineStr">
        <is>
          <t>SOUTHWESTERN PROD</t>
        </is>
      </c>
      <c r="I2406" t="n">
        <v>0.125</v>
      </c>
      <c r="J2406" t="n">
        <v>700</v>
      </c>
      <c r="K2406" t="n">
        <v>73.97</v>
      </c>
      <c r="L2406" t="n">
        <v>7</v>
      </c>
      <c r="M2406" t="n">
        <v>38</v>
      </c>
      <c r="N2406" t="inlineStr">
        <is>
          <t xml:space="preserve">N         </t>
        </is>
      </c>
      <c r="O2406" t="n">
        <v>73</v>
      </c>
      <c r="P2406" t="inlineStr">
        <is>
          <t xml:space="preserve">W         </t>
        </is>
      </c>
      <c r="Q2406" t="inlineStr">
        <is>
          <t>WY-1005-032/</t>
        </is>
      </c>
      <c r="R2406" t="inlineStr">
        <is>
          <t>WYW179142</t>
        </is>
      </c>
      <c r="S2406" t="inlineStr">
        <is>
          <t>CONVERSE (WY)</t>
        </is>
      </c>
      <c r="T2406" t="n">
        <v>43.28038196</v>
      </c>
      <c r="U2406" t="inlineStr">
        <is>
          <t>POWDER RIVER</t>
        </is>
      </c>
      <c r="V2406" t="n">
        <v>-105.670572</v>
      </c>
      <c r="W2406" t="inlineStr">
        <is>
          <t>POINT (445591.8860581371 4792169.783466569)</t>
        </is>
      </c>
      <c r="X2406" t="n">
        <v>0.80553890401537</v>
      </c>
      <c r="Y2406" t="inlineStr">
        <is>
          <t>SW</t>
        </is>
      </c>
      <c r="Z2406" t="n">
        <v>2010</v>
      </c>
      <c r="AA2406" t="n">
        <v>56</v>
      </c>
    </row>
    <row r="2407">
      <c r="A2407" s="1" t="n">
        <v>166</v>
      </c>
      <c r="B2407" t="inlineStr">
        <is>
          <t>WY</t>
        </is>
      </c>
      <c r="C2407" s="2" t="n">
        <v>43833</v>
      </c>
      <c r="D2407" s="2" t="n">
        <v>43860</v>
      </c>
      <c r="E2407" t="inlineStr">
        <is>
          <t>2021-07-03</t>
        </is>
      </c>
      <c r="F2407" t="n">
        <v>18</v>
      </c>
      <c r="G2407" t="inlineStr">
        <is>
          <t xml:space="preserve">BEIF 1 LLC </t>
        </is>
      </c>
      <c r="H2407" t="inlineStr">
        <is>
          <t>WOLD ENERGY PARTNERS</t>
        </is>
      </c>
      <c r="I2407" t="inlineStr"/>
      <c r="J2407" t="inlineStr"/>
      <c r="K2407" t="n">
        <v>0</v>
      </c>
      <c r="L2407" t="n">
        <v>15</v>
      </c>
      <c r="M2407" t="n">
        <v>38</v>
      </c>
      <c r="N2407" t="inlineStr">
        <is>
          <t xml:space="preserve">N         </t>
        </is>
      </c>
      <c r="O2407" t="n">
        <v>74</v>
      </c>
      <c r="P2407" t="inlineStr">
        <is>
          <t xml:space="preserve">W         </t>
        </is>
      </c>
      <c r="Q2407">
        <f>"01696/0747"</f>
        <v/>
      </c>
      <c r="R2407" t="inlineStr">
        <is>
          <t>1092127</t>
        </is>
      </c>
      <c r="S2407" t="inlineStr">
        <is>
          <t>CONVERSE (WY)</t>
        </is>
      </c>
      <c r="T2407" t="n">
        <v>43.26539021</v>
      </c>
      <c r="U2407" t="inlineStr">
        <is>
          <t>POWDER RIVER</t>
        </is>
      </c>
      <c r="V2407" t="n">
        <v>-105.73013696</v>
      </c>
      <c r="W2407" t="inlineStr">
        <is>
          <t>POINT (440744.4120705231 4790545.389249872)</t>
        </is>
      </c>
      <c r="X2407" t="n">
        <v>2.657890324106459</v>
      </c>
      <c r="Y2407" t="inlineStr">
        <is>
          <t>W</t>
        </is>
      </c>
      <c r="Z2407" t="n">
        <v>2020</v>
      </c>
      <c r="AA2407" t="n">
        <v>53</v>
      </c>
    </row>
    <row r="2408">
      <c r="A2408" s="1" t="n">
        <v>173</v>
      </c>
      <c r="B2408" t="inlineStr">
        <is>
          <t>WY</t>
        </is>
      </c>
      <c r="C2408" s="2" t="n">
        <v>43833</v>
      </c>
      <c r="D2408" s="2" t="n">
        <v>43860</v>
      </c>
      <c r="E2408" t="inlineStr">
        <is>
          <t>2021-07-03</t>
        </is>
      </c>
      <c r="F2408" t="n">
        <v>18</v>
      </c>
      <c r="G2408" t="inlineStr">
        <is>
          <t xml:space="preserve">BEIF 1 LLC </t>
        </is>
      </c>
      <c r="H2408" t="inlineStr">
        <is>
          <t>WOLD ENERGY PARTNERS</t>
        </is>
      </c>
      <c r="I2408" t="inlineStr"/>
      <c r="J2408" t="inlineStr"/>
      <c r="K2408" t="n">
        <v>0</v>
      </c>
      <c r="L2408" t="n">
        <v>10</v>
      </c>
      <c r="M2408" t="n">
        <v>38</v>
      </c>
      <c r="N2408" t="inlineStr">
        <is>
          <t xml:space="preserve">N         </t>
        </is>
      </c>
      <c r="O2408" t="n">
        <v>74</v>
      </c>
      <c r="P2408" t="inlineStr">
        <is>
          <t xml:space="preserve">W         </t>
        </is>
      </c>
      <c r="Q2408">
        <f>"01696/0747"</f>
        <v/>
      </c>
      <c r="R2408" t="inlineStr">
        <is>
          <t>1092127</t>
        </is>
      </c>
      <c r="S2408" t="inlineStr">
        <is>
          <t>CONVERSE (WY)</t>
        </is>
      </c>
      <c r="T2408" t="n">
        <v>43.27988233</v>
      </c>
      <c r="U2408" t="inlineStr">
        <is>
          <t>POWDER RIVER</t>
        </is>
      </c>
      <c r="V2408" t="n">
        <v>-105.73001499</v>
      </c>
      <c r="W2408" t="inlineStr">
        <is>
          <t>POINT (440768.3676651523 4792154.713163957)</t>
        </is>
      </c>
      <c r="X2408" t="n">
        <v>2.953485717803542</v>
      </c>
      <c r="Y2408" t="inlineStr">
        <is>
          <t>NW</t>
        </is>
      </c>
      <c r="Z2408" t="n">
        <v>2020</v>
      </c>
      <c r="AA2408" t="n">
        <v>53</v>
      </c>
    </row>
    <row r="2409">
      <c r="A2409" s="1" t="n">
        <v>177</v>
      </c>
      <c r="B2409" t="inlineStr">
        <is>
          <t>WY</t>
        </is>
      </c>
      <c r="C2409" s="2" t="n">
        <v>43833</v>
      </c>
      <c r="D2409" s="2" t="n">
        <v>43860</v>
      </c>
      <c r="E2409" t="inlineStr">
        <is>
          <t>2021-07-03</t>
        </is>
      </c>
      <c r="F2409" t="n">
        <v>18</v>
      </c>
      <c r="G2409" t="inlineStr">
        <is>
          <t xml:space="preserve">BEIF 1 LLC </t>
        </is>
      </c>
      <c r="H2409" t="inlineStr">
        <is>
          <t>WOLD ENERGY PARTNERS</t>
        </is>
      </c>
      <c r="I2409" t="inlineStr"/>
      <c r="J2409" t="inlineStr"/>
      <c r="K2409" t="n">
        <v>0</v>
      </c>
      <c r="L2409" t="n">
        <v>11</v>
      </c>
      <c r="M2409" t="n">
        <v>38</v>
      </c>
      <c r="N2409" t="inlineStr">
        <is>
          <t xml:space="preserve">N         </t>
        </is>
      </c>
      <c r="O2409" t="n">
        <v>74</v>
      </c>
      <c r="P2409" t="inlineStr">
        <is>
          <t xml:space="preserve">W         </t>
        </is>
      </c>
      <c r="Q2409">
        <f>"01696/0747"</f>
        <v/>
      </c>
      <c r="R2409" t="inlineStr">
        <is>
          <t>1092127</t>
        </is>
      </c>
      <c r="S2409" t="inlineStr">
        <is>
          <t>CONVERSE (WY)</t>
        </is>
      </c>
      <c r="T2409" t="n">
        <v>43.28007685</v>
      </c>
      <c r="U2409" t="inlineStr">
        <is>
          <t>POWDER RIVER</t>
        </is>
      </c>
      <c r="V2409" t="n">
        <v>-105.71007858</v>
      </c>
      <c r="W2409" t="inlineStr">
        <is>
          <t>POINT (442386.147997702 4792162.378144803)</t>
        </is>
      </c>
      <c r="X2409" t="n">
        <v>2.11766568911009</v>
      </c>
      <c r="Y2409" t="inlineStr">
        <is>
          <t>NW</t>
        </is>
      </c>
      <c r="Z2409" t="n">
        <v>2020</v>
      </c>
      <c r="AA2409" t="n">
        <v>53</v>
      </c>
    </row>
    <row r="2410">
      <c r="A2410" s="1" t="n">
        <v>179</v>
      </c>
      <c r="B2410" t="inlineStr">
        <is>
          <t>WY</t>
        </is>
      </c>
      <c r="C2410" s="2" t="n">
        <v>43833</v>
      </c>
      <c r="D2410" s="2" t="n">
        <v>43860</v>
      </c>
      <c r="E2410" t="inlineStr">
        <is>
          <t>2021-07-03</t>
        </is>
      </c>
      <c r="F2410" t="n">
        <v>18</v>
      </c>
      <c r="G2410" t="inlineStr">
        <is>
          <t xml:space="preserve">BEIF 1 LLC </t>
        </is>
      </c>
      <c r="H2410" t="inlineStr">
        <is>
          <t>WOLD ENERGY PARTNERS</t>
        </is>
      </c>
      <c r="I2410" t="inlineStr"/>
      <c r="J2410" t="inlineStr"/>
      <c r="K2410" t="n">
        <v>0</v>
      </c>
      <c r="L2410" t="n">
        <v>10</v>
      </c>
      <c r="M2410" t="n">
        <v>38</v>
      </c>
      <c r="N2410" t="inlineStr">
        <is>
          <t xml:space="preserve">N         </t>
        </is>
      </c>
      <c r="O2410" t="n">
        <v>74</v>
      </c>
      <c r="P2410" t="inlineStr">
        <is>
          <t xml:space="preserve">W         </t>
        </is>
      </c>
      <c r="Q2410">
        <f>"01696/0747"</f>
        <v/>
      </c>
      <c r="R2410" t="inlineStr">
        <is>
          <t>1092127</t>
        </is>
      </c>
      <c r="S2410" t="inlineStr">
        <is>
          <t>CONVERSE (WY)</t>
        </is>
      </c>
      <c r="T2410" t="n">
        <v>43.27988233</v>
      </c>
      <c r="U2410" t="inlineStr">
        <is>
          <t>POWDER RIVER</t>
        </is>
      </c>
      <c r="V2410" t="n">
        <v>-105.73001499</v>
      </c>
      <c r="W2410" t="inlineStr">
        <is>
          <t>POINT (440768.3676651523 4792154.713163957)</t>
        </is>
      </c>
      <c r="X2410" t="n">
        <v>2.953485717803542</v>
      </c>
      <c r="Y2410" t="inlineStr">
        <is>
          <t>NW</t>
        </is>
      </c>
      <c r="Z2410" t="n">
        <v>2020</v>
      </c>
      <c r="AA2410" t="n">
        <v>53</v>
      </c>
    </row>
    <row r="2411">
      <c r="A2411" s="1" t="n">
        <v>184</v>
      </c>
      <c r="B2411" t="inlineStr">
        <is>
          <t>WY</t>
        </is>
      </c>
      <c r="C2411" s="2" t="n">
        <v>43833</v>
      </c>
      <c r="D2411" s="2" t="n">
        <v>43860</v>
      </c>
      <c r="E2411" t="inlineStr">
        <is>
          <t>2021-07-03</t>
        </is>
      </c>
      <c r="F2411" t="n">
        <v>18</v>
      </c>
      <c r="G2411" t="inlineStr">
        <is>
          <t xml:space="preserve">BEIF 1 LLC </t>
        </is>
      </c>
      <c r="H2411" t="inlineStr">
        <is>
          <t>WOLD ENERGY PARTNERS</t>
        </is>
      </c>
      <c r="I2411" t="inlineStr"/>
      <c r="J2411" t="inlineStr"/>
      <c r="K2411" t="n">
        <v>0</v>
      </c>
      <c r="L2411" t="n">
        <v>11</v>
      </c>
      <c r="M2411" t="n">
        <v>38</v>
      </c>
      <c r="N2411" t="inlineStr">
        <is>
          <t xml:space="preserve">N         </t>
        </is>
      </c>
      <c r="O2411" t="n">
        <v>74</v>
      </c>
      <c r="P2411" t="inlineStr">
        <is>
          <t xml:space="preserve">W         </t>
        </is>
      </c>
      <c r="Q2411">
        <f>"01696/0747"</f>
        <v/>
      </c>
      <c r="R2411" t="inlineStr">
        <is>
          <t>1092127</t>
        </is>
      </c>
      <c r="S2411" t="inlineStr">
        <is>
          <t>CONVERSE (WY)</t>
        </is>
      </c>
      <c r="T2411" t="n">
        <v>43.28007685</v>
      </c>
      <c r="U2411" t="inlineStr">
        <is>
          <t>POWDER RIVER</t>
        </is>
      </c>
      <c r="V2411" t="n">
        <v>-105.71007858</v>
      </c>
      <c r="W2411" t="inlineStr">
        <is>
          <t>POINT (442386.147997702 4792162.378144803)</t>
        </is>
      </c>
      <c r="X2411" t="n">
        <v>2.11766568911009</v>
      </c>
      <c r="Y2411" t="inlineStr">
        <is>
          <t>NW</t>
        </is>
      </c>
      <c r="Z2411" t="n">
        <v>2020</v>
      </c>
      <c r="AA2411" t="n">
        <v>53</v>
      </c>
    </row>
    <row r="2412">
      <c r="A2412" s="1" t="n">
        <v>185</v>
      </c>
      <c r="B2412" t="inlineStr">
        <is>
          <t>WY</t>
        </is>
      </c>
      <c r="C2412" s="2" t="n">
        <v>43833</v>
      </c>
      <c r="D2412" s="2" t="n">
        <v>43860</v>
      </c>
      <c r="E2412" t="inlineStr">
        <is>
          <t>2021-07-03</t>
        </is>
      </c>
      <c r="F2412" t="n">
        <v>18</v>
      </c>
      <c r="G2412" t="inlineStr">
        <is>
          <t xml:space="preserve">BEIF 1 LLC </t>
        </is>
      </c>
      <c r="H2412" t="inlineStr">
        <is>
          <t>WOLD ENERGY PARTNERS</t>
        </is>
      </c>
      <c r="I2412" t="inlineStr"/>
      <c r="J2412" t="inlineStr"/>
      <c r="K2412" t="n">
        <v>0</v>
      </c>
      <c r="L2412" t="n">
        <v>11</v>
      </c>
      <c r="M2412" t="n">
        <v>38</v>
      </c>
      <c r="N2412" t="inlineStr">
        <is>
          <t xml:space="preserve">N         </t>
        </is>
      </c>
      <c r="O2412" t="n">
        <v>74</v>
      </c>
      <c r="P2412" t="inlineStr">
        <is>
          <t xml:space="preserve">W         </t>
        </is>
      </c>
      <c r="Q2412">
        <f>"01696/0747"</f>
        <v/>
      </c>
      <c r="R2412" t="inlineStr">
        <is>
          <t>1092127</t>
        </is>
      </c>
      <c r="S2412" t="inlineStr">
        <is>
          <t>CONVERSE (WY)</t>
        </is>
      </c>
      <c r="T2412" t="n">
        <v>43.28007685</v>
      </c>
      <c r="U2412" t="inlineStr">
        <is>
          <t>POWDER RIVER</t>
        </is>
      </c>
      <c r="V2412" t="n">
        <v>-105.71007858</v>
      </c>
      <c r="W2412" t="inlineStr">
        <is>
          <t>POINT (442386.147997702 4792162.378144803)</t>
        </is>
      </c>
      <c r="X2412" t="n">
        <v>2.11766568911009</v>
      </c>
      <c r="Y2412" t="inlineStr">
        <is>
          <t>NW</t>
        </is>
      </c>
      <c r="Z2412" t="n">
        <v>2020</v>
      </c>
      <c r="AA2412" t="n">
        <v>53</v>
      </c>
    </row>
    <row r="2413">
      <c r="A2413" s="1" t="n">
        <v>187</v>
      </c>
      <c r="B2413" t="inlineStr">
        <is>
          <t>WY</t>
        </is>
      </c>
      <c r="C2413" s="2" t="n">
        <v>43833</v>
      </c>
      <c r="D2413" s="2" t="n">
        <v>43860</v>
      </c>
      <c r="E2413" t="inlineStr">
        <is>
          <t>2021-07-03</t>
        </is>
      </c>
      <c r="F2413" t="n">
        <v>18</v>
      </c>
      <c r="G2413" t="inlineStr">
        <is>
          <t xml:space="preserve">BEIF 1 LLC </t>
        </is>
      </c>
      <c r="H2413" t="inlineStr">
        <is>
          <t>WOLD ENERGY PARTNERS</t>
        </is>
      </c>
      <c r="I2413" t="inlineStr"/>
      <c r="J2413" t="inlineStr"/>
      <c r="K2413" t="n">
        <v>0</v>
      </c>
      <c r="L2413" t="n">
        <v>15</v>
      </c>
      <c r="M2413" t="n">
        <v>38</v>
      </c>
      <c r="N2413" t="inlineStr">
        <is>
          <t xml:space="preserve">N         </t>
        </is>
      </c>
      <c r="O2413" t="n">
        <v>74</v>
      </c>
      <c r="P2413" t="inlineStr">
        <is>
          <t xml:space="preserve">W         </t>
        </is>
      </c>
      <c r="Q2413">
        <f>"01696/0747"</f>
        <v/>
      </c>
      <c r="R2413" t="inlineStr">
        <is>
          <t>1092127</t>
        </is>
      </c>
      <c r="S2413" t="inlineStr">
        <is>
          <t>CONVERSE (WY)</t>
        </is>
      </c>
      <c r="T2413" t="n">
        <v>43.26539021</v>
      </c>
      <c r="U2413" t="inlineStr">
        <is>
          <t>POWDER RIVER</t>
        </is>
      </c>
      <c r="V2413" t="n">
        <v>-105.73013696</v>
      </c>
      <c r="W2413" t="inlineStr">
        <is>
          <t>POINT (440744.4120705231 4790545.389249872)</t>
        </is>
      </c>
      <c r="X2413" t="n">
        <v>2.657890324106459</v>
      </c>
      <c r="Y2413" t="inlineStr">
        <is>
          <t>W</t>
        </is>
      </c>
      <c r="Z2413" t="n">
        <v>2020</v>
      </c>
      <c r="AA2413" t="n">
        <v>53</v>
      </c>
    </row>
    <row r="2414">
      <c r="A2414" s="1" t="n">
        <v>9979</v>
      </c>
      <c r="B2414" t="inlineStr">
        <is>
          <t>WY</t>
        </is>
      </c>
      <c r="C2414" s="2" t="n">
        <v>43574</v>
      </c>
      <c r="D2414" s="2" t="n">
        <v>43622</v>
      </c>
      <c r="E2414" t="inlineStr">
        <is>
          <t>2023-04-19</t>
        </is>
      </c>
      <c r="F2414" t="n">
        <v>48</v>
      </c>
      <c r="G2414" t="inlineStr">
        <is>
          <t xml:space="preserve">GRAMMAR R PATRICK ATTORNEY ET AL </t>
        </is>
      </c>
      <c r="H2414" t="inlineStr">
        <is>
          <t>SAMSON RESOURCES</t>
        </is>
      </c>
      <c r="I2414" t="inlineStr"/>
      <c r="J2414" t="inlineStr"/>
      <c r="K2414" t="n">
        <v>120</v>
      </c>
      <c r="L2414" t="n">
        <v>9</v>
      </c>
      <c r="M2414" t="n">
        <v>38</v>
      </c>
      <c r="N2414" t="inlineStr">
        <is>
          <t xml:space="preserve">N         </t>
        </is>
      </c>
      <c r="O2414" t="n">
        <v>73</v>
      </c>
      <c r="P2414" t="inlineStr">
        <is>
          <t xml:space="preserve">W         </t>
        </is>
      </c>
      <c r="Q2414" t="inlineStr">
        <is>
          <t>1675/0543</t>
        </is>
      </c>
      <c r="R2414" t="inlineStr">
        <is>
          <t>1082785</t>
        </is>
      </c>
      <c r="S2414" t="inlineStr">
        <is>
          <t>CONVERSE (WY)</t>
        </is>
      </c>
      <c r="T2414" t="n">
        <v>43.28045819</v>
      </c>
      <c r="U2414" t="inlineStr">
        <is>
          <t>POWDER RIVER</t>
        </is>
      </c>
      <c r="V2414" t="n">
        <v>-105.63100438</v>
      </c>
      <c r="W2414" t="inlineStr">
        <is>
          <t>POINT (448802.3511420086 4792153.248759488)</t>
        </is>
      </c>
      <c r="X2414" t="n">
        <v>2.740354719409865</v>
      </c>
      <c r="Y2414" t="inlineStr">
        <is>
          <t>NE</t>
        </is>
      </c>
      <c r="Z2414" t="n">
        <v>2019</v>
      </c>
      <c r="AA2414" t="n">
        <v>53</v>
      </c>
    </row>
    <row r="2415">
      <c r="A2415" s="1" t="n">
        <v>9980</v>
      </c>
      <c r="B2415" t="inlineStr">
        <is>
          <t>WY</t>
        </is>
      </c>
      <c r="C2415" s="2" t="n">
        <v>43574</v>
      </c>
      <c r="D2415" s="2" t="n">
        <v>43622</v>
      </c>
      <c r="E2415" t="inlineStr">
        <is>
          <t>2023-04-19</t>
        </is>
      </c>
      <c r="F2415" t="n">
        <v>48</v>
      </c>
      <c r="G2415" t="inlineStr">
        <is>
          <t xml:space="preserve">GRAMMAR R PATRICK ATTORNEY ET AL </t>
        </is>
      </c>
      <c r="H2415" t="inlineStr">
        <is>
          <t>SAMSON RESOURCES</t>
        </is>
      </c>
      <c r="I2415" t="inlineStr"/>
      <c r="J2415" t="inlineStr"/>
      <c r="K2415" t="n">
        <v>120</v>
      </c>
      <c r="L2415" t="n">
        <v>9</v>
      </c>
      <c r="M2415" t="n">
        <v>38</v>
      </c>
      <c r="N2415" t="inlineStr">
        <is>
          <t xml:space="preserve">N         </t>
        </is>
      </c>
      <c r="O2415" t="n">
        <v>73</v>
      </c>
      <c r="P2415" t="inlineStr">
        <is>
          <t xml:space="preserve">W         </t>
        </is>
      </c>
      <c r="Q2415" t="inlineStr">
        <is>
          <t>1675/0543</t>
        </is>
      </c>
      <c r="R2415" t="inlineStr">
        <is>
          <t>1082785</t>
        </is>
      </c>
      <c r="S2415" t="inlineStr">
        <is>
          <t>CONVERSE (WY)</t>
        </is>
      </c>
      <c r="T2415" t="n">
        <v>43.28045819</v>
      </c>
      <c r="U2415" t="inlineStr">
        <is>
          <t>POWDER RIVER</t>
        </is>
      </c>
      <c r="V2415" t="n">
        <v>-105.63100438</v>
      </c>
      <c r="W2415" t="inlineStr">
        <is>
          <t>POINT (448802.3511420086 4792153.248759488)</t>
        </is>
      </c>
      <c r="X2415" t="n">
        <v>2.740354719409865</v>
      </c>
      <c r="Y2415" t="inlineStr">
        <is>
          <t>NE</t>
        </is>
      </c>
      <c r="Z2415" t="n">
        <v>2019</v>
      </c>
      <c r="AA2415" t="n">
        <v>53</v>
      </c>
    </row>
    <row r="2416">
      <c r="A2416" s="1" t="n">
        <v>13350</v>
      </c>
      <c r="B2416" t="inlineStr">
        <is>
          <t>WY</t>
        </is>
      </c>
      <c r="C2416" s="2" t="n">
        <v>43438</v>
      </c>
      <c r="D2416" s="2" t="n">
        <v>43530</v>
      </c>
      <c r="E2416" t="inlineStr">
        <is>
          <t>2022-12-04</t>
        </is>
      </c>
      <c r="F2416" t="n">
        <v>48</v>
      </c>
      <c r="G2416" t="inlineStr">
        <is>
          <t xml:space="preserve">SOFTRES LLC ET AL </t>
        </is>
      </c>
      <c r="H2416" t="inlineStr">
        <is>
          <t>SAMSON RESOURCES</t>
        </is>
      </c>
      <c r="I2416" t="n">
        <v>0.2</v>
      </c>
      <c r="J2416" t="inlineStr"/>
      <c r="K2416" t="n">
        <v>634.63000488</v>
      </c>
      <c r="L2416" t="n">
        <v>9</v>
      </c>
      <c r="M2416" t="n">
        <v>38</v>
      </c>
      <c r="N2416" t="inlineStr">
        <is>
          <t xml:space="preserve">N         </t>
        </is>
      </c>
      <c r="O2416" t="n">
        <v>73</v>
      </c>
      <c r="P2416" t="inlineStr">
        <is>
          <t xml:space="preserve">W         </t>
        </is>
      </c>
      <c r="Q2416" t="inlineStr">
        <is>
          <t>1665/0115</t>
        </is>
      </c>
      <c r="R2416" t="inlineStr">
        <is>
          <t>1079864</t>
        </is>
      </c>
      <c r="S2416" t="inlineStr">
        <is>
          <t>CONVERSE (WY)</t>
        </is>
      </c>
      <c r="T2416" t="n">
        <v>43.28045819</v>
      </c>
      <c r="U2416" t="inlineStr">
        <is>
          <t>POWDER RIVER</t>
        </is>
      </c>
      <c r="V2416" t="n">
        <v>-105.63100438</v>
      </c>
      <c r="W2416" t="inlineStr">
        <is>
          <t>POINT (448802.3511420086 4792153.248759488)</t>
        </is>
      </c>
      <c r="X2416" t="n">
        <v>2.740354719409865</v>
      </c>
      <c r="Y2416" t="inlineStr">
        <is>
          <t>NE</t>
        </is>
      </c>
      <c r="Z2416" t="n">
        <v>2019</v>
      </c>
      <c r="AA2416" t="n">
        <v>53</v>
      </c>
    </row>
    <row r="2417">
      <c r="A2417" s="1" t="n">
        <v>13358</v>
      </c>
      <c r="B2417" t="inlineStr">
        <is>
          <t>WY</t>
        </is>
      </c>
      <c r="C2417" s="2" t="n">
        <v>43438</v>
      </c>
      <c r="D2417" s="2" t="n">
        <v>43530</v>
      </c>
      <c r="E2417" t="inlineStr">
        <is>
          <t>2022-12-04</t>
        </is>
      </c>
      <c r="F2417" t="n">
        <v>48</v>
      </c>
      <c r="G2417" t="inlineStr">
        <is>
          <t xml:space="preserve">SOFTRES LLC ET AL </t>
        </is>
      </c>
      <c r="H2417" t="inlineStr">
        <is>
          <t>SAMSON RESOURCES</t>
        </is>
      </c>
      <c r="I2417" t="n">
        <v>0.2</v>
      </c>
      <c r="J2417" t="inlineStr"/>
      <c r="K2417" t="n">
        <v>634.63000488</v>
      </c>
      <c r="L2417" t="n">
        <v>9</v>
      </c>
      <c r="M2417" t="n">
        <v>38</v>
      </c>
      <c r="N2417" t="inlineStr">
        <is>
          <t xml:space="preserve">N         </t>
        </is>
      </c>
      <c r="O2417" t="n">
        <v>73</v>
      </c>
      <c r="P2417" t="inlineStr">
        <is>
          <t xml:space="preserve">W         </t>
        </is>
      </c>
      <c r="Q2417" t="inlineStr">
        <is>
          <t>1665/0115</t>
        </is>
      </c>
      <c r="R2417" t="inlineStr">
        <is>
          <t>1079864</t>
        </is>
      </c>
      <c r="S2417" t="inlineStr">
        <is>
          <t>CONVERSE (WY)</t>
        </is>
      </c>
      <c r="T2417" t="n">
        <v>43.28045819</v>
      </c>
      <c r="U2417" t="inlineStr">
        <is>
          <t>POWDER RIVER</t>
        </is>
      </c>
      <c r="V2417" t="n">
        <v>-105.63100438</v>
      </c>
      <c r="W2417" t="inlineStr">
        <is>
          <t>POINT (448802.3511420086 4792153.248759488)</t>
        </is>
      </c>
      <c r="X2417" t="n">
        <v>2.740354719409865</v>
      </c>
      <c r="Y2417" t="inlineStr">
        <is>
          <t>NE</t>
        </is>
      </c>
      <c r="Z2417" t="n">
        <v>2019</v>
      </c>
      <c r="AA2417" t="n">
        <v>53</v>
      </c>
    </row>
    <row r="2418">
      <c r="A2418" s="1" t="n">
        <v>13363</v>
      </c>
      <c r="B2418" t="inlineStr">
        <is>
          <t>WY</t>
        </is>
      </c>
      <c r="C2418" s="2" t="n">
        <v>43438</v>
      </c>
      <c r="D2418" s="2" t="n">
        <v>43530</v>
      </c>
      <c r="E2418" t="inlineStr">
        <is>
          <t>2022-12-04</t>
        </is>
      </c>
      <c r="F2418" t="n">
        <v>48</v>
      </c>
      <c r="G2418" t="inlineStr">
        <is>
          <t xml:space="preserve">MCFARLAND DANIEL G ATTORNEY ET AL </t>
        </is>
      </c>
      <c r="H2418" t="inlineStr">
        <is>
          <t>SAMSON RESOURCES</t>
        </is>
      </c>
      <c r="I2418" t="n">
        <v>0.2</v>
      </c>
      <c r="J2418" t="inlineStr"/>
      <c r="K2418" t="n">
        <v>634.63000488</v>
      </c>
      <c r="L2418" t="n">
        <v>9</v>
      </c>
      <c r="M2418" t="n">
        <v>38</v>
      </c>
      <c r="N2418" t="inlineStr">
        <is>
          <t xml:space="preserve">N         </t>
        </is>
      </c>
      <c r="O2418" t="n">
        <v>73</v>
      </c>
      <c r="P2418" t="inlineStr">
        <is>
          <t xml:space="preserve">W         </t>
        </is>
      </c>
      <c r="Q2418" t="inlineStr">
        <is>
          <t>1665/0119</t>
        </is>
      </c>
      <c r="R2418" t="inlineStr">
        <is>
          <t>1079865</t>
        </is>
      </c>
      <c r="S2418" t="inlineStr">
        <is>
          <t>CONVERSE (WY)</t>
        </is>
      </c>
      <c r="T2418" t="n">
        <v>43.28045819</v>
      </c>
      <c r="U2418" t="inlineStr">
        <is>
          <t>POWDER RIVER</t>
        </is>
      </c>
      <c r="V2418" t="n">
        <v>-105.63100438</v>
      </c>
      <c r="W2418" t="inlineStr">
        <is>
          <t>POINT (448802.3511420086 4792153.248759488)</t>
        </is>
      </c>
      <c r="X2418" t="n">
        <v>2.740354719409865</v>
      </c>
      <c r="Y2418" t="inlineStr">
        <is>
          <t>NE</t>
        </is>
      </c>
      <c r="Z2418" t="n">
        <v>2019</v>
      </c>
      <c r="AA2418" t="n">
        <v>53</v>
      </c>
    </row>
    <row r="2419">
      <c r="A2419" s="1" t="n">
        <v>13368</v>
      </c>
      <c r="B2419" t="inlineStr">
        <is>
          <t>WY</t>
        </is>
      </c>
      <c r="C2419" s="2" t="n">
        <v>43438</v>
      </c>
      <c r="D2419" s="2" t="n">
        <v>43530</v>
      </c>
      <c r="E2419" t="inlineStr">
        <is>
          <t>2022-12-04</t>
        </is>
      </c>
      <c r="F2419" t="n">
        <v>48</v>
      </c>
      <c r="G2419" t="inlineStr">
        <is>
          <t xml:space="preserve">MCFARLAND DANIEL G ATTORNEY ET AL </t>
        </is>
      </c>
      <c r="H2419" t="inlineStr">
        <is>
          <t>SAMSON RESOURCES</t>
        </is>
      </c>
      <c r="I2419" t="n">
        <v>0.2</v>
      </c>
      <c r="J2419" t="inlineStr"/>
      <c r="K2419" t="n">
        <v>634.63000488</v>
      </c>
      <c r="L2419" t="n">
        <v>9</v>
      </c>
      <c r="M2419" t="n">
        <v>38</v>
      </c>
      <c r="N2419" t="inlineStr">
        <is>
          <t xml:space="preserve">N         </t>
        </is>
      </c>
      <c r="O2419" t="n">
        <v>73</v>
      </c>
      <c r="P2419" t="inlineStr">
        <is>
          <t xml:space="preserve">W         </t>
        </is>
      </c>
      <c r="Q2419" t="inlineStr">
        <is>
          <t>1665/0119</t>
        </is>
      </c>
      <c r="R2419" t="inlineStr">
        <is>
          <t>1079865</t>
        </is>
      </c>
      <c r="S2419" t="inlineStr">
        <is>
          <t>CONVERSE (WY)</t>
        </is>
      </c>
      <c r="T2419" t="n">
        <v>43.28045819</v>
      </c>
      <c r="U2419" t="inlineStr">
        <is>
          <t>POWDER RIVER</t>
        </is>
      </c>
      <c r="V2419" t="n">
        <v>-105.63100438</v>
      </c>
      <c r="W2419" t="inlineStr">
        <is>
          <t>POINT (448802.3511420086 4792153.248759488)</t>
        </is>
      </c>
      <c r="X2419" t="n">
        <v>2.740354719409865</v>
      </c>
      <c r="Y2419" t="inlineStr">
        <is>
          <t>NE</t>
        </is>
      </c>
      <c r="Z2419" t="n">
        <v>2019</v>
      </c>
      <c r="AA2419" t="n">
        <v>53</v>
      </c>
    </row>
    <row r="2420">
      <c r="A2420" s="1" t="n">
        <v>21698</v>
      </c>
      <c r="B2420" t="inlineStr">
        <is>
          <t>WY</t>
        </is>
      </c>
      <c r="C2420" s="2" t="n">
        <v>43363</v>
      </c>
      <c r="D2420" s="2" t="n">
        <v>43382</v>
      </c>
      <c r="E2420" t="inlineStr">
        <is>
          <t>2022-09-20</t>
        </is>
      </c>
      <c r="F2420" t="n">
        <v>48</v>
      </c>
      <c r="G2420" t="inlineStr">
        <is>
          <t xml:space="preserve">POWDER RIVER OIL AND GAS VENTURES LLC II </t>
        </is>
      </c>
      <c r="H2420" t="inlineStr">
        <is>
          <t>ELEPHANT APABELLA OPERATING</t>
        </is>
      </c>
      <c r="I2420" t="inlineStr"/>
      <c r="J2420" t="inlineStr"/>
      <c r="K2420" t="n">
        <v>1674.63000488</v>
      </c>
      <c r="L2420" t="n">
        <v>7</v>
      </c>
      <c r="M2420" t="n">
        <v>38</v>
      </c>
      <c r="N2420" t="inlineStr">
        <is>
          <t xml:space="preserve">N         </t>
        </is>
      </c>
      <c r="O2420" t="n">
        <v>73</v>
      </c>
      <c r="P2420" t="inlineStr">
        <is>
          <t xml:space="preserve">W         </t>
        </is>
      </c>
      <c r="Q2420" t="inlineStr">
        <is>
          <t>1653/0574</t>
        </is>
      </c>
      <c r="R2420" t="inlineStr">
        <is>
          <t>1075581</t>
        </is>
      </c>
      <c r="S2420" t="inlineStr">
        <is>
          <t>CONVERSE (WY)</t>
        </is>
      </c>
      <c r="T2420" t="n">
        <v>43.28038196</v>
      </c>
      <c r="U2420" t="inlineStr">
        <is>
          <t>POWDER RIVER</t>
        </is>
      </c>
      <c r="V2420" t="n">
        <v>-105.670572</v>
      </c>
      <c r="W2420" t="inlineStr">
        <is>
          <t>POINT (445591.8860581371 4792169.783466569)</t>
        </is>
      </c>
      <c r="X2420" t="n">
        <v>1.429191949061326</v>
      </c>
      <c r="Y2420" t="inlineStr">
        <is>
          <t>NE</t>
        </is>
      </c>
      <c r="Z2420" t="n">
        <v>2018</v>
      </c>
      <c r="AA2420" t="n">
        <v>53</v>
      </c>
    </row>
    <row r="2421">
      <c r="A2421" s="1" t="n">
        <v>21705</v>
      </c>
      <c r="B2421" t="inlineStr">
        <is>
          <t>WY</t>
        </is>
      </c>
      <c r="C2421" s="2" t="n">
        <v>43363</v>
      </c>
      <c r="D2421" s="2" t="n">
        <v>43382</v>
      </c>
      <c r="E2421" t="inlineStr">
        <is>
          <t>2022-09-20</t>
        </is>
      </c>
      <c r="F2421" t="n">
        <v>48</v>
      </c>
      <c r="G2421" t="inlineStr">
        <is>
          <t xml:space="preserve">POWDER RIVER OIL AND GAS VENTURES LLC II </t>
        </is>
      </c>
      <c r="H2421" t="inlineStr">
        <is>
          <t>ELEPHANT APABELLA OPERATING</t>
        </is>
      </c>
      <c r="I2421" t="inlineStr"/>
      <c r="J2421" t="inlineStr"/>
      <c r="K2421" t="n">
        <v>1674.63000488</v>
      </c>
      <c r="L2421" t="n">
        <v>17</v>
      </c>
      <c r="M2421" t="n">
        <v>38</v>
      </c>
      <c r="N2421" t="inlineStr">
        <is>
          <t xml:space="preserve">N         </t>
        </is>
      </c>
      <c r="O2421" t="n">
        <v>73</v>
      </c>
      <c r="P2421" t="inlineStr">
        <is>
          <t xml:space="preserve">W         </t>
        </is>
      </c>
      <c r="Q2421" t="inlineStr">
        <is>
          <t>1653/0574</t>
        </is>
      </c>
      <c r="R2421" t="inlineStr">
        <is>
          <t>1075581</t>
        </is>
      </c>
      <c r="S2421" t="inlineStr">
        <is>
          <t>CONVERSE (WY)</t>
        </is>
      </c>
      <c r="T2421" t="n">
        <v>43.26592416</v>
      </c>
      <c r="U2421" t="inlineStr">
        <is>
          <t>POWDER RIVER</t>
        </is>
      </c>
      <c r="V2421" t="n">
        <v>-105.65094833</v>
      </c>
      <c r="W2421" t="inlineStr">
        <is>
          <t>POINT (447171.5888673947 4790551.596985089)</t>
        </is>
      </c>
      <c r="X2421" t="n">
        <v>1.411426192621439</v>
      </c>
      <c r="Y2421" t="inlineStr">
        <is>
          <t>NE</t>
        </is>
      </c>
      <c r="Z2421" t="n">
        <v>2018</v>
      </c>
      <c r="AA2421" t="n">
        <v>53</v>
      </c>
    </row>
    <row r="2422">
      <c r="A2422" s="1" t="n">
        <v>21706</v>
      </c>
      <c r="B2422" t="inlineStr">
        <is>
          <t>WY</t>
        </is>
      </c>
      <c r="C2422" s="2" t="n">
        <v>43363</v>
      </c>
      <c r="D2422" s="2" t="n">
        <v>43382</v>
      </c>
      <c r="E2422" t="inlineStr">
        <is>
          <t>2022-09-20</t>
        </is>
      </c>
      <c r="F2422" t="n">
        <v>48</v>
      </c>
      <c r="G2422" t="inlineStr">
        <is>
          <t xml:space="preserve">POWDER RIVER OIL AND GAS VENTURES LLC II </t>
        </is>
      </c>
      <c r="H2422" t="inlineStr">
        <is>
          <t>ELEPHANT APABELLA OPERATING</t>
        </is>
      </c>
      <c r="I2422" t="inlineStr"/>
      <c r="J2422" t="inlineStr"/>
      <c r="K2422" t="n">
        <v>1674.63000488</v>
      </c>
      <c r="L2422" t="n">
        <v>8</v>
      </c>
      <c r="M2422" t="n">
        <v>38</v>
      </c>
      <c r="N2422" t="inlineStr">
        <is>
          <t xml:space="preserve">N         </t>
        </is>
      </c>
      <c r="O2422" t="n">
        <v>73</v>
      </c>
      <c r="P2422" t="inlineStr">
        <is>
          <t xml:space="preserve">W         </t>
        </is>
      </c>
      <c r="Q2422" t="inlineStr">
        <is>
          <t>1653/0574</t>
        </is>
      </c>
      <c r="R2422" t="inlineStr">
        <is>
          <t>1075581</t>
        </is>
      </c>
      <c r="S2422" t="inlineStr">
        <is>
          <t>CONVERSE (WY)</t>
        </is>
      </c>
      <c r="T2422" t="n">
        <v>43.28039719</v>
      </c>
      <c r="U2422" t="inlineStr">
        <is>
          <t>POWDER RIVER</t>
        </is>
      </c>
      <c r="V2422" t="n">
        <v>-105.65082634</v>
      </c>
      <c r="W2422" t="inlineStr">
        <is>
          <t>POINT (447194.0046267076 4792158.808724617)</t>
        </is>
      </c>
      <c r="X2422" t="n">
        <v>1.941956897089594</v>
      </c>
      <c r="Y2422" t="inlineStr">
        <is>
          <t>NE</t>
        </is>
      </c>
      <c r="Z2422" t="n">
        <v>2018</v>
      </c>
      <c r="AA2422" t="n">
        <v>53</v>
      </c>
    </row>
    <row r="2423">
      <c r="A2423" s="1" t="n">
        <v>21707</v>
      </c>
      <c r="B2423" t="inlineStr">
        <is>
          <t>WY</t>
        </is>
      </c>
      <c r="C2423" s="2" t="n">
        <v>43363</v>
      </c>
      <c r="D2423" s="2" t="n">
        <v>43382</v>
      </c>
      <c r="E2423" t="inlineStr">
        <is>
          <t>2022-09-20</t>
        </is>
      </c>
      <c r="F2423" t="n">
        <v>48</v>
      </c>
      <c r="G2423" t="inlineStr">
        <is>
          <t xml:space="preserve">POWDER RIVER OIL AND GAS VENTURES LLC II </t>
        </is>
      </c>
      <c r="H2423" t="inlineStr">
        <is>
          <t>ELEPHANT APABELLA OPERATING</t>
        </is>
      </c>
      <c r="I2423" t="inlineStr"/>
      <c r="J2423" t="inlineStr"/>
      <c r="K2423" t="n">
        <v>1674.63000488</v>
      </c>
      <c r="L2423" t="n">
        <v>9</v>
      </c>
      <c r="M2423" t="n">
        <v>38</v>
      </c>
      <c r="N2423" t="inlineStr">
        <is>
          <t xml:space="preserve">N         </t>
        </is>
      </c>
      <c r="O2423" t="n">
        <v>73</v>
      </c>
      <c r="P2423" t="inlineStr">
        <is>
          <t xml:space="preserve">W         </t>
        </is>
      </c>
      <c r="Q2423" t="inlineStr">
        <is>
          <t>1653/0574</t>
        </is>
      </c>
      <c r="R2423" t="inlineStr">
        <is>
          <t>1075581</t>
        </is>
      </c>
      <c r="S2423" t="inlineStr">
        <is>
          <t>CONVERSE (WY)</t>
        </is>
      </c>
      <c r="T2423" t="n">
        <v>43.28045819</v>
      </c>
      <c r="U2423" t="inlineStr">
        <is>
          <t>POWDER RIVER</t>
        </is>
      </c>
      <c r="V2423" t="n">
        <v>-105.63100438</v>
      </c>
      <c r="W2423" t="inlineStr">
        <is>
          <t>POINT (448802.3511420086 4792153.248759488)</t>
        </is>
      </c>
      <c r="X2423" t="n">
        <v>2.740354719409865</v>
      </c>
      <c r="Y2423" t="inlineStr">
        <is>
          <t>NE</t>
        </is>
      </c>
      <c r="Z2423" t="n">
        <v>2018</v>
      </c>
      <c r="AA2423" t="n">
        <v>53</v>
      </c>
    </row>
    <row r="2424">
      <c r="A2424" s="1" t="n">
        <v>21709</v>
      </c>
      <c r="B2424" t="inlineStr">
        <is>
          <t>WY</t>
        </is>
      </c>
      <c r="C2424" s="2" t="n">
        <v>43363</v>
      </c>
      <c r="D2424" s="2" t="n">
        <v>43382</v>
      </c>
      <c r="E2424" t="inlineStr">
        <is>
          <t>2022-09-20</t>
        </is>
      </c>
      <c r="F2424" t="n">
        <v>48</v>
      </c>
      <c r="G2424" t="inlineStr">
        <is>
          <t xml:space="preserve">POWDER RIVER OIL AND GAS VENTURES LLC II </t>
        </is>
      </c>
      <c r="H2424" t="inlineStr">
        <is>
          <t>ELEPHANT APABELLA OPERATING</t>
        </is>
      </c>
      <c r="I2424" t="inlineStr"/>
      <c r="J2424" t="inlineStr"/>
      <c r="K2424" t="n">
        <v>1674.63000488</v>
      </c>
      <c r="L2424" t="n">
        <v>9</v>
      </c>
      <c r="M2424" t="n">
        <v>38</v>
      </c>
      <c r="N2424" t="inlineStr">
        <is>
          <t xml:space="preserve">N         </t>
        </is>
      </c>
      <c r="O2424" t="n">
        <v>73</v>
      </c>
      <c r="P2424" t="inlineStr">
        <is>
          <t xml:space="preserve">W         </t>
        </is>
      </c>
      <c r="Q2424" t="inlineStr">
        <is>
          <t>1653/0574</t>
        </is>
      </c>
      <c r="R2424" t="inlineStr">
        <is>
          <t>1075581</t>
        </is>
      </c>
      <c r="S2424" t="inlineStr">
        <is>
          <t>CONVERSE (WY)</t>
        </is>
      </c>
      <c r="T2424" t="n">
        <v>43.28045819</v>
      </c>
      <c r="U2424" t="inlineStr">
        <is>
          <t>POWDER RIVER</t>
        </is>
      </c>
      <c r="V2424" t="n">
        <v>-105.63100438</v>
      </c>
      <c r="W2424" t="inlineStr">
        <is>
          <t>POINT (448802.3511420086 4792153.248759488)</t>
        </is>
      </c>
      <c r="X2424" t="n">
        <v>2.740354719409865</v>
      </c>
      <c r="Y2424" t="inlineStr">
        <is>
          <t>NE</t>
        </is>
      </c>
      <c r="Z2424" t="n">
        <v>2018</v>
      </c>
      <c r="AA2424" t="n">
        <v>53</v>
      </c>
    </row>
    <row r="2425">
      <c r="A2425" s="1" t="n">
        <v>21713</v>
      </c>
      <c r="B2425" t="inlineStr">
        <is>
          <t>WY</t>
        </is>
      </c>
      <c r="C2425" s="2" t="n">
        <v>43363</v>
      </c>
      <c r="D2425" s="2" t="n">
        <v>43382</v>
      </c>
      <c r="E2425" t="inlineStr">
        <is>
          <t>2022-09-20</t>
        </is>
      </c>
      <c r="F2425" t="n">
        <v>48</v>
      </c>
      <c r="G2425" t="inlineStr">
        <is>
          <t xml:space="preserve">POWDER RIVER OIL AND GAS VENTURES LLC II </t>
        </is>
      </c>
      <c r="H2425" t="inlineStr">
        <is>
          <t>ELEPHANT APABELLA OPERATING</t>
        </is>
      </c>
      <c r="I2425" t="inlineStr"/>
      <c r="J2425" t="inlineStr"/>
      <c r="K2425" t="n">
        <v>1674.63000488</v>
      </c>
      <c r="L2425" t="n">
        <v>8</v>
      </c>
      <c r="M2425" t="n">
        <v>38</v>
      </c>
      <c r="N2425" t="inlineStr">
        <is>
          <t xml:space="preserve">N         </t>
        </is>
      </c>
      <c r="O2425" t="n">
        <v>73</v>
      </c>
      <c r="P2425" t="inlineStr">
        <is>
          <t xml:space="preserve">W         </t>
        </is>
      </c>
      <c r="Q2425" t="inlineStr">
        <is>
          <t>1653/0574</t>
        </is>
      </c>
      <c r="R2425" t="inlineStr">
        <is>
          <t>1075581</t>
        </is>
      </c>
      <c r="S2425" t="inlineStr">
        <is>
          <t>CONVERSE (WY)</t>
        </is>
      </c>
      <c r="T2425" t="n">
        <v>43.28039719</v>
      </c>
      <c r="U2425" t="inlineStr">
        <is>
          <t>POWDER RIVER</t>
        </is>
      </c>
      <c r="V2425" t="n">
        <v>-105.65082634</v>
      </c>
      <c r="W2425" t="inlineStr">
        <is>
          <t>POINT (447194.0046267076 4792158.808724617)</t>
        </is>
      </c>
      <c r="X2425" t="n">
        <v>1.941956897089594</v>
      </c>
      <c r="Y2425" t="inlineStr">
        <is>
          <t>NE</t>
        </is>
      </c>
      <c r="Z2425" t="n">
        <v>2018</v>
      </c>
      <c r="AA2425" t="n">
        <v>53</v>
      </c>
    </row>
    <row r="2426">
      <c r="A2426" s="1" t="n">
        <v>21717</v>
      </c>
      <c r="B2426" t="inlineStr">
        <is>
          <t>WY</t>
        </is>
      </c>
      <c r="C2426" s="2" t="n">
        <v>43363</v>
      </c>
      <c r="D2426" s="2" t="n">
        <v>43382</v>
      </c>
      <c r="E2426" t="inlineStr">
        <is>
          <t>2022-09-20</t>
        </is>
      </c>
      <c r="F2426" t="n">
        <v>48</v>
      </c>
      <c r="G2426" t="inlineStr">
        <is>
          <t xml:space="preserve">POWDER RIVER OIL AND GAS VENTURES LLC II </t>
        </is>
      </c>
      <c r="H2426" t="inlineStr">
        <is>
          <t>ELEPHANT APABELLA OPERATING</t>
        </is>
      </c>
      <c r="I2426" t="inlineStr"/>
      <c r="J2426" t="inlineStr"/>
      <c r="K2426" t="n">
        <v>1674.63000488</v>
      </c>
      <c r="L2426" t="n">
        <v>17</v>
      </c>
      <c r="M2426" t="n">
        <v>38</v>
      </c>
      <c r="N2426" t="inlineStr">
        <is>
          <t xml:space="preserve">N         </t>
        </is>
      </c>
      <c r="O2426" t="n">
        <v>73</v>
      </c>
      <c r="P2426" t="inlineStr">
        <is>
          <t xml:space="preserve">W         </t>
        </is>
      </c>
      <c r="Q2426" t="inlineStr">
        <is>
          <t>1653/0574</t>
        </is>
      </c>
      <c r="R2426" t="inlineStr">
        <is>
          <t>1075581</t>
        </is>
      </c>
      <c r="S2426" t="inlineStr">
        <is>
          <t>CONVERSE (WY)</t>
        </is>
      </c>
      <c r="T2426" t="n">
        <v>43.26592416</v>
      </c>
      <c r="U2426" t="inlineStr">
        <is>
          <t>POWDER RIVER</t>
        </is>
      </c>
      <c r="V2426" t="n">
        <v>-105.65094833</v>
      </c>
      <c r="W2426" t="inlineStr">
        <is>
          <t>POINT (447171.5888673947 4790551.596985089)</t>
        </is>
      </c>
      <c r="X2426" t="n">
        <v>1.411426192621439</v>
      </c>
      <c r="Y2426" t="inlineStr">
        <is>
          <t>NE</t>
        </is>
      </c>
      <c r="Z2426" t="n">
        <v>2018</v>
      </c>
      <c r="AA2426" t="n">
        <v>53</v>
      </c>
    </row>
    <row r="2427">
      <c r="A2427" s="1" t="n">
        <v>21718</v>
      </c>
      <c r="B2427" t="inlineStr">
        <is>
          <t>WY</t>
        </is>
      </c>
      <c r="C2427" s="2" t="n">
        <v>43363</v>
      </c>
      <c r="D2427" s="2" t="n">
        <v>43382</v>
      </c>
      <c r="E2427" t="inlineStr">
        <is>
          <t>2022-09-20</t>
        </is>
      </c>
      <c r="F2427" t="n">
        <v>48</v>
      </c>
      <c r="G2427" t="inlineStr">
        <is>
          <t xml:space="preserve">POWDER RIVER OIL AND GAS VENTURES LLC II </t>
        </is>
      </c>
      <c r="H2427" t="inlineStr">
        <is>
          <t>ELEPHANT APABELLA OPERATING</t>
        </is>
      </c>
      <c r="I2427" t="inlineStr"/>
      <c r="J2427" t="inlineStr"/>
      <c r="K2427" t="n">
        <v>1674.63000488</v>
      </c>
      <c r="L2427" t="n">
        <v>7</v>
      </c>
      <c r="M2427" t="n">
        <v>38</v>
      </c>
      <c r="N2427" t="inlineStr">
        <is>
          <t xml:space="preserve">N         </t>
        </is>
      </c>
      <c r="O2427" t="n">
        <v>73</v>
      </c>
      <c r="P2427" t="inlineStr">
        <is>
          <t xml:space="preserve">W         </t>
        </is>
      </c>
      <c r="Q2427" t="inlineStr">
        <is>
          <t>1653/0574</t>
        </is>
      </c>
      <c r="R2427" t="inlineStr">
        <is>
          <t>1075581</t>
        </is>
      </c>
      <c r="S2427" t="inlineStr">
        <is>
          <t>CONVERSE (WY)</t>
        </is>
      </c>
      <c r="T2427" t="n">
        <v>43.28038196</v>
      </c>
      <c r="U2427" t="inlineStr">
        <is>
          <t>POWDER RIVER</t>
        </is>
      </c>
      <c r="V2427" t="n">
        <v>-105.670572</v>
      </c>
      <c r="W2427" t="inlineStr">
        <is>
          <t>POINT (445591.8860581371 4792169.783466569)</t>
        </is>
      </c>
      <c r="X2427" t="n">
        <v>1.429191949061326</v>
      </c>
      <c r="Y2427" t="inlineStr">
        <is>
          <t>NE</t>
        </is>
      </c>
      <c r="Z2427" t="n">
        <v>2018</v>
      </c>
      <c r="AA2427" t="n">
        <v>53</v>
      </c>
    </row>
    <row r="2428">
      <c r="A2428" s="1" t="n">
        <v>21719</v>
      </c>
      <c r="B2428" t="inlineStr">
        <is>
          <t>WY</t>
        </is>
      </c>
      <c r="C2428" s="2" t="n">
        <v>43363</v>
      </c>
      <c r="D2428" s="2" t="n">
        <v>43382</v>
      </c>
      <c r="E2428" t="inlineStr">
        <is>
          <t>2022-09-20</t>
        </is>
      </c>
      <c r="F2428" t="n">
        <v>48</v>
      </c>
      <c r="G2428" t="inlineStr">
        <is>
          <t xml:space="preserve">POWDER RIVER OIL AND GAS VENTURES LLC II </t>
        </is>
      </c>
      <c r="H2428" t="inlineStr">
        <is>
          <t>ELEPHANT APABELLA OPERATING</t>
        </is>
      </c>
      <c r="I2428" t="inlineStr"/>
      <c r="J2428" t="inlineStr"/>
      <c r="K2428" t="n">
        <v>1674.63000488</v>
      </c>
      <c r="L2428" t="n">
        <v>17</v>
      </c>
      <c r="M2428" t="n">
        <v>38</v>
      </c>
      <c r="N2428" t="inlineStr">
        <is>
          <t xml:space="preserve">N         </t>
        </is>
      </c>
      <c r="O2428" t="n">
        <v>73</v>
      </c>
      <c r="P2428" t="inlineStr">
        <is>
          <t xml:space="preserve">W         </t>
        </is>
      </c>
      <c r="Q2428" t="inlineStr">
        <is>
          <t>1653/0574</t>
        </is>
      </c>
      <c r="R2428" t="inlineStr">
        <is>
          <t>1075581</t>
        </is>
      </c>
      <c r="S2428" t="inlineStr">
        <is>
          <t>CONVERSE (WY)</t>
        </is>
      </c>
      <c r="T2428" t="n">
        <v>43.26592416</v>
      </c>
      <c r="U2428" t="inlineStr">
        <is>
          <t>POWDER RIVER</t>
        </is>
      </c>
      <c r="V2428" t="n">
        <v>-105.65094833</v>
      </c>
      <c r="W2428" t="inlineStr">
        <is>
          <t>POINT (447171.5888673947 4790551.596985089)</t>
        </is>
      </c>
      <c r="X2428" t="n">
        <v>1.411426192621439</v>
      </c>
      <c r="Y2428" t="inlineStr">
        <is>
          <t>NE</t>
        </is>
      </c>
      <c r="Z2428" t="n">
        <v>2018</v>
      </c>
      <c r="AA2428" t="n">
        <v>53</v>
      </c>
    </row>
    <row r="2429">
      <c r="A2429" s="1" t="n">
        <v>21721</v>
      </c>
      <c r="B2429" t="inlineStr">
        <is>
          <t>WY</t>
        </is>
      </c>
      <c r="C2429" s="2" t="n">
        <v>43363</v>
      </c>
      <c r="D2429" s="2" t="n">
        <v>43382</v>
      </c>
      <c r="E2429" t="inlineStr">
        <is>
          <t>2022-09-20</t>
        </is>
      </c>
      <c r="F2429" t="n">
        <v>48</v>
      </c>
      <c r="G2429" t="inlineStr">
        <is>
          <t xml:space="preserve">POWDER RIVER OIL AND GAS VENTURES LLC II </t>
        </is>
      </c>
      <c r="H2429" t="inlineStr">
        <is>
          <t>ELEPHANT APABELLA OPERATING</t>
        </is>
      </c>
      <c r="I2429" t="inlineStr"/>
      <c r="J2429" t="inlineStr"/>
      <c r="K2429" t="n">
        <v>1674.63000488</v>
      </c>
      <c r="L2429" t="n">
        <v>8</v>
      </c>
      <c r="M2429" t="n">
        <v>38</v>
      </c>
      <c r="N2429" t="inlineStr">
        <is>
          <t xml:space="preserve">N         </t>
        </is>
      </c>
      <c r="O2429" t="n">
        <v>73</v>
      </c>
      <c r="P2429" t="inlineStr">
        <is>
          <t xml:space="preserve">W         </t>
        </is>
      </c>
      <c r="Q2429" t="inlineStr">
        <is>
          <t>1653/0574</t>
        </is>
      </c>
      <c r="R2429" t="inlineStr">
        <is>
          <t>1075581</t>
        </is>
      </c>
      <c r="S2429" t="inlineStr">
        <is>
          <t>CONVERSE (WY)</t>
        </is>
      </c>
      <c r="T2429" t="n">
        <v>43.28039719</v>
      </c>
      <c r="U2429" t="inlineStr">
        <is>
          <t>POWDER RIVER</t>
        </is>
      </c>
      <c r="V2429" t="n">
        <v>-105.65082634</v>
      </c>
      <c r="W2429" t="inlineStr">
        <is>
          <t>POINT (447194.0046267076 4792158.808724617)</t>
        </is>
      </c>
      <c r="X2429" t="n">
        <v>1.941956897089594</v>
      </c>
      <c r="Y2429" t="inlineStr">
        <is>
          <t>NE</t>
        </is>
      </c>
      <c r="Z2429" t="n">
        <v>2018</v>
      </c>
      <c r="AA2429" t="n">
        <v>53</v>
      </c>
    </row>
    <row r="2430">
      <c r="A2430" s="1" t="n">
        <v>21724</v>
      </c>
      <c r="B2430" t="inlineStr">
        <is>
          <t>WY</t>
        </is>
      </c>
      <c r="C2430" s="2" t="n">
        <v>43363</v>
      </c>
      <c r="D2430" s="2" t="n">
        <v>43382</v>
      </c>
      <c r="E2430" t="inlineStr">
        <is>
          <t>2022-09-20</t>
        </is>
      </c>
      <c r="F2430" t="n">
        <v>48</v>
      </c>
      <c r="G2430" t="inlineStr">
        <is>
          <t xml:space="preserve">POWDER RIVER OIL AND GAS VENTURES LLC II </t>
        </is>
      </c>
      <c r="H2430" t="inlineStr">
        <is>
          <t>ELEPHANT APABELLA OPERATING</t>
        </is>
      </c>
      <c r="I2430" t="inlineStr"/>
      <c r="J2430" t="inlineStr"/>
      <c r="K2430" t="n">
        <v>1674.63000488</v>
      </c>
      <c r="L2430" t="n">
        <v>8</v>
      </c>
      <c r="M2430" t="n">
        <v>38</v>
      </c>
      <c r="N2430" t="inlineStr">
        <is>
          <t xml:space="preserve">N         </t>
        </is>
      </c>
      <c r="O2430" t="n">
        <v>73</v>
      </c>
      <c r="P2430" t="inlineStr">
        <is>
          <t xml:space="preserve">W         </t>
        </is>
      </c>
      <c r="Q2430" t="inlineStr">
        <is>
          <t>1653/0574</t>
        </is>
      </c>
      <c r="R2430" t="inlineStr">
        <is>
          <t>1075581</t>
        </is>
      </c>
      <c r="S2430" t="inlineStr">
        <is>
          <t>CONVERSE (WY)</t>
        </is>
      </c>
      <c r="T2430" t="n">
        <v>43.28039719</v>
      </c>
      <c r="U2430" t="inlineStr">
        <is>
          <t>POWDER RIVER</t>
        </is>
      </c>
      <c r="V2430" t="n">
        <v>-105.65082634</v>
      </c>
      <c r="W2430" t="inlineStr">
        <is>
          <t>POINT (447194.0046267076 4792158.808724617)</t>
        </is>
      </c>
      <c r="X2430" t="n">
        <v>1.941956897089594</v>
      </c>
      <c r="Y2430" t="inlineStr">
        <is>
          <t>NE</t>
        </is>
      </c>
      <c r="Z2430" t="n">
        <v>2018</v>
      </c>
      <c r="AA2430" t="n">
        <v>53</v>
      </c>
    </row>
    <row r="2431">
      <c r="A2431" s="1" t="n">
        <v>25586</v>
      </c>
      <c r="B2431" t="inlineStr">
        <is>
          <t>WY</t>
        </is>
      </c>
      <c r="C2431" s="2" t="n">
        <v>43325</v>
      </c>
      <c r="D2431" s="2" t="n">
        <v>43339</v>
      </c>
      <c r="E2431" t="inlineStr">
        <is>
          <t>2021-08-13</t>
        </is>
      </c>
      <c r="F2431" t="n">
        <v>36</v>
      </c>
      <c r="G2431" t="inlineStr">
        <is>
          <t xml:space="preserve">HENRY GARRETT ET AL </t>
        </is>
      </c>
      <c r="H2431" t="inlineStr">
        <is>
          <t>TITAN EXPL</t>
        </is>
      </c>
      <c r="I2431" t="inlineStr"/>
      <c r="J2431" t="inlineStr"/>
      <c r="K2431" t="n">
        <v>120</v>
      </c>
      <c r="L2431" t="n">
        <v>32</v>
      </c>
      <c r="M2431" t="n">
        <v>38</v>
      </c>
      <c r="N2431" t="inlineStr">
        <is>
          <t xml:space="preserve">N         </t>
        </is>
      </c>
      <c r="O2431" t="n">
        <v>73</v>
      </c>
      <c r="P2431" t="inlineStr">
        <is>
          <t xml:space="preserve">W         </t>
        </is>
      </c>
      <c r="Q2431" t="inlineStr">
        <is>
          <t>1649/0481</t>
        </is>
      </c>
      <c r="R2431" t="inlineStr">
        <is>
          <t>1074260</t>
        </is>
      </c>
      <c r="S2431" t="inlineStr">
        <is>
          <t>CONVERSE (WY)</t>
        </is>
      </c>
      <c r="T2431" t="n">
        <v>43.2228027</v>
      </c>
      <c r="U2431" t="inlineStr">
        <is>
          <t>POWDER RIVER</t>
        </is>
      </c>
      <c r="V2431" t="n">
        <v>-105.65055914</v>
      </c>
      <c r="W2431" t="inlineStr">
        <is>
          <t>POINT (447165.920350246 4785762.561546395)</t>
        </is>
      </c>
      <c r="X2431" t="n">
        <v>2.936338422693509</v>
      </c>
      <c r="Y2431" t="inlineStr">
        <is>
          <t>SE</t>
        </is>
      </c>
      <c r="Z2431" t="n">
        <v>2018</v>
      </c>
      <c r="AA2431" t="n">
        <v>53</v>
      </c>
    </row>
    <row r="2432">
      <c r="A2432" s="1" t="n">
        <v>25587</v>
      </c>
      <c r="B2432" t="inlineStr">
        <is>
          <t>WY</t>
        </is>
      </c>
      <c r="C2432" s="2" t="n">
        <v>43325</v>
      </c>
      <c r="D2432" s="2" t="n">
        <v>43339</v>
      </c>
      <c r="E2432" t="inlineStr">
        <is>
          <t>2021-08-13</t>
        </is>
      </c>
      <c r="F2432" t="n">
        <v>36</v>
      </c>
      <c r="G2432" t="inlineStr">
        <is>
          <t xml:space="preserve">HENRY GARRETT ET AL </t>
        </is>
      </c>
      <c r="H2432" t="inlineStr">
        <is>
          <t>TITAN EXPL</t>
        </is>
      </c>
      <c r="I2432" t="inlineStr"/>
      <c r="J2432" t="inlineStr"/>
      <c r="K2432" t="n">
        <v>120</v>
      </c>
      <c r="L2432" t="n">
        <v>31</v>
      </c>
      <c r="M2432" t="n">
        <v>38</v>
      </c>
      <c r="N2432" t="inlineStr">
        <is>
          <t xml:space="preserve">N         </t>
        </is>
      </c>
      <c r="O2432" t="n">
        <v>73</v>
      </c>
      <c r="P2432" t="inlineStr">
        <is>
          <t xml:space="preserve">W         </t>
        </is>
      </c>
      <c r="Q2432" t="inlineStr">
        <is>
          <t>1649/0481</t>
        </is>
      </c>
      <c r="R2432" t="inlineStr">
        <is>
          <t>1074260</t>
        </is>
      </c>
      <c r="S2432" t="inlineStr">
        <is>
          <t>CONVERSE (WY)</t>
        </is>
      </c>
      <c r="T2432" t="n">
        <v>43.22281798</v>
      </c>
      <c r="U2432" t="inlineStr">
        <is>
          <t>POWDER RIVER</t>
        </is>
      </c>
      <c r="V2432" t="n">
        <v>-105.67029718</v>
      </c>
      <c r="W2432" t="inlineStr">
        <is>
          <t>POINT (445562.9372210736 4785776.912858519)</t>
        </is>
      </c>
      <c r="X2432" t="n">
        <v>2.619681980660108</v>
      </c>
      <c r="Y2432" t="inlineStr">
        <is>
          <t>S</t>
        </is>
      </c>
      <c r="Z2432" t="n">
        <v>2018</v>
      </c>
      <c r="AA2432" t="n">
        <v>53</v>
      </c>
    </row>
    <row r="2433">
      <c r="A2433" s="1" t="n">
        <v>31669</v>
      </c>
      <c r="B2433" t="inlineStr">
        <is>
          <t>WY</t>
        </is>
      </c>
      <c r="C2433" s="2" t="n">
        <v>43168</v>
      </c>
      <c r="D2433" s="2" t="n">
        <v>43216</v>
      </c>
      <c r="E2433" t="inlineStr">
        <is>
          <t>2022-03-09</t>
        </is>
      </c>
      <c r="F2433" t="n">
        <v>48</v>
      </c>
      <c r="G2433" t="inlineStr">
        <is>
          <t xml:space="preserve">MURRAY DEBRA ANN ET AL </t>
        </is>
      </c>
      <c r="H2433" t="inlineStr">
        <is>
          <t>ELEPHANT APABELLA OPERATING</t>
        </is>
      </c>
      <c r="I2433" t="inlineStr"/>
      <c r="J2433" t="inlineStr"/>
      <c r="K2433" t="n">
        <v>634.63000488</v>
      </c>
      <c r="L2433" t="n">
        <v>9</v>
      </c>
      <c r="M2433" t="n">
        <v>38</v>
      </c>
      <c r="N2433" t="inlineStr">
        <is>
          <t xml:space="preserve">N         </t>
        </is>
      </c>
      <c r="O2433" t="n">
        <v>73</v>
      </c>
      <c r="P2433" t="inlineStr">
        <is>
          <t xml:space="preserve">W         </t>
        </is>
      </c>
      <c r="Q2433" t="inlineStr">
        <is>
          <t>1639/0395</t>
        </is>
      </c>
      <c r="R2433" t="inlineStr">
        <is>
          <t>1069743</t>
        </is>
      </c>
      <c r="S2433" t="inlineStr">
        <is>
          <t>CONVERSE (WY)</t>
        </is>
      </c>
      <c r="T2433" t="n">
        <v>43.28045819</v>
      </c>
      <c r="U2433" t="inlineStr">
        <is>
          <t>POWDER RIVER</t>
        </is>
      </c>
      <c r="V2433" t="n">
        <v>-105.63100438</v>
      </c>
      <c r="W2433" t="inlineStr">
        <is>
          <t>POINT (448802.3511420086 4792153.248759488)</t>
        </is>
      </c>
      <c r="X2433" t="n">
        <v>2.740354719409865</v>
      </c>
      <c r="Y2433" t="inlineStr">
        <is>
          <t>NE</t>
        </is>
      </c>
      <c r="Z2433" t="n">
        <v>2018</v>
      </c>
      <c r="AA2433" t="n">
        <v>53</v>
      </c>
    </row>
    <row r="2434">
      <c r="A2434" s="1" t="n">
        <v>31670</v>
      </c>
      <c r="B2434" t="inlineStr">
        <is>
          <t>WY</t>
        </is>
      </c>
      <c r="C2434" s="2" t="n">
        <v>43168</v>
      </c>
      <c r="D2434" s="2" t="n">
        <v>43216</v>
      </c>
      <c r="E2434" t="inlineStr">
        <is>
          <t>2022-03-09</t>
        </is>
      </c>
      <c r="F2434" t="n">
        <v>48</v>
      </c>
      <c r="G2434" t="inlineStr">
        <is>
          <t xml:space="preserve">MURRAY DEBRA ANN ET AL </t>
        </is>
      </c>
      <c r="H2434" t="inlineStr">
        <is>
          <t>ELEPHANT APABELLA OPERATING</t>
        </is>
      </c>
      <c r="I2434" t="inlineStr"/>
      <c r="J2434" t="inlineStr"/>
      <c r="K2434" t="n">
        <v>634.63000488</v>
      </c>
      <c r="L2434" t="n">
        <v>9</v>
      </c>
      <c r="M2434" t="n">
        <v>38</v>
      </c>
      <c r="N2434" t="inlineStr">
        <is>
          <t xml:space="preserve">N         </t>
        </is>
      </c>
      <c r="O2434" t="n">
        <v>73</v>
      </c>
      <c r="P2434" t="inlineStr">
        <is>
          <t xml:space="preserve">W         </t>
        </is>
      </c>
      <c r="Q2434" t="inlineStr">
        <is>
          <t>1639/0395</t>
        </is>
      </c>
      <c r="R2434" t="inlineStr">
        <is>
          <t>1069743</t>
        </is>
      </c>
      <c r="S2434" t="inlineStr">
        <is>
          <t>CONVERSE (WY)</t>
        </is>
      </c>
      <c r="T2434" t="n">
        <v>43.28045819</v>
      </c>
      <c r="U2434" t="inlineStr">
        <is>
          <t>POWDER RIVER</t>
        </is>
      </c>
      <c r="V2434" t="n">
        <v>-105.63100438</v>
      </c>
      <c r="W2434" t="inlineStr">
        <is>
          <t>POINT (448802.3511420086 4792153.248759488)</t>
        </is>
      </c>
      <c r="X2434" t="n">
        <v>2.740354719409865</v>
      </c>
      <c r="Y2434" t="inlineStr">
        <is>
          <t>NE</t>
        </is>
      </c>
      <c r="Z2434" t="n">
        <v>2018</v>
      </c>
      <c r="AA2434" t="n">
        <v>53</v>
      </c>
    </row>
    <row r="2435">
      <c r="A2435" s="1" t="n">
        <v>36715</v>
      </c>
      <c r="B2435" t="inlineStr">
        <is>
          <t>WY</t>
        </is>
      </c>
      <c r="C2435" s="2" t="n">
        <v>43020</v>
      </c>
      <c r="D2435" s="2" t="n">
        <v>43075</v>
      </c>
      <c r="E2435" t="inlineStr">
        <is>
          <t>2020-10-12</t>
        </is>
      </c>
      <c r="F2435" t="n">
        <v>36</v>
      </c>
      <c r="G2435" t="inlineStr">
        <is>
          <t xml:space="preserve">PADDOCK KERRI JO </t>
        </is>
      </c>
      <c r="H2435" t="inlineStr">
        <is>
          <t>WOLD ENERGY PARTNERS</t>
        </is>
      </c>
      <c r="I2435" t="n">
        <v>0.2</v>
      </c>
      <c r="J2435" t="inlineStr"/>
      <c r="K2435" t="n">
        <v>2800.51000976</v>
      </c>
      <c r="L2435" t="n">
        <v>22</v>
      </c>
      <c r="M2435" t="n">
        <v>38</v>
      </c>
      <c r="N2435" t="inlineStr">
        <is>
          <t xml:space="preserve">N         </t>
        </is>
      </c>
      <c r="O2435" t="n">
        <v>74</v>
      </c>
      <c r="P2435" t="inlineStr">
        <is>
          <t xml:space="preserve">W         </t>
        </is>
      </c>
      <c r="Q2435" t="inlineStr">
        <is>
          <t>1627/0467</t>
        </is>
      </c>
      <c r="R2435" t="inlineStr">
        <is>
          <t>1065225</t>
        </is>
      </c>
      <c r="S2435" t="inlineStr">
        <is>
          <t>CONVERSE (WY)</t>
        </is>
      </c>
      <c r="T2435" t="n">
        <v>43.25115368</v>
      </c>
      <c r="U2435" t="inlineStr">
        <is>
          <t>POWDER RIVER</t>
        </is>
      </c>
      <c r="V2435" t="n">
        <v>-105.7299919</v>
      </c>
      <c r="W2435" t="inlineStr">
        <is>
          <t>POINT (440742.3799147824 4788964.264322462)</t>
        </is>
      </c>
      <c r="X2435" t="n">
        <v>2.704131301591617</v>
      </c>
      <c r="Y2435" t="inlineStr">
        <is>
          <t>SW</t>
        </is>
      </c>
      <c r="Z2435" t="n">
        <v>2017</v>
      </c>
      <c r="AA2435" t="n">
        <v>53</v>
      </c>
    </row>
    <row r="2436">
      <c r="A2436" s="1" t="n">
        <v>36717</v>
      </c>
      <c r="B2436" t="inlineStr">
        <is>
          <t>WY</t>
        </is>
      </c>
      <c r="C2436" s="2" t="n">
        <v>43020</v>
      </c>
      <c r="D2436" s="2" t="n">
        <v>43075</v>
      </c>
      <c r="E2436" t="inlineStr">
        <is>
          <t>2020-10-12</t>
        </is>
      </c>
      <c r="F2436" t="n">
        <v>36</v>
      </c>
      <c r="G2436" t="inlineStr">
        <is>
          <t xml:space="preserve">PADDOCK KERRI JO </t>
        </is>
      </c>
      <c r="H2436" t="inlineStr">
        <is>
          <t>WOLD ENERGY PARTNERS</t>
        </is>
      </c>
      <c r="I2436" t="n">
        <v>0.2</v>
      </c>
      <c r="J2436" t="inlineStr"/>
      <c r="K2436" t="n">
        <v>2800.51000976</v>
      </c>
      <c r="L2436" t="n">
        <v>10</v>
      </c>
      <c r="M2436" t="n">
        <v>38</v>
      </c>
      <c r="N2436" t="inlineStr">
        <is>
          <t xml:space="preserve">N         </t>
        </is>
      </c>
      <c r="O2436" t="n">
        <v>74</v>
      </c>
      <c r="P2436" t="inlineStr">
        <is>
          <t xml:space="preserve">W         </t>
        </is>
      </c>
      <c r="Q2436" t="inlineStr">
        <is>
          <t>1627/0467</t>
        </is>
      </c>
      <c r="R2436" t="inlineStr">
        <is>
          <t>1065225</t>
        </is>
      </c>
      <c r="S2436" t="inlineStr">
        <is>
          <t>CONVERSE (WY)</t>
        </is>
      </c>
      <c r="T2436" t="n">
        <v>43.27988233</v>
      </c>
      <c r="U2436" t="inlineStr">
        <is>
          <t>POWDER RIVER</t>
        </is>
      </c>
      <c r="V2436" t="n">
        <v>-105.73001499</v>
      </c>
      <c r="W2436" t="inlineStr">
        <is>
          <t>POINT (440768.3676651523 4792154.713163957)</t>
        </is>
      </c>
      <c r="X2436" t="n">
        <v>2.953485717803542</v>
      </c>
      <c r="Y2436" t="inlineStr">
        <is>
          <t>NW</t>
        </is>
      </c>
      <c r="Z2436" t="n">
        <v>2017</v>
      </c>
      <c r="AA2436" t="n">
        <v>53</v>
      </c>
    </row>
    <row r="2437">
      <c r="A2437" s="1" t="n">
        <v>36719</v>
      </c>
      <c r="B2437" t="inlineStr">
        <is>
          <t>WY</t>
        </is>
      </c>
      <c r="C2437" s="2" t="n">
        <v>43020</v>
      </c>
      <c r="D2437" s="2" t="n">
        <v>43075</v>
      </c>
      <c r="E2437" t="inlineStr">
        <is>
          <t>2020-10-12</t>
        </is>
      </c>
      <c r="F2437" t="n">
        <v>36</v>
      </c>
      <c r="G2437" t="inlineStr">
        <is>
          <t xml:space="preserve">PADDOCK KERRI JO </t>
        </is>
      </c>
      <c r="H2437" t="inlineStr">
        <is>
          <t>WOLD ENERGY PARTNERS</t>
        </is>
      </c>
      <c r="I2437" t="n">
        <v>0.2</v>
      </c>
      <c r="J2437" t="inlineStr"/>
      <c r="K2437" t="n">
        <v>2800.51000976</v>
      </c>
      <c r="L2437" t="n">
        <v>10</v>
      </c>
      <c r="M2437" t="n">
        <v>38</v>
      </c>
      <c r="N2437" t="inlineStr">
        <is>
          <t xml:space="preserve">N         </t>
        </is>
      </c>
      <c r="O2437" t="n">
        <v>74</v>
      </c>
      <c r="P2437" t="inlineStr">
        <is>
          <t xml:space="preserve">W         </t>
        </is>
      </c>
      <c r="Q2437" t="inlineStr">
        <is>
          <t>1627/0467</t>
        </is>
      </c>
      <c r="R2437" t="inlineStr">
        <is>
          <t>1065225</t>
        </is>
      </c>
      <c r="S2437" t="inlineStr">
        <is>
          <t>CONVERSE (WY)</t>
        </is>
      </c>
      <c r="T2437" t="n">
        <v>43.27988233</v>
      </c>
      <c r="U2437" t="inlineStr">
        <is>
          <t>POWDER RIVER</t>
        </is>
      </c>
      <c r="V2437" t="n">
        <v>-105.73001499</v>
      </c>
      <c r="W2437" t="inlineStr">
        <is>
          <t>POINT (440768.3676651523 4792154.713163957)</t>
        </is>
      </c>
      <c r="X2437" t="n">
        <v>2.953485717803542</v>
      </c>
      <c r="Y2437" t="inlineStr">
        <is>
          <t>NW</t>
        </is>
      </c>
      <c r="Z2437" t="n">
        <v>2017</v>
      </c>
      <c r="AA2437" t="n">
        <v>53</v>
      </c>
    </row>
    <row r="2438">
      <c r="A2438" s="1" t="n">
        <v>36721</v>
      </c>
      <c r="B2438" t="inlineStr">
        <is>
          <t>WY</t>
        </is>
      </c>
      <c r="C2438" s="2" t="n">
        <v>43020</v>
      </c>
      <c r="D2438" s="2" t="n">
        <v>43075</v>
      </c>
      <c r="E2438" t="inlineStr">
        <is>
          <t>2020-10-12</t>
        </is>
      </c>
      <c r="F2438" t="n">
        <v>36</v>
      </c>
      <c r="G2438" t="inlineStr">
        <is>
          <t xml:space="preserve">PADDOCK KERRI JO </t>
        </is>
      </c>
      <c r="H2438" t="inlineStr">
        <is>
          <t>WOLD ENERGY PARTNERS</t>
        </is>
      </c>
      <c r="I2438" t="n">
        <v>0.2</v>
      </c>
      <c r="J2438" t="inlineStr"/>
      <c r="K2438" t="n">
        <v>2800.51000976</v>
      </c>
      <c r="L2438" t="n">
        <v>22</v>
      </c>
      <c r="M2438" t="n">
        <v>38</v>
      </c>
      <c r="N2438" t="inlineStr">
        <is>
          <t xml:space="preserve">N         </t>
        </is>
      </c>
      <c r="O2438" t="n">
        <v>74</v>
      </c>
      <c r="P2438" t="inlineStr">
        <is>
          <t xml:space="preserve">W         </t>
        </is>
      </c>
      <c r="Q2438" t="inlineStr">
        <is>
          <t>1627/0467</t>
        </is>
      </c>
      <c r="R2438" t="inlineStr">
        <is>
          <t>1065225</t>
        </is>
      </c>
      <c r="S2438" t="inlineStr">
        <is>
          <t>CONVERSE (WY)</t>
        </is>
      </c>
      <c r="T2438" t="n">
        <v>43.25115368</v>
      </c>
      <c r="U2438" t="inlineStr">
        <is>
          <t>POWDER RIVER</t>
        </is>
      </c>
      <c r="V2438" t="n">
        <v>-105.7299919</v>
      </c>
      <c r="W2438" t="inlineStr">
        <is>
          <t>POINT (440742.3799147824 4788964.264322462)</t>
        </is>
      </c>
      <c r="X2438" t="n">
        <v>2.704131301591617</v>
      </c>
      <c r="Y2438" t="inlineStr">
        <is>
          <t>SW</t>
        </is>
      </c>
      <c r="Z2438" t="n">
        <v>2017</v>
      </c>
      <c r="AA2438" t="n">
        <v>53</v>
      </c>
    </row>
    <row r="2439">
      <c r="A2439" s="1" t="n">
        <v>36726</v>
      </c>
      <c r="B2439" t="inlineStr">
        <is>
          <t>WY</t>
        </is>
      </c>
      <c r="C2439" s="2" t="n">
        <v>43020</v>
      </c>
      <c r="D2439" s="2" t="n">
        <v>43075</v>
      </c>
      <c r="E2439" t="inlineStr">
        <is>
          <t>2020-10-12</t>
        </is>
      </c>
      <c r="F2439" t="n">
        <v>36</v>
      </c>
      <c r="G2439" t="inlineStr">
        <is>
          <t xml:space="preserve">PADDOCK KERRI JO </t>
        </is>
      </c>
      <c r="H2439" t="inlineStr">
        <is>
          <t>WOLD ENERGY PARTNERS</t>
        </is>
      </c>
      <c r="I2439" t="n">
        <v>0.2</v>
      </c>
      <c r="J2439" t="inlineStr"/>
      <c r="K2439" t="n">
        <v>2800.51000976</v>
      </c>
      <c r="L2439" t="n">
        <v>11</v>
      </c>
      <c r="M2439" t="n">
        <v>38</v>
      </c>
      <c r="N2439" t="inlineStr">
        <is>
          <t xml:space="preserve">N         </t>
        </is>
      </c>
      <c r="O2439" t="n">
        <v>74</v>
      </c>
      <c r="P2439" t="inlineStr">
        <is>
          <t xml:space="preserve">W         </t>
        </is>
      </c>
      <c r="Q2439" t="inlineStr">
        <is>
          <t>1627/0467</t>
        </is>
      </c>
      <c r="R2439" t="inlineStr">
        <is>
          <t>1065225</t>
        </is>
      </c>
      <c r="S2439" t="inlineStr">
        <is>
          <t>CONVERSE (WY)</t>
        </is>
      </c>
      <c r="T2439" t="n">
        <v>43.28007685</v>
      </c>
      <c r="U2439" t="inlineStr">
        <is>
          <t>POWDER RIVER</t>
        </is>
      </c>
      <c r="V2439" t="n">
        <v>-105.71007858</v>
      </c>
      <c r="W2439" t="inlineStr">
        <is>
          <t>POINT (442386.147997702 4792162.378144803)</t>
        </is>
      </c>
      <c r="X2439" t="n">
        <v>2.11766568911009</v>
      </c>
      <c r="Y2439" t="inlineStr">
        <is>
          <t>NW</t>
        </is>
      </c>
      <c r="Z2439" t="n">
        <v>2017</v>
      </c>
      <c r="AA2439" t="n">
        <v>53</v>
      </c>
    </row>
    <row r="2440">
      <c r="A2440" s="1" t="n">
        <v>36728</v>
      </c>
      <c r="B2440" t="inlineStr">
        <is>
          <t>WY</t>
        </is>
      </c>
      <c r="C2440" s="2" t="n">
        <v>43020</v>
      </c>
      <c r="D2440" s="2" t="n">
        <v>43075</v>
      </c>
      <c r="E2440" t="inlineStr">
        <is>
          <t>2020-10-12</t>
        </is>
      </c>
      <c r="F2440" t="n">
        <v>36</v>
      </c>
      <c r="G2440" t="inlineStr">
        <is>
          <t xml:space="preserve">PADDOCK KERRI JO </t>
        </is>
      </c>
      <c r="H2440" t="inlineStr">
        <is>
          <t>WOLD ENERGY PARTNERS</t>
        </is>
      </c>
      <c r="I2440" t="n">
        <v>0.2</v>
      </c>
      <c r="J2440" t="inlineStr"/>
      <c r="K2440" t="n">
        <v>2800.51000976</v>
      </c>
      <c r="L2440" t="n">
        <v>10</v>
      </c>
      <c r="M2440" t="n">
        <v>38</v>
      </c>
      <c r="N2440" t="inlineStr">
        <is>
          <t xml:space="preserve">N         </t>
        </is>
      </c>
      <c r="O2440" t="n">
        <v>74</v>
      </c>
      <c r="P2440" t="inlineStr">
        <is>
          <t xml:space="preserve">W         </t>
        </is>
      </c>
      <c r="Q2440" t="inlineStr">
        <is>
          <t>1627/0467</t>
        </is>
      </c>
      <c r="R2440" t="inlineStr">
        <is>
          <t>1065225</t>
        </is>
      </c>
      <c r="S2440" t="inlineStr">
        <is>
          <t>CONVERSE (WY)</t>
        </is>
      </c>
      <c r="T2440" t="n">
        <v>43.27988233</v>
      </c>
      <c r="U2440" t="inlineStr">
        <is>
          <t>POWDER RIVER</t>
        </is>
      </c>
      <c r="V2440" t="n">
        <v>-105.73001499</v>
      </c>
      <c r="W2440" t="inlineStr">
        <is>
          <t>POINT (440768.3676651523 4792154.713163957)</t>
        </is>
      </c>
      <c r="X2440" t="n">
        <v>2.953485717803542</v>
      </c>
      <c r="Y2440" t="inlineStr">
        <is>
          <t>NW</t>
        </is>
      </c>
      <c r="Z2440" t="n">
        <v>2017</v>
      </c>
      <c r="AA2440" t="n">
        <v>53</v>
      </c>
    </row>
    <row r="2441">
      <c r="A2441" s="1" t="n">
        <v>36730</v>
      </c>
      <c r="B2441" t="inlineStr">
        <is>
          <t>WY</t>
        </is>
      </c>
      <c r="C2441" s="2" t="n">
        <v>43020</v>
      </c>
      <c r="D2441" s="2" t="n">
        <v>43075</v>
      </c>
      <c r="E2441" t="inlineStr">
        <is>
          <t>2020-10-12</t>
        </is>
      </c>
      <c r="F2441" t="n">
        <v>36</v>
      </c>
      <c r="G2441" t="inlineStr">
        <is>
          <t xml:space="preserve">PADDOCK KERRI JO </t>
        </is>
      </c>
      <c r="H2441" t="inlineStr">
        <is>
          <t>WOLD ENERGY PARTNERS</t>
        </is>
      </c>
      <c r="I2441" t="n">
        <v>0.2</v>
      </c>
      <c r="J2441" t="inlineStr"/>
      <c r="K2441" t="n">
        <v>2800.51000976</v>
      </c>
      <c r="L2441" t="n">
        <v>15</v>
      </c>
      <c r="M2441" t="n">
        <v>38</v>
      </c>
      <c r="N2441" t="inlineStr">
        <is>
          <t xml:space="preserve">N         </t>
        </is>
      </c>
      <c r="O2441" t="n">
        <v>74</v>
      </c>
      <c r="P2441" t="inlineStr">
        <is>
          <t xml:space="preserve">W         </t>
        </is>
      </c>
      <c r="Q2441" t="inlineStr">
        <is>
          <t>1627/0467</t>
        </is>
      </c>
      <c r="R2441" t="inlineStr">
        <is>
          <t>1065225</t>
        </is>
      </c>
      <c r="S2441" t="inlineStr">
        <is>
          <t>CONVERSE (WY)</t>
        </is>
      </c>
      <c r="T2441" t="n">
        <v>43.26539021</v>
      </c>
      <c r="U2441" t="inlineStr">
        <is>
          <t>POWDER RIVER</t>
        </is>
      </c>
      <c r="V2441" t="n">
        <v>-105.73013696</v>
      </c>
      <c r="W2441" t="inlineStr">
        <is>
          <t>POINT (440744.4120705231 4790545.389249872)</t>
        </is>
      </c>
      <c r="X2441" t="n">
        <v>2.657890324106459</v>
      </c>
      <c r="Y2441" t="inlineStr">
        <is>
          <t>W</t>
        </is>
      </c>
      <c r="Z2441" t="n">
        <v>2017</v>
      </c>
      <c r="AA2441" t="n">
        <v>53</v>
      </c>
    </row>
    <row r="2442">
      <c r="A2442" s="1" t="n">
        <v>36733</v>
      </c>
      <c r="B2442" t="inlineStr">
        <is>
          <t>WY</t>
        </is>
      </c>
      <c r="C2442" s="2" t="n">
        <v>43020</v>
      </c>
      <c r="D2442" s="2" t="n">
        <v>43075</v>
      </c>
      <c r="E2442" t="inlineStr">
        <is>
          <t>2020-10-12</t>
        </is>
      </c>
      <c r="F2442" t="n">
        <v>36</v>
      </c>
      <c r="G2442" t="inlineStr">
        <is>
          <t xml:space="preserve">PADDOCK KERRI JO </t>
        </is>
      </c>
      <c r="H2442" t="inlineStr">
        <is>
          <t>WOLD ENERGY PARTNERS</t>
        </is>
      </c>
      <c r="I2442" t="n">
        <v>0.2</v>
      </c>
      <c r="J2442" t="inlineStr"/>
      <c r="K2442" t="n">
        <v>2800.51000976</v>
      </c>
      <c r="L2442" t="n">
        <v>15</v>
      </c>
      <c r="M2442" t="n">
        <v>38</v>
      </c>
      <c r="N2442" t="inlineStr">
        <is>
          <t xml:space="preserve">N         </t>
        </is>
      </c>
      <c r="O2442" t="n">
        <v>74</v>
      </c>
      <c r="P2442" t="inlineStr">
        <is>
          <t xml:space="preserve">W         </t>
        </is>
      </c>
      <c r="Q2442" t="inlineStr">
        <is>
          <t>1627/0467</t>
        </is>
      </c>
      <c r="R2442" t="inlineStr">
        <is>
          <t>1065225</t>
        </is>
      </c>
      <c r="S2442" t="inlineStr">
        <is>
          <t>CONVERSE (WY)</t>
        </is>
      </c>
      <c r="T2442" t="n">
        <v>43.26539021</v>
      </c>
      <c r="U2442" t="inlineStr">
        <is>
          <t>POWDER RIVER</t>
        </is>
      </c>
      <c r="V2442" t="n">
        <v>-105.73013696</v>
      </c>
      <c r="W2442" t="inlineStr">
        <is>
          <t>POINT (440744.4120705231 4790545.389249872)</t>
        </is>
      </c>
      <c r="X2442" t="n">
        <v>2.657890324106459</v>
      </c>
      <c r="Y2442" t="inlineStr">
        <is>
          <t>W</t>
        </is>
      </c>
      <c r="Z2442" t="n">
        <v>2017</v>
      </c>
      <c r="AA2442" t="n">
        <v>53</v>
      </c>
    </row>
    <row r="2443">
      <c r="A2443" s="1" t="n">
        <v>36734</v>
      </c>
      <c r="B2443" t="inlineStr">
        <is>
          <t>WY</t>
        </is>
      </c>
      <c r="C2443" s="2" t="n">
        <v>43020</v>
      </c>
      <c r="D2443" s="2" t="n">
        <v>43075</v>
      </c>
      <c r="E2443" t="inlineStr">
        <is>
          <t>2020-10-12</t>
        </is>
      </c>
      <c r="F2443" t="n">
        <v>36</v>
      </c>
      <c r="G2443" t="inlineStr">
        <is>
          <t xml:space="preserve">PADDOCK KERRI JO </t>
        </is>
      </c>
      <c r="H2443" t="inlineStr">
        <is>
          <t>WOLD ENERGY PARTNERS</t>
        </is>
      </c>
      <c r="I2443" t="n">
        <v>0.2</v>
      </c>
      <c r="J2443" t="inlineStr"/>
      <c r="K2443" t="n">
        <v>2800.51000976</v>
      </c>
      <c r="L2443" t="n">
        <v>10</v>
      </c>
      <c r="M2443" t="n">
        <v>38</v>
      </c>
      <c r="N2443" t="inlineStr">
        <is>
          <t xml:space="preserve">N         </t>
        </is>
      </c>
      <c r="O2443" t="n">
        <v>74</v>
      </c>
      <c r="P2443" t="inlineStr">
        <is>
          <t xml:space="preserve">W         </t>
        </is>
      </c>
      <c r="Q2443" t="inlineStr">
        <is>
          <t>1627/0467</t>
        </is>
      </c>
      <c r="R2443" t="inlineStr">
        <is>
          <t>1065225</t>
        </is>
      </c>
      <c r="S2443" t="inlineStr">
        <is>
          <t>CONVERSE (WY)</t>
        </is>
      </c>
      <c r="T2443" t="n">
        <v>43.27988233</v>
      </c>
      <c r="U2443" t="inlineStr">
        <is>
          <t>POWDER RIVER</t>
        </is>
      </c>
      <c r="V2443" t="n">
        <v>-105.73001499</v>
      </c>
      <c r="W2443" t="inlineStr">
        <is>
          <t>POINT (440768.3676651523 4792154.713163957)</t>
        </is>
      </c>
      <c r="X2443" t="n">
        <v>2.953485717803542</v>
      </c>
      <c r="Y2443" t="inlineStr">
        <is>
          <t>NW</t>
        </is>
      </c>
      <c r="Z2443" t="n">
        <v>2017</v>
      </c>
      <c r="AA2443" t="n">
        <v>53</v>
      </c>
    </row>
    <row r="2444">
      <c r="A2444" s="1" t="n">
        <v>36739</v>
      </c>
      <c r="B2444" t="inlineStr">
        <is>
          <t>WY</t>
        </is>
      </c>
      <c r="C2444" s="2" t="n">
        <v>43020</v>
      </c>
      <c r="D2444" s="2" t="n">
        <v>43075</v>
      </c>
      <c r="E2444" t="inlineStr">
        <is>
          <t>2020-10-12</t>
        </is>
      </c>
      <c r="F2444" t="n">
        <v>36</v>
      </c>
      <c r="G2444" t="inlineStr">
        <is>
          <t xml:space="preserve">PADDOCK KERRI JO </t>
        </is>
      </c>
      <c r="H2444" t="inlineStr">
        <is>
          <t>WOLD ENERGY PARTNERS</t>
        </is>
      </c>
      <c r="I2444" t="n">
        <v>0.2</v>
      </c>
      <c r="J2444" t="inlineStr"/>
      <c r="K2444" t="n">
        <v>2800.51000976</v>
      </c>
      <c r="L2444" t="n">
        <v>11</v>
      </c>
      <c r="M2444" t="n">
        <v>38</v>
      </c>
      <c r="N2444" t="inlineStr">
        <is>
          <t xml:space="preserve">N         </t>
        </is>
      </c>
      <c r="O2444" t="n">
        <v>74</v>
      </c>
      <c r="P2444" t="inlineStr">
        <is>
          <t xml:space="preserve">W         </t>
        </is>
      </c>
      <c r="Q2444" t="inlineStr">
        <is>
          <t>1627/0467</t>
        </is>
      </c>
      <c r="R2444" t="inlineStr">
        <is>
          <t>1065225</t>
        </is>
      </c>
      <c r="S2444" t="inlineStr">
        <is>
          <t>CONVERSE (WY)</t>
        </is>
      </c>
      <c r="T2444" t="n">
        <v>43.28007685</v>
      </c>
      <c r="U2444" t="inlineStr">
        <is>
          <t>POWDER RIVER</t>
        </is>
      </c>
      <c r="V2444" t="n">
        <v>-105.71007858</v>
      </c>
      <c r="W2444" t="inlineStr">
        <is>
          <t>POINT (442386.147997702 4792162.378144803)</t>
        </is>
      </c>
      <c r="X2444" t="n">
        <v>2.11766568911009</v>
      </c>
      <c r="Y2444" t="inlineStr">
        <is>
          <t>NW</t>
        </is>
      </c>
      <c r="Z2444" t="n">
        <v>2017</v>
      </c>
      <c r="AA2444" t="n">
        <v>53</v>
      </c>
    </row>
    <row r="2445">
      <c r="A2445" s="1" t="n">
        <v>36741</v>
      </c>
      <c r="B2445" t="inlineStr">
        <is>
          <t>WY</t>
        </is>
      </c>
      <c r="C2445" s="2" t="n">
        <v>43020</v>
      </c>
      <c r="D2445" s="2" t="n">
        <v>43075</v>
      </c>
      <c r="E2445" t="inlineStr">
        <is>
          <t>2020-10-12</t>
        </is>
      </c>
      <c r="F2445" t="n">
        <v>36</v>
      </c>
      <c r="G2445" t="inlineStr">
        <is>
          <t xml:space="preserve">PADDOCK KERRI JO </t>
        </is>
      </c>
      <c r="H2445" t="inlineStr">
        <is>
          <t>WOLD ENERGY PARTNERS</t>
        </is>
      </c>
      <c r="I2445" t="n">
        <v>0.2</v>
      </c>
      <c r="J2445" t="inlineStr"/>
      <c r="K2445" t="n">
        <v>2800.51000976</v>
      </c>
      <c r="L2445" t="n">
        <v>10</v>
      </c>
      <c r="M2445" t="n">
        <v>38</v>
      </c>
      <c r="N2445" t="inlineStr">
        <is>
          <t xml:space="preserve">N         </t>
        </is>
      </c>
      <c r="O2445" t="n">
        <v>74</v>
      </c>
      <c r="P2445" t="inlineStr">
        <is>
          <t xml:space="preserve">W         </t>
        </is>
      </c>
      <c r="Q2445" t="inlineStr">
        <is>
          <t>1627/0467</t>
        </is>
      </c>
      <c r="R2445" t="inlineStr">
        <is>
          <t>1065225</t>
        </is>
      </c>
      <c r="S2445" t="inlineStr">
        <is>
          <t>CONVERSE (WY)</t>
        </is>
      </c>
      <c r="T2445" t="n">
        <v>43.27988233</v>
      </c>
      <c r="U2445" t="inlineStr">
        <is>
          <t>POWDER RIVER</t>
        </is>
      </c>
      <c r="V2445" t="n">
        <v>-105.73001499</v>
      </c>
      <c r="W2445" t="inlineStr">
        <is>
          <t>POINT (440768.3676651523 4792154.713163957)</t>
        </is>
      </c>
      <c r="X2445" t="n">
        <v>2.953485717803542</v>
      </c>
      <c r="Y2445" t="inlineStr">
        <is>
          <t>NW</t>
        </is>
      </c>
      <c r="Z2445" t="n">
        <v>2017</v>
      </c>
      <c r="AA2445" t="n">
        <v>53</v>
      </c>
    </row>
    <row r="2446">
      <c r="A2446" s="1" t="n">
        <v>36746</v>
      </c>
      <c r="B2446" t="inlineStr">
        <is>
          <t>WY</t>
        </is>
      </c>
      <c r="C2446" s="2" t="n">
        <v>43020</v>
      </c>
      <c r="D2446" s="2" t="n">
        <v>43075</v>
      </c>
      <c r="E2446" t="inlineStr">
        <is>
          <t>2020-10-12</t>
        </is>
      </c>
      <c r="F2446" t="n">
        <v>36</v>
      </c>
      <c r="G2446" t="inlineStr">
        <is>
          <t xml:space="preserve">PADDOCK KERRI JO </t>
        </is>
      </c>
      <c r="H2446" t="inlineStr">
        <is>
          <t>WOLD ENERGY PARTNERS</t>
        </is>
      </c>
      <c r="I2446" t="n">
        <v>0.2</v>
      </c>
      <c r="J2446" t="inlineStr"/>
      <c r="K2446" t="n">
        <v>2800.51000976</v>
      </c>
      <c r="L2446" t="n">
        <v>11</v>
      </c>
      <c r="M2446" t="n">
        <v>38</v>
      </c>
      <c r="N2446" t="inlineStr">
        <is>
          <t xml:space="preserve">N         </t>
        </is>
      </c>
      <c r="O2446" t="n">
        <v>74</v>
      </c>
      <c r="P2446" t="inlineStr">
        <is>
          <t xml:space="preserve">W         </t>
        </is>
      </c>
      <c r="Q2446" t="inlineStr">
        <is>
          <t>1627/0467</t>
        </is>
      </c>
      <c r="R2446" t="inlineStr">
        <is>
          <t>1065225</t>
        </is>
      </c>
      <c r="S2446" t="inlineStr">
        <is>
          <t>CONVERSE (WY)</t>
        </is>
      </c>
      <c r="T2446" t="n">
        <v>43.28007685</v>
      </c>
      <c r="U2446" t="inlineStr">
        <is>
          <t>POWDER RIVER</t>
        </is>
      </c>
      <c r="V2446" t="n">
        <v>-105.71007858</v>
      </c>
      <c r="W2446" t="inlineStr">
        <is>
          <t>POINT (442386.147997702 4792162.378144803)</t>
        </is>
      </c>
      <c r="X2446" t="n">
        <v>2.11766568911009</v>
      </c>
      <c r="Y2446" t="inlineStr">
        <is>
          <t>NW</t>
        </is>
      </c>
      <c r="Z2446" t="n">
        <v>2017</v>
      </c>
      <c r="AA2446" t="n">
        <v>53</v>
      </c>
    </row>
    <row r="2447">
      <c r="A2447" s="1" t="n">
        <v>36753</v>
      </c>
      <c r="B2447" t="inlineStr">
        <is>
          <t>WY</t>
        </is>
      </c>
      <c r="C2447" s="2" t="n">
        <v>43020</v>
      </c>
      <c r="D2447" s="2" t="n">
        <v>43075</v>
      </c>
      <c r="E2447" t="inlineStr">
        <is>
          <t>2020-10-12</t>
        </is>
      </c>
      <c r="F2447" t="n">
        <v>36</v>
      </c>
      <c r="G2447" t="inlineStr">
        <is>
          <t xml:space="preserve">PADDOCK KERRI JO </t>
        </is>
      </c>
      <c r="H2447" t="inlineStr">
        <is>
          <t>WOLD ENERGY PARTNERS</t>
        </is>
      </c>
      <c r="I2447" t="n">
        <v>0.2</v>
      </c>
      <c r="J2447" t="inlineStr"/>
      <c r="K2447" t="n">
        <v>2800.51000976</v>
      </c>
      <c r="L2447" t="n">
        <v>11</v>
      </c>
      <c r="M2447" t="n">
        <v>38</v>
      </c>
      <c r="N2447" t="inlineStr">
        <is>
          <t xml:space="preserve">N         </t>
        </is>
      </c>
      <c r="O2447" t="n">
        <v>74</v>
      </c>
      <c r="P2447" t="inlineStr">
        <is>
          <t xml:space="preserve">W         </t>
        </is>
      </c>
      <c r="Q2447" t="inlineStr">
        <is>
          <t>1627/0467</t>
        </is>
      </c>
      <c r="R2447" t="inlineStr">
        <is>
          <t>1065225</t>
        </is>
      </c>
      <c r="S2447" t="inlineStr">
        <is>
          <t>CONVERSE (WY)</t>
        </is>
      </c>
      <c r="T2447" t="n">
        <v>43.28007685</v>
      </c>
      <c r="U2447" t="inlineStr">
        <is>
          <t>POWDER RIVER</t>
        </is>
      </c>
      <c r="V2447" t="n">
        <v>-105.71007858</v>
      </c>
      <c r="W2447" t="inlineStr">
        <is>
          <t>POINT (442386.147997702 4792162.378144803)</t>
        </is>
      </c>
      <c r="X2447" t="n">
        <v>2.11766568911009</v>
      </c>
      <c r="Y2447" t="inlineStr">
        <is>
          <t>NW</t>
        </is>
      </c>
      <c r="Z2447" t="n">
        <v>2017</v>
      </c>
      <c r="AA2447" t="n">
        <v>53</v>
      </c>
    </row>
    <row r="2448">
      <c r="A2448" s="1" t="n">
        <v>36756</v>
      </c>
      <c r="B2448" t="inlineStr">
        <is>
          <t>WY</t>
        </is>
      </c>
      <c r="C2448" s="2" t="n">
        <v>43020</v>
      </c>
      <c r="D2448" s="2" t="n">
        <v>43075</v>
      </c>
      <c r="E2448" t="inlineStr">
        <is>
          <t>2020-10-12</t>
        </is>
      </c>
      <c r="F2448" t="n">
        <v>36</v>
      </c>
      <c r="G2448" t="inlineStr">
        <is>
          <t xml:space="preserve">PADDOCK KERRI JO </t>
        </is>
      </c>
      <c r="H2448" t="inlineStr">
        <is>
          <t>WOLD ENERGY PARTNERS</t>
        </is>
      </c>
      <c r="I2448" t="n">
        <v>0.2</v>
      </c>
      <c r="J2448" t="inlineStr"/>
      <c r="K2448" t="n">
        <v>2800.51000976</v>
      </c>
      <c r="L2448" t="n">
        <v>15</v>
      </c>
      <c r="M2448" t="n">
        <v>38</v>
      </c>
      <c r="N2448" t="inlineStr">
        <is>
          <t xml:space="preserve">N         </t>
        </is>
      </c>
      <c r="O2448" t="n">
        <v>74</v>
      </c>
      <c r="P2448" t="inlineStr">
        <is>
          <t xml:space="preserve">W         </t>
        </is>
      </c>
      <c r="Q2448" t="inlineStr">
        <is>
          <t>1627/0467</t>
        </is>
      </c>
      <c r="R2448" t="inlineStr">
        <is>
          <t>1065225</t>
        </is>
      </c>
      <c r="S2448" t="inlineStr">
        <is>
          <t>CONVERSE (WY)</t>
        </is>
      </c>
      <c r="T2448" t="n">
        <v>43.26539021</v>
      </c>
      <c r="U2448" t="inlineStr">
        <is>
          <t>POWDER RIVER</t>
        </is>
      </c>
      <c r="V2448" t="n">
        <v>-105.73013696</v>
      </c>
      <c r="W2448" t="inlineStr">
        <is>
          <t>POINT (440744.4120705231 4790545.389249872)</t>
        </is>
      </c>
      <c r="X2448" t="n">
        <v>2.657890324106459</v>
      </c>
      <c r="Y2448" t="inlineStr">
        <is>
          <t>W</t>
        </is>
      </c>
      <c r="Z2448" t="n">
        <v>2017</v>
      </c>
      <c r="AA2448" t="n">
        <v>53</v>
      </c>
    </row>
    <row r="2449">
      <c r="A2449" s="1" t="n">
        <v>36764</v>
      </c>
      <c r="B2449" t="inlineStr">
        <is>
          <t>WY</t>
        </is>
      </c>
      <c r="C2449" s="2" t="n">
        <v>43020</v>
      </c>
      <c r="D2449" s="2" t="n">
        <v>43075</v>
      </c>
      <c r="E2449" t="inlineStr">
        <is>
          <t>2020-10-12</t>
        </is>
      </c>
      <c r="F2449" t="n">
        <v>36</v>
      </c>
      <c r="G2449" t="inlineStr">
        <is>
          <t xml:space="preserve">PADDOCK KERRI JO </t>
        </is>
      </c>
      <c r="H2449" t="inlineStr">
        <is>
          <t>WOLD ENERGY PARTNERS</t>
        </is>
      </c>
      <c r="I2449" t="n">
        <v>0.2</v>
      </c>
      <c r="J2449" t="inlineStr"/>
      <c r="K2449" t="n">
        <v>2800.51000976</v>
      </c>
      <c r="L2449" t="n">
        <v>22</v>
      </c>
      <c r="M2449" t="n">
        <v>38</v>
      </c>
      <c r="N2449" t="inlineStr">
        <is>
          <t xml:space="preserve">N         </t>
        </is>
      </c>
      <c r="O2449" t="n">
        <v>74</v>
      </c>
      <c r="P2449" t="inlineStr">
        <is>
          <t xml:space="preserve">W         </t>
        </is>
      </c>
      <c r="Q2449" t="inlineStr">
        <is>
          <t>1627/0467</t>
        </is>
      </c>
      <c r="R2449" t="inlineStr">
        <is>
          <t>1065225</t>
        </is>
      </c>
      <c r="S2449" t="inlineStr">
        <is>
          <t>CONVERSE (WY)</t>
        </is>
      </c>
      <c r="T2449" t="n">
        <v>43.25115368</v>
      </c>
      <c r="U2449" t="inlineStr">
        <is>
          <t>POWDER RIVER</t>
        </is>
      </c>
      <c r="V2449" t="n">
        <v>-105.7299919</v>
      </c>
      <c r="W2449" t="inlineStr">
        <is>
          <t>POINT (440742.3799147824 4788964.264322462)</t>
        </is>
      </c>
      <c r="X2449" t="n">
        <v>2.704131301591617</v>
      </c>
      <c r="Y2449" t="inlineStr">
        <is>
          <t>SW</t>
        </is>
      </c>
      <c r="Z2449" t="n">
        <v>2017</v>
      </c>
      <c r="AA2449" t="n">
        <v>53</v>
      </c>
    </row>
    <row r="2450">
      <c r="A2450" s="1" t="n">
        <v>36765</v>
      </c>
      <c r="B2450" t="inlineStr">
        <is>
          <t>WY</t>
        </is>
      </c>
      <c r="C2450" s="2" t="n">
        <v>43020</v>
      </c>
      <c r="D2450" s="2" t="n">
        <v>43075</v>
      </c>
      <c r="E2450" t="inlineStr">
        <is>
          <t>2020-10-12</t>
        </is>
      </c>
      <c r="F2450" t="n">
        <v>36</v>
      </c>
      <c r="G2450" t="inlineStr">
        <is>
          <t xml:space="preserve">PADDOCK KERRI JO </t>
        </is>
      </c>
      <c r="H2450" t="inlineStr">
        <is>
          <t>WOLD ENERGY PARTNERS</t>
        </is>
      </c>
      <c r="I2450" t="n">
        <v>0.2</v>
      </c>
      <c r="J2450" t="inlineStr"/>
      <c r="K2450" t="n">
        <v>2800.51000976</v>
      </c>
      <c r="L2450" t="n">
        <v>15</v>
      </c>
      <c r="M2450" t="n">
        <v>38</v>
      </c>
      <c r="N2450" t="inlineStr">
        <is>
          <t xml:space="preserve">N         </t>
        </is>
      </c>
      <c r="O2450" t="n">
        <v>74</v>
      </c>
      <c r="P2450" t="inlineStr">
        <is>
          <t xml:space="preserve">W         </t>
        </is>
      </c>
      <c r="Q2450" t="inlineStr">
        <is>
          <t>1627/0467</t>
        </is>
      </c>
      <c r="R2450" t="inlineStr">
        <is>
          <t>1065225</t>
        </is>
      </c>
      <c r="S2450" t="inlineStr">
        <is>
          <t>CONVERSE (WY)</t>
        </is>
      </c>
      <c r="T2450" t="n">
        <v>43.26539021</v>
      </c>
      <c r="U2450" t="inlineStr">
        <is>
          <t>POWDER RIVER</t>
        </is>
      </c>
      <c r="V2450" t="n">
        <v>-105.73013696</v>
      </c>
      <c r="W2450" t="inlineStr">
        <is>
          <t>POINT (440744.4120705231 4790545.389249872)</t>
        </is>
      </c>
      <c r="X2450" t="n">
        <v>2.657890324106459</v>
      </c>
      <c r="Y2450" t="inlineStr">
        <is>
          <t>W</t>
        </is>
      </c>
      <c r="Z2450" t="n">
        <v>2017</v>
      </c>
      <c r="AA2450" t="n">
        <v>53</v>
      </c>
    </row>
    <row r="2451">
      <c r="A2451" s="1" t="n">
        <v>36766</v>
      </c>
      <c r="B2451" t="inlineStr">
        <is>
          <t>WY</t>
        </is>
      </c>
      <c r="C2451" s="2" t="n">
        <v>43020</v>
      </c>
      <c r="D2451" s="2" t="n">
        <v>43075</v>
      </c>
      <c r="E2451" t="inlineStr">
        <is>
          <t>2020-10-12</t>
        </is>
      </c>
      <c r="F2451" t="n">
        <v>36</v>
      </c>
      <c r="G2451" t="inlineStr">
        <is>
          <t xml:space="preserve">PADDOCK KERRI JO </t>
        </is>
      </c>
      <c r="H2451" t="inlineStr">
        <is>
          <t>WOLD ENERGY PARTNERS</t>
        </is>
      </c>
      <c r="I2451" t="n">
        <v>0.2</v>
      </c>
      <c r="J2451" t="inlineStr"/>
      <c r="K2451" t="n">
        <v>2800.51000976</v>
      </c>
      <c r="L2451" t="n">
        <v>10</v>
      </c>
      <c r="M2451" t="n">
        <v>38</v>
      </c>
      <c r="N2451" t="inlineStr">
        <is>
          <t xml:space="preserve">N         </t>
        </is>
      </c>
      <c r="O2451" t="n">
        <v>74</v>
      </c>
      <c r="P2451" t="inlineStr">
        <is>
          <t xml:space="preserve">W         </t>
        </is>
      </c>
      <c r="Q2451" t="inlineStr">
        <is>
          <t>1627/0467</t>
        </is>
      </c>
      <c r="R2451" t="inlineStr">
        <is>
          <t>1065225</t>
        </is>
      </c>
      <c r="S2451" t="inlineStr">
        <is>
          <t>CONVERSE (WY)</t>
        </is>
      </c>
      <c r="T2451" t="n">
        <v>43.27988233</v>
      </c>
      <c r="U2451" t="inlineStr">
        <is>
          <t>POWDER RIVER</t>
        </is>
      </c>
      <c r="V2451" t="n">
        <v>-105.73001499</v>
      </c>
      <c r="W2451" t="inlineStr">
        <is>
          <t>POINT (440768.3676651523 4792154.713163957)</t>
        </is>
      </c>
      <c r="X2451" t="n">
        <v>2.953485717803542</v>
      </c>
      <c r="Y2451" t="inlineStr">
        <is>
          <t>NW</t>
        </is>
      </c>
      <c r="Z2451" t="n">
        <v>2017</v>
      </c>
      <c r="AA2451" t="n">
        <v>53</v>
      </c>
    </row>
    <row r="2452">
      <c r="A2452" s="1" t="n">
        <v>36768</v>
      </c>
      <c r="B2452" t="inlineStr">
        <is>
          <t>WY</t>
        </is>
      </c>
      <c r="C2452" s="2" t="n">
        <v>43020</v>
      </c>
      <c r="D2452" s="2" t="n">
        <v>43075</v>
      </c>
      <c r="E2452" t="inlineStr">
        <is>
          <t>2020-10-12</t>
        </is>
      </c>
      <c r="F2452" t="n">
        <v>36</v>
      </c>
      <c r="G2452" t="inlineStr">
        <is>
          <t xml:space="preserve">PADDOCK KERRI JO </t>
        </is>
      </c>
      <c r="H2452" t="inlineStr">
        <is>
          <t>WOLD ENERGY PARTNERS</t>
        </is>
      </c>
      <c r="I2452" t="n">
        <v>0.2</v>
      </c>
      <c r="J2452" t="inlineStr"/>
      <c r="K2452" t="n">
        <v>2800.51000976</v>
      </c>
      <c r="L2452" t="n">
        <v>10</v>
      </c>
      <c r="M2452" t="n">
        <v>38</v>
      </c>
      <c r="N2452" t="inlineStr">
        <is>
          <t xml:space="preserve">N         </t>
        </is>
      </c>
      <c r="O2452" t="n">
        <v>74</v>
      </c>
      <c r="P2452" t="inlineStr">
        <is>
          <t xml:space="preserve">W         </t>
        </is>
      </c>
      <c r="Q2452" t="inlineStr">
        <is>
          <t>1627/0467</t>
        </is>
      </c>
      <c r="R2452" t="inlineStr">
        <is>
          <t>1065225</t>
        </is>
      </c>
      <c r="S2452" t="inlineStr">
        <is>
          <t>CONVERSE (WY)</t>
        </is>
      </c>
      <c r="T2452" t="n">
        <v>43.27988233</v>
      </c>
      <c r="U2452" t="inlineStr">
        <is>
          <t>POWDER RIVER</t>
        </is>
      </c>
      <c r="V2452" t="n">
        <v>-105.73001499</v>
      </c>
      <c r="W2452" t="inlineStr">
        <is>
          <t>POINT (440768.3676651523 4792154.713163957)</t>
        </is>
      </c>
      <c r="X2452" t="n">
        <v>2.953485717803542</v>
      </c>
      <c r="Y2452" t="inlineStr">
        <is>
          <t>NW</t>
        </is>
      </c>
      <c r="Z2452" t="n">
        <v>2017</v>
      </c>
      <c r="AA2452" t="n">
        <v>53</v>
      </c>
    </row>
    <row r="2453">
      <c r="A2453" s="1" t="n">
        <v>36769</v>
      </c>
      <c r="B2453" t="inlineStr">
        <is>
          <t>WY</t>
        </is>
      </c>
      <c r="C2453" s="2" t="n">
        <v>43020</v>
      </c>
      <c r="D2453" s="2" t="n">
        <v>43075</v>
      </c>
      <c r="E2453" t="inlineStr">
        <is>
          <t>2020-10-12</t>
        </is>
      </c>
      <c r="F2453" t="n">
        <v>36</v>
      </c>
      <c r="G2453" t="inlineStr">
        <is>
          <t xml:space="preserve">PADDOCK KERRI JO </t>
        </is>
      </c>
      <c r="H2453" t="inlineStr">
        <is>
          <t>WOLD ENERGY PARTNERS</t>
        </is>
      </c>
      <c r="I2453" t="n">
        <v>0.2</v>
      </c>
      <c r="J2453" t="inlineStr"/>
      <c r="K2453" t="n">
        <v>2800.51000976</v>
      </c>
      <c r="L2453" t="n">
        <v>10</v>
      </c>
      <c r="M2453" t="n">
        <v>38</v>
      </c>
      <c r="N2453" t="inlineStr">
        <is>
          <t xml:space="preserve">N         </t>
        </is>
      </c>
      <c r="O2453" t="n">
        <v>74</v>
      </c>
      <c r="P2453" t="inlineStr">
        <is>
          <t xml:space="preserve">W         </t>
        </is>
      </c>
      <c r="Q2453" t="inlineStr">
        <is>
          <t>1627/0467</t>
        </is>
      </c>
      <c r="R2453" t="inlineStr">
        <is>
          <t>1065225</t>
        </is>
      </c>
      <c r="S2453" t="inlineStr">
        <is>
          <t>CONVERSE (WY)</t>
        </is>
      </c>
      <c r="T2453" t="n">
        <v>43.27988233</v>
      </c>
      <c r="U2453" t="inlineStr">
        <is>
          <t>POWDER RIVER</t>
        </is>
      </c>
      <c r="V2453" t="n">
        <v>-105.73001499</v>
      </c>
      <c r="W2453" t="inlineStr">
        <is>
          <t>POINT (440768.3676651523 4792154.713163957)</t>
        </is>
      </c>
      <c r="X2453" t="n">
        <v>2.953485717803542</v>
      </c>
      <c r="Y2453" t="inlineStr">
        <is>
          <t>NW</t>
        </is>
      </c>
      <c r="Z2453" t="n">
        <v>2017</v>
      </c>
      <c r="AA2453" t="n">
        <v>53</v>
      </c>
    </row>
    <row r="2454">
      <c r="A2454" s="1" t="n">
        <v>36770</v>
      </c>
      <c r="B2454" t="inlineStr">
        <is>
          <t>WY</t>
        </is>
      </c>
      <c r="C2454" s="2" t="n">
        <v>43020</v>
      </c>
      <c r="D2454" s="2" t="n">
        <v>43075</v>
      </c>
      <c r="E2454" t="inlineStr">
        <is>
          <t>2020-10-12</t>
        </is>
      </c>
      <c r="F2454" t="n">
        <v>36</v>
      </c>
      <c r="G2454" t="inlineStr">
        <is>
          <t xml:space="preserve">PADDOCK KERRI JO </t>
        </is>
      </c>
      <c r="H2454" t="inlineStr">
        <is>
          <t>WOLD ENERGY PARTNERS</t>
        </is>
      </c>
      <c r="I2454" t="n">
        <v>0.2</v>
      </c>
      <c r="J2454" t="inlineStr"/>
      <c r="K2454" t="n">
        <v>2800.51000976</v>
      </c>
      <c r="L2454" t="n">
        <v>11</v>
      </c>
      <c r="M2454" t="n">
        <v>38</v>
      </c>
      <c r="N2454" t="inlineStr">
        <is>
          <t xml:space="preserve">N         </t>
        </is>
      </c>
      <c r="O2454" t="n">
        <v>74</v>
      </c>
      <c r="P2454" t="inlineStr">
        <is>
          <t xml:space="preserve">W         </t>
        </is>
      </c>
      <c r="Q2454" t="inlineStr">
        <is>
          <t>1627/0467</t>
        </is>
      </c>
      <c r="R2454" t="inlineStr">
        <is>
          <t>1065225</t>
        </is>
      </c>
      <c r="S2454" t="inlineStr">
        <is>
          <t>CONVERSE (WY)</t>
        </is>
      </c>
      <c r="T2454" t="n">
        <v>43.28007685</v>
      </c>
      <c r="U2454" t="inlineStr">
        <is>
          <t>POWDER RIVER</t>
        </is>
      </c>
      <c r="V2454" t="n">
        <v>-105.71007858</v>
      </c>
      <c r="W2454" t="inlineStr">
        <is>
          <t>POINT (442386.147997702 4792162.378144803)</t>
        </is>
      </c>
      <c r="X2454" t="n">
        <v>2.11766568911009</v>
      </c>
      <c r="Y2454" t="inlineStr">
        <is>
          <t>NW</t>
        </is>
      </c>
      <c r="Z2454" t="n">
        <v>2017</v>
      </c>
      <c r="AA2454" t="n">
        <v>53</v>
      </c>
    </row>
    <row r="2455">
      <c r="A2455" s="1" t="n">
        <v>36774</v>
      </c>
      <c r="B2455" t="inlineStr">
        <is>
          <t>WY</t>
        </is>
      </c>
      <c r="C2455" s="2" t="n">
        <v>43020</v>
      </c>
      <c r="D2455" s="2" t="n">
        <v>43075</v>
      </c>
      <c r="E2455" t="inlineStr">
        <is>
          <t>2020-10-12</t>
        </is>
      </c>
      <c r="F2455" t="n">
        <v>36</v>
      </c>
      <c r="G2455" t="inlineStr">
        <is>
          <t xml:space="preserve">PADDOCK KERRI JO </t>
        </is>
      </c>
      <c r="H2455" t="inlineStr">
        <is>
          <t>WOLD ENERGY PARTNERS</t>
        </is>
      </c>
      <c r="I2455" t="n">
        <v>0.2</v>
      </c>
      <c r="J2455" t="inlineStr"/>
      <c r="K2455" t="n">
        <v>2800.51000976</v>
      </c>
      <c r="L2455" t="n">
        <v>11</v>
      </c>
      <c r="M2455" t="n">
        <v>38</v>
      </c>
      <c r="N2455" t="inlineStr">
        <is>
          <t xml:space="preserve">N         </t>
        </is>
      </c>
      <c r="O2455" t="n">
        <v>74</v>
      </c>
      <c r="P2455" t="inlineStr">
        <is>
          <t xml:space="preserve">W         </t>
        </is>
      </c>
      <c r="Q2455" t="inlineStr">
        <is>
          <t>1627/0467</t>
        </is>
      </c>
      <c r="R2455" t="inlineStr">
        <is>
          <t>1065225</t>
        </is>
      </c>
      <c r="S2455" t="inlineStr">
        <is>
          <t>CONVERSE (WY)</t>
        </is>
      </c>
      <c r="T2455" t="n">
        <v>43.28007685</v>
      </c>
      <c r="U2455" t="inlineStr">
        <is>
          <t>POWDER RIVER</t>
        </is>
      </c>
      <c r="V2455" t="n">
        <v>-105.71007858</v>
      </c>
      <c r="W2455" t="inlineStr">
        <is>
          <t>POINT (442386.147997702 4792162.378144803)</t>
        </is>
      </c>
      <c r="X2455" t="n">
        <v>2.11766568911009</v>
      </c>
      <c r="Y2455" t="inlineStr">
        <is>
          <t>NW</t>
        </is>
      </c>
      <c r="Z2455" t="n">
        <v>2017</v>
      </c>
      <c r="AA2455" t="n">
        <v>53</v>
      </c>
    </row>
    <row r="2456">
      <c r="A2456" s="1" t="n">
        <v>36843</v>
      </c>
      <c r="B2456" t="inlineStr">
        <is>
          <t>WY</t>
        </is>
      </c>
      <c r="C2456" s="2" t="n">
        <v>43005</v>
      </c>
      <c r="D2456" s="2" t="n">
        <v>43070</v>
      </c>
      <c r="E2456" t="inlineStr">
        <is>
          <t>2021-09-27</t>
        </is>
      </c>
      <c r="F2456" t="n">
        <v>48</v>
      </c>
      <c r="G2456" t="inlineStr">
        <is>
          <t xml:space="preserve">EATON LINDA E </t>
        </is>
      </c>
      <c r="H2456" t="inlineStr">
        <is>
          <t>TITAN EXPL</t>
        </is>
      </c>
      <c r="I2456" t="inlineStr"/>
      <c r="J2456" t="inlineStr"/>
      <c r="K2456" t="n">
        <v>0</v>
      </c>
      <c r="L2456" t="n">
        <v>9</v>
      </c>
      <c r="M2456" t="n">
        <v>38</v>
      </c>
      <c r="N2456" t="inlineStr">
        <is>
          <t xml:space="preserve">N         </t>
        </is>
      </c>
      <c r="O2456" t="n">
        <v>73</v>
      </c>
      <c r="P2456" t="inlineStr">
        <is>
          <t xml:space="preserve">W         </t>
        </is>
      </c>
      <c r="Q2456" t="inlineStr">
        <is>
          <t>1627/0260</t>
        </is>
      </c>
      <c r="R2456" t="inlineStr">
        <is>
          <t>1065094</t>
        </is>
      </c>
      <c r="S2456" t="inlineStr">
        <is>
          <t>CONVERSE (WY)</t>
        </is>
      </c>
      <c r="T2456" t="n">
        <v>43.28045819</v>
      </c>
      <c r="U2456" t="inlineStr">
        <is>
          <t>POWDER RIVER</t>
        </is>
      </c>
      <c r="V2456" t="n">
        <v>-105.63100438</v>
      </c>
      <c r="W2456" t="inlineStr">
        <is>
          <t>POINT (448802.3511420086 4792153.248759488)</t>
        </is>
      </c>
      <c r="X2456" t="n">
        <v>2.740354719409865</v>
      </c>
      <c r="Y2456" t="inlineStr">
        <is>
          <t>NE</t>
        </is>
      </c>
      <c r="Z2456" t="n">
        <v>2017</v>
      </c>
      <c r="AA2456" t="n">
        <v>53</v>
      </c>
    </row>
    <row r="2457">
      <c r="A2457" s="1" t="n">
        <v>36844</v>
      </c>
      <c r="B2457" t="inlineStr">
        <is>
          <t>WY</t>
        </is>
      </c>
      <c r="C2457" s="2" t="n">
        <v>43005</v>
      </c>
      <c r="D2457" s="2" t="n">
        <v>43070</v>
      </c>
      <c r="E2457" t="inlineStr">
        <is>
          <t>2021-09-27</t>
        </is>
      </c>
      <c r="F2457" t="n">
        <v>48</v>
      </c>
      <c r="G2457" t="inlineStr">
        <is>
          <t xml:space="preserve">EATON LINDA E </t>
        </is>
      </c>
      <c r="H2457" t="inlineStr">
        <is>
          <t>TITAN EXPL</t>
        </is>
      </c>
      <c r="I2457" t="inlineStr"/>
      <c r="J2457" t="inlineStr"/>
      <c r="K2457" t="n">
        <v>0</v>
      </c>
      <c r="L2457" t="n">
        <v>9</v>
      </c>
      <c r="M2457" t="n">
        <v>38</v>
      </c>
      <c r="N2457" t="inlineStr">
        <is>
          <t xml:space="preserve">N         </t>
        </is>
      </c>
      <c r="O2457" t="n">
        <v>73</v>
      </c>
      <c r="P2457" t="inlineStr">
        <is>
          <t xml:space="preserve">W         </t>
        </is>
      </c>
      <c r="Q2457" t="inlineStr">
        <is>
          <t>1627/0260</t>
        </is>
      </c>
      <c r="R2457" t="inlineStr">
        <is>
          <t>1065094</t>
        </is>
      </c>
      <c r="S2457" t="inlineStr">
        <is>
          <t>CONVERSE (WY)</t>
        </is>
      </c>
      <c r="T2457" t="n">
        <v>43.28045819</v>
      </c>
      <c r="U2457" t="inlineStr">
        <is>
          <t>POWDER RIVER</t>
        </is>
      </c>
      <c r="V2457" t="n">
        <v>-105.63100438</v>
      </c>
      <c r="W2457" t="inlineStr">
        <is>
          <t>POINT (448802.3511420086 4792153.248759488)</t>
        </is>
      </c>
      <c r="X2457" t="n">
        <v>2.740354719409865</v>
      </c>
      <c r="Y2457" t="inlineStr">
        <is>
          <t>NE</t>
        </is>
      </c>
      <c r="Z2457" t="n">
        <v>2017</v>
      </c>
      <c r="AA2457" t="n">
        <v>53</v>
      </c>
    </row>
    <row r="2458">
      <c r="A2458" s="1" t="n">
        <v>36845</v>
      </c>
      <c r="B2458" t="inlineStr">
        <is>
          <t>WY</t>
        </is>
      </c>
      <c r="C2458" s="2" t="n">
        <v>43005</v>
      </c>
      <c r="D2458" s="2" t="n">
        <v>43070</v>
      </c>
      <c r="E2458" t="inlineStr">
        <is>
          <t>2021-09-27</t>
        </is>
      </c>
      <c r="F2458" t="n">
        <v>48</v>
      </c>
      <c r="G2458" t="inlineStr">
        <is>
          <t xml:space="preserve">LEWIS CONNIE M </t>
        </is>
      </c>
      <c r="H2458" t="inlineStr">
        <is>
          <t>TITAN EXPL</t>
        </is>
      </c>
      <c r="I2458" t="inlineStr"/>
      <c r="J2458" t="inlineStr"/>
      <c r="K2458" t="n">
        <v>0</v>
      </c>
      <c r="L2458" t="n">
        <v>9</v>
      </c>
      <c r="M2458" t="n">
        <v>38</v>
      </c>
      <c r="N2458" t="inlineStr">
        <is>
          <t xml:space="preserve">N         </t>
        </is>
      </c>
      <c r="O2458" t="n">
        <v>73</v>
      </c>
      <c r="P2458" t="inlineStr">
        <is>
          <t xml:space="preserve">W         </t>
        </is>
      </c>
      <c r="Q2458" t="inlineStr">
        <is>
          <t>1627/0261</t>
        </is>
      </c>
      <c r="R2458" t="inlineStr">
        <is>
          <t>1065095</t>
        </is>
      </c>
      <c r="S2458" t="inlineStr">
        <is>
          <t>CONVERSE (WY)</t>
        </is>
      </c>
      <c r="T2458" t="n">
        <v>43.28045819</v>
      </c>
      <c r="U2458" t="inlineStr">
        <is>
          <t>POWDER RIVER</t>
        </is>
      </c>
      <c r="V2458" t="n">
        <v>-105.63100438</v>
      </c>
      <c r="W2458" t="inlineStr">
        <is>
          <t>POINT (448802.3511420086 4792153.248759488)</t>
        </is>
      </c>
      <c r="X2458" t="n">
        <v>2.740354719409865</v>
      </c>
      <c r="Y2458" t="inlineStr">
        <is>
          <t>NE</t>
        </is>
      </c>
      <c r="Z2458" t="n">
        <v>2017</v>
      </c>
      <c r="AA2458" t="n">
        <v>53</v>
      </c>
    </row>
    <row r="2459">
      <c r="A2459" s="1" t="n">
        <v>36846</v>
      </c>
      <c r="B2459" t="inlineStr">
        <is>
          <t>WY</t>
        </is>
      </c>
      <c r="C2459" s="2" t="n">
        <v>43005</v>
      </c>
      <c r="D2459" s="2" t="n">
        <v>43070</v>
      </c>
      <c r="E2459" t="inlineStr">
        <is>
          <t>2021-09-27</t>
        </is>
      </c>
      <c r="F2459" t="n">
        <v>48</v>
      </c>
      <c r="G2459" t="inlineStr">
        <is>
          <t xml:space="preserve">LEWIS CONNIE M </t>
        </is>
      </c>
      <c r="H2459" t="inlineStr">
        <is>
          <t>TITAN EXPL</t>
        </is>
      </c>
      <c r="I2459" t="inlineStr"/>
      <c r="J2459" t="inlineStr"/>
      <c r="K2459" t="n">
        <v>0</v>
      </c>
      <c r="L2459" t="n">
        <v>9</v>
      </c>
      <c r="M2459" t="n">
        <v>38</v>
      </c>
      <c r="N2459" t="inlineStr">
        <is>
          <t xml:space="preserve">N         </t>
        </is>
      </c>
      <c r="O2459" t="n">
        <v>73</v>
      </c>
      <c r="P2459" t="inlineStr">
        <is>
          <t xml:space="preserve">W         </t>
        </is>
      </c>
      <c r="Q2459" t="inlineStr">
        <is>
          <t>1627/0261</t>
        </is>
      </c>
      <c r="R2459" t="inlineStr">
        <is>
          <t>1065095</t>
        </is>
      </c>
      <c r="S2459" t="inlineStr">
        <is>
          <t>CONVERSE (WY)</t>
        </is>
      </c>
      <c r="T2459" t="n">
        <v>43.28045819</v>
      </c>
      <c r="U2459" t="inlineStr">
        <is>
          <t>POWDER RIVER</t>
        </is>
      </c>
      <c r="V2459" t="n">
        <v>-105.63100438</v>
      </c>
      <c r="W2459" t="inlineStr">
        <is>
          <t>POINT (448802.3511420086 4792153.248759488)</t>
        </is>
      </c>
      <c r="X2459" t="n">
        <v>2.740354719409865</v>
      </c>
      <c r="Y2459" t="inlineStr">
        <is>
          <t>NE</t>
        </is>
      </c>
      <c r="Z2459" t="n">
        <v>2017</v>
      </c>
      <c r="AA2459" t="n">
        <v>53</v>
      </c>
    </row>
    <row r="2460">
      <c r="A2460" s="1" t="n">
        <v>36847</v>
      </c>
      <c r="B2460" t="inlineStr">
        <is>
          <t>WY</t>
        </is>
      </c>
      <c r="C2460" s="2" t="n">
        <v>43005</v>
      </c>
      <c r="D2460" s="2" t="n">
        <v>43070</v>
      </c>
      <c r="E2460" t="inlineStr">
        <is>
          <t>2021-09-27</t>
        </is>
      </c>
      <c r="F2460" t="n">
        <v>48</v>
      </c>
      <c r="G2460" t="inlineStr">
        <is>
          <t xml:space="preserve">LEWIS DANIEL L </t>
        </is>
      </c>
      <c r="H2460" t="inlineStr">
        <is>
          <t>TITAN EXPL</t>
        </is>
      </c>
      <c r="I2460" t="inlineStr"/>
      <c r="J2460" t="inlineStr"/>
      <c r="K2460" t="n">
        <v>0</v>
      </c>
      <c r="L2460" t="n">
        <v>9</v>
      </c>
      <c r="M2460" t="n">
        <v>38</v>
      </c>
      <c r="N2460" t="inlineStr">
        <is>
          <t xml:space="preserve">N         </t>
        </is>
      </c>
      <c r="O2460" t="n">
        <v>73</v>
      </c>
      <c r="P2460" t="inlineStr">
        <is>
          <t xml:space="preserve">W         </t>
        </is>
      </c>
      <c r="Q2460" t="inlineStr">
        <is>
          <t>1627/0262</t>
        </is>
      </c>
      <c r="R2460" t="inlineStr">
        <is>
          <t>1065096</t>
        </is>
      </c>
      <c r="S2460" t="inlineStr">
        <is>
          <t>CONVERSE (WY)</t>
        </is>
      </c>
      <c r="T2460" t="n">
        <v>43.28045819</v>
      </c>
      <c r="U2460" t="inlineStr">
        <is>
          <t>POWDER RIVER</t>
        </is>
      </c>
      <c r="V2460" t="n">
        <v>-105.63100438</v>
      </c>
      <c r="W2460" t="inlineStr">
        <is>
          <t>POINT (448802.3511420086 4792153.248759488)</t>
        </is>
      </c>
      <c r="X2460" t="n">
        <v>2.740354719409865</v>
      </c>
      <c r="Y2460" t="inlineStr">
        <is>
          <t>NE</t>
        </is>
      </c>
      <c r="Z2460" t="n">
        <v>2017</v>
      </c>
      <c r="AA2460" t="n">
        <v>53</v>
      </c>
    </row>
    <row r="2461">
      <c r="A2461" s="1" t="n">
        <v>36848</v>
      </c>
      <c r="B2461" t="inlineStr">
        <is>
          <t>WY</t>
        </is>
      </c>
      <c r="C2461" s="2" t="n">
        <v>43005</v>
      </c>
      <c r="D2461" s="2" t="n">
        <v>43070</v>
      </c>
      <c r="E2461" t="inlineStr">
        <is>
          <t>2021-09-27</t>
        </is>
      </c>
      <c r="F2461" t="n">
        <v>48</v>
      </c>
      <c r="G2461" t="inlineStr">
        <is>
          <t xml:space="preserve">LEWIS DANIEL L </t>
        </is>
      </c>
      <c r="H2461" t="inlineStr">
        <is>
          <t>TITAN EXPL</t>
        </is>
      </c>
      <c r="I2461" t="inlineStr"/>
      <c r="J2461" t="inlineStr"/>
      <c r="K2461" t="n">
        <v>0</v>
      </c>
      <c r="L2461" t="n">
        <v>9</v>
      </c>
      <c r="M2461" t="n">
        <v>38</v>
      </c>
      <c r="N2461" t="inlineStr">
        <is>
          <t xml:space="preserve">N         </t>
        </is>
      </c>
      <c r="O2461" t="n">
        <v>73</v>
      </c>
      <c r="P2461" t="inlineStr">
        <is>
          <t xml:space="preserve">W         </t>
        </is>
      </c>
      <c r="Q2461" t="inlineStr">
        <is>
          <t>1627/0262</t>
        </is>
      </c>
      <c r="R2461" t="inlineStr">
        <is>
          <t>1065096</t>
        </is>
      </c>
      <c r="S2461" t="inlineStr">
        <is>
          <t>CONVERSE (WY)</t>
        </is>
      </c>
      <c r="T2461" t="n">
        <v>43.28045819</v>
      </c>
      <c r="U2461" t="inlineStr">
        <is>
          <t>POWDER RIVER</t>
        </is>
      </c>
      <c r="V2461" t="n">
        <v>-105.63100438</v>
      </c>
      <c r="W2461" t="inlineStr">
        <is>
          <t>POINT (448802.3511420086 4792153.248759488)</t>
        </is>
      </c>
      <c r="X2461" t="n">
        <v>2.740354719409865</v>
      </c>
      <c r="Y2461" t="inlineStr">
        <is>
          <t>NE</t>
        </is>
      </c>
      <c r="Z2461" t="n">
        <v>2017</v>
      </c>
      <c r="AA2461" t="n">
        <v>53</v>
      </c>
    </row>
    <row r="2462">
      <c r="A2462" s="1" t="n">
        <v>36851</v>
      </c>
      <c r="B2462" t="inlineStr">
        <is>
          <t>WY</t>
        </is>
      </c>
      <c r="C2462" s="2" t="n">
        <v>42997</v>
      </c>
      <c r="D2462" s="2" t="n">
        <v>43070</v>
      </c>
      <c r="E2462" t="inlineStr">
        <is>
          <t>2021-09-19</t>
        </is>
      </c>
      <c r="F2462" t="n">
        <v>48</v>
      </c>
      <c r="G2462" t="inlineStr">
        <is>
          <t xml:space="preserve">CONVERSE COUNTY BANK TRUSTEE ET AL </t>
        </is>
      </c>
      <c r="H2462" t="inlineStr">
        <is>
          <t>TITAN EXPL</t>
        </is>
      </c>
      <c r="I2462" t="inlineStr"/>
      <c r="J2462" t="inlineStr"/>
      <c r="K2462" t="n">
        <v>0</v>
      </c>
      <c r="L2462" t="n">
        <v>9</v>
      </c>
      <c r="M2462" t="n">
        <v>38</v>
      </c>
      <c r="N2462" t="inlineStr">
        <is>
          <t xml:space="preserve">N         </t>
        </is>
      </c>
      <c r="O2462" t="n">
        <v>73</v>
      </c>
      <c r="P2462" t="inlineStr">
        <is>
          <t xml:space="preserve">W         </t>
        </is>
      </c>
      <c r="Q2462" t="inlineStr">
        <is>
          <t>1627/0263</t>
        </is>
      </c>
      <c r="R2462" t="inlineStr">
        <is>
          <t>1065097</t>
        </is>
      </c>
      <c r="S2462" t="inlineStr">
        <is>
          <t>CONVERSE (WY)</t>
        </is>
      </c>
      <c r="T2462" t="n">
        <v>43.28045819</v>
      </c>
      <c r="U2462" t="inlineStr">
        <is>
          <t>POWDER RIVER</t>
        </is>
      </c>
      <c r="V2462" t="n">
        <v>-105.63100438</v>
      </c>
      <c r="W2462" t="inlineStr">
        <is>
          <t>POINT (448802.3511420086 4792153.248759488)</t>
        </is>
      </c>
      <c r="X2462" t="n">
        <v>2.740354719409865</v>
      </c>
      <c r="Y2462" t="inlineStr">
        <is>
          <t>NE</t>
        </is>
      </c>
      <c r="Z2462" t="n">
        <v>2017</v>
      </c>
      <c r="AA2462" t="n">
        <v>53</v>
      </c>
    </row>
    <row r="2463">
      <c r="A2463" s="1" t="n">
        <v>36855</v>
      </c>
      <c r="B2463" t="inlineStr">
        <is>
          <t>WY</t>
        </is>
      </c>
      <c r="C2463" s="2" t="n">
        <v>42997</v>
      </c>
      <c r="D2463" s="2" t="n">
        <v>43070</v>
      </c>
      <c r="E2463" t="inlineStr">
        <is>
          <t>2021-09-19</t>
        </is>
      </c>
      <c r="F2463" t="n">
        <v>48</v>
      </c>
      <c r="G2463" t="inlineStr">
        <is>
          <t xml:space="preserve">CONVERSE COUNTY BANK TRUSTEE ET AL </t>
        </is>
      </c>
      <c r="H2463" t="inlineStr">
        <is>
          <t>TITAN EXPL</t>
        </is>
      </c>
      <c r="I2463" t="inlineStr"/>
      <c r="J2463" t="inlineStr"/>
      <c r="K2463" t="n">
        <v>0</v>
      </c>
      <c r="L2463" t="n">
        <v>9</v>
      </c>
      <c r="M2463" t="n">
        <v>38</v>
      </c>
      <c r="N2463" t="inlineStr">
        <is>
          <t xml:space="preserve">N         </t>
        </is>
      </c>
      <c r="O2463" t="n">
        <v>73</v>
      </c>
      <c r="P2463" t="inlineStr">
        <is>
          <t xml:space="preserve">W         </t>
        </is>
      </c>
      <c r="Q2463" t="inlineStr">
        <is>
          <t>1627/0263</t>
        </is>
      </c>
      <c r="R2463" t="inlineStr">
        <is>
          <t>1065097</t>
        </is>
      </c>
      <c r="S2463" t="inlineStr">
        <is>
          <t>CONVERSE (WY)</t>
        </is>
      </c>
      <c r="T2463" t="n">
        <v>43.28045819</v>
      </c>
      <c r="U2463" t="inlineStr">
        <is>
          <t>POWDER RIVER</t>
        </is>
      </c>
      <c r="V2463" t="n">
        <v>-105.63100438</v>
      </c>
      <c r="W2463" t="inlineStr">
        <is>
          <t>POINT (448802.3511420086 4792153.248759488)</t>
        </is>
      </c>
      <c r="X2463" t="n">
        <v>2.740354719409865</v>
      </c>
      <c r="Y2463" t="inlineStr">
        <is>
          <t>NE</t>
        </is>
      </c>
      <c r="Z2463" t="n">
        <v>2017</v>
      </c>
      <c r="AA2463" t="n">
        <v>53</v>
      </c>
    </row>
    <row r="2464">
      <c r="A2464" s="1" t="n">
        <v>36875</v>
      </c>
      <c r="B2464" t="inlineStr">
        <is>
          <t>WY</t>
        </is>
      </c>
      <c r="C2464" s="2" t="n">
        <v>42997</v>
      </c>
      <c r="D2464" s="2" t="n">
        <v>43070</v>
      </c>
      <c r="E2464" t="inlineStr">
        <is>
          <t>2021-09-19</t>
        </is>
      </c>
      <c r="F2464" t="n">
        <v>48</v>
      </c>
      <c r="G2464" t="inlineStr">
        <is>
          <t xml:space="preserve">WILLIAM C LINDMIER JR REVOCABLE TRUST DATED OCTOBER 1 2007 ET AL </t>
        </is>
      </c>
      <c r="H2464" t="inlineStr">
        <is>
          <t>TITAN EXPL</t>
        </is>
      </c>
      <c r="I2464" t="inlineStr"/>
      <c r="J2464" t="inlineStr"/>
      <c r="K2464" t="n">
        <v>234.63000488</v>
      </c>
      <c r="L2464" t="n">
        <v>9</v>
      </c>
      <c r="M2464" t="n">
        <v>38</v>
      </c>
      <c r="N2464" t="inlineStr">
        <is>
          <t xml:space="preserve">N         </t>
        </is>
      </c>
      <c r="O2464" t="n">
        <v>73</v>
      </c>
      <c r="P2464" t="inlineStr">
        <is>
          <t xml:space="preserve">W         </t>
        </is>
      </c>
      <c r="Q2464" t="inlineStr">
        <is>
          <t>1627/0268</t>
        </is>
      </c>
      <c r="R2464" t="inlineStr">
        <is>
          <t>1065100</t>
        </is>
      </c>
      <c r="S2464" t="inlineStr">
        <is>
          <t>CONVERSE (WY)</t>
        </is>
      </c>
      <c r="T2464" t="n">
        <v>43.28045819</v>
      </c>
      <c r="U2464" t="inlineStr">
        <is>
          <t>POWDER RIVER</t>
        </is>
      </c>
      <c r="V2464" t="n">
        <v>-105.63100438</v>
      </c>
      <c r="W2464" t="inlineStr">
        <is>
          <t>POINT (448802.3511420086 4792153.248759488)</t>
        </is>
      </c>
      <c r="X2464" t="n">
        <v>2.740354719409865</v>
      </c>
      <c r="Y2464" t="inlineStr">
        <is>
          <t>NE</t>
        </is>
      </c>
      <c r="Z2464" t="n">
        <v>2017</v>
      </c>
      <c r="AA2464" t="n">
        <v>53</v>
      </c>
    </row>
    <row r="2465">
      <c r="A2465" s="1" t="n">
        <v>36883</v>
      </c>
      <c r="B2465" t="inlineStr">
        <is>
          <t>WY</t>
        </is>
      </c>
      <c r="C2465" s="2" t="n">
        <v>42997</v>
      </c>
      <c r="D2465" s="2" t="n">
        <v>43070</v>
      </c>
      <c r="E2465" t="inlineStr">
        <is>
          <t>2021-09-19</t>
        </is>
      </c>
      <c r="F2465" t="n">
        <v>48</v>
      </c>
      <c r="G2465" t="inlineStr">
        <is>
          <t xml:space="preserve">WILLIAM C LINDMIER JR REVOCABLE TRUST DATED OCTOBER 1 2007 ET AL </t>
        </is>
      </c>
      <c r="H2465" t="inlineStr">
        <is>
          <t>TITAN EXPL</t>
        </is>
      </c>
      <c r="I2465" t="inlineStr"/>
      <c r="J2465" t="inlineStr"/>
      <c r="K2465" t="n">
        <v>234.63000488</v>
      </c>
      <c r="L2465" t="n">
        <v>9</v>
      </c>
      <c r="M2465" t="n">
        <v>38</v>
      </c>
      <c r="N2465" t="inlineStr">
        <is>
          <t xml:space="preserve">N         </t>
        </is>
      </c>
      <c r="O2465" t="n">
        <v>73</v>
      </c>
      <c r="P2465" t="inlineStr">
        <is>
          <t xml:space="preserve">W         </t>
        </is>
      </c>
      <c r="Q2465" t="inlineStr">
        <is>
          <t>1627/0268</t>
        </is>
      </c>
      <c r="R2465" t="inlineStr">
        <is>
          <t>1065100</t>
        </is>
      </c>
      <c r="S2465" t="inlineStr">
        <is>
          <t>CONVERSE (WY)</t>
        </is>
      </c>
      <c r="T2465" t="n">
        <v>43.28045819</v>
      </c>
      <c r="U2465" t="inlineStr">
        <is>
          <t>POWDER RIVER</t>
        </is>
      </c>
      <c r="V2465" t="n">
        <v>-105.63100438</v>
      </c>
      <c r="W2465" t="inlineStr">
        <is>
          <t>POINT (448802.3511420086 4792153.248759488)</t>
        </is>
      </c>
      <c r="X2465" t="n">
        <v>2.740354719409865</v>
      </c>
      <c r="Y2465" t="inlineStr">
        <is>
          <t>NE</t>
        </is>
      </c>
      <c r="Z2465" t="n">
        <v>2017</v>
      </c>
      <c r="AA2465" t="n">
        <v>53</v>
      </c>
    </row>
    <row r="2466">
      <c r="A2466" s="1" t="n">
        <v>36926</v>
      </c>
      <c r="B2466" t="inlineStr">
        <is>
          <t>WY</t>
        </is>
      </c>
      <c r="C2466" s="2" t="n">
        <v>43035</v>
      </c>
      <c r="D2466" s="2" t="n">
        <v>43067</v>
      </c>
      <c r="E2466" t="inlineStr">
        <is>
          <t>2020-10-27</t>
        </is>
      </c>
      <c r="F2466" t="n">
        <v>36</v>
      </c>
      <c r="G2466" t="inlineStr">
        <is>
          <t xml:space="preserve">POWDER RIVER MINERAL PARTNERS LLC </t>
        </is>
      </c>
      <c r="H2466" t="inlineStr">
        <is>
          <t>TITAN EXPL</t>
        </is>
      </c>
      <c r="I2466" t="inlineStr"/>
      <c r="J2466" t="inlineStr"/>
      <c r="K2466" t="n">
        <v>234.63000488</v>
      </c>
      <c r="L2466" t="n">
        <v>9</v>
      </c>
      <c r="M2466" t="n">
        <v>38</v>
      </c>
      <c r="N2466" t="inlineStr">
        <is>
          <t xml:space="preserve">N         </t>
        </is>
      </c>
      <c r="O2466" t="n">
        <v>73</v>
      </c>
      <c r="P2466" t="inlineStr">
        <is>
          <t xml:space="preserve">W         </t>
        </is>
      </c>
      <c r="Q2466" t="inlineStr">
        <is>
          <t>1627/0077</t>
        </is>
      </c>
      <c r="R2466" t="inlineStr">
        <is>
          <t>1064995</t>
        </is>
      </c>
      <c r="S2466" t="inlineStr">
        <is>
          <t>CONVERSE (WY)</t>
        </is>
      </c>
      <c r="T2466" t="n">
        <v>43.28045819</v>
      </c>
      <c r="U2466" t="inlineStr">
        <is>
          <t>POWDER RIVER</t>
        </is>
      </c>
      <c r="V2466" t="n">
        <v>-105.63100438</v>
      </c>
      <c r="W2466" t="inlineStr">
        <is>
          <t>POINT (448802.3511420086 4792153.248759488)</t>
        </is>
      </c>
      <c r="X2466" t="n">
        <v>2.740354719409865</v>
      </c>
      <c r="Y2466" t="inlineStr">
        <is>
          <t>NE</t>
        </is>
      </c>
      <c r="Z2466" t="n">
        <v>2017</v>
      </c>
      <c r="AA2466" t="n">
        <v>53</v>
      </c>
    </row>
    <row r="2467">
      <c r="A2467" s="1" t="n">
        <v>36932</v>
      </c>
      <c r="B2467" t="inlineStr">
        <is>
          <t>WY</t>
        </is>
      </c>
      <c r="C2467" s="2" t="n">
        <v>43035</v>
      </c>
      <c r="D2467" s="2" t="n">
        <v>43067</v>
      </c>
      <c r="E2467" t="inlineStr">
        <is>
          <t>2020-10-27</t>
        </is>
      </c>
      <c r="F2467" t="n">
        <v>36</v>
      </c>
      <c r="G2467" t="inlineStr">
        <is>
          <t xml:space="preserve">POWDER RIVER MINERAL PARTNERS LLC </t>
        </is>
      </c>
      <c r="H2467" t="inlineStr">
        <is>
          <t>TITAN EXPL</t>
        </is>
      </c>
      <c r="I2467" t="inlineStr"/>
      <c r="J2467" t="inlineStr"/>
      <c r="K2467" t="n">
        <v>234.63000488</v>
      </c>
      <c r="L2467" t="n">
        <v>9</v>
      </c>
      <c r="M2467" t="n">
        <v>38</v>
      </c>
      <c r="N2467" t="inlineStr">
        <is>
          <t xml:space="preserve">N         </t>
        </is>
      </c>
      <c r="O2467" t="n">
        <v>73</v>
      </c>
      <c r="P2467" t="inlineStr">
        <is>
          <t xml:space="preserve">W         </t>
        </is>
      </c>
      <c r="Q2467" t="inlineStr">
        <is>
          <t>1627/0077</t>
        </is>
      </c>
      <c r="R2467" t="inlineStr">
        <is>
          <t>1064995</t>
        </is>
      </c>
      <c r="S2467" t="inlineStr">
        <is>
          <t>CONVERSE (WY)</t>
        </is>
      </c>
      <c r="T2467" t="n">
        <v>43.28045819</v>
      </c>
      <c r="U2467" t="inlineStr">
        <is>
          <t>POWDER RIVER</t>
        </is>
      </c>
      <c r="V2467" t="n">
        <v>-105.63100438</v>
      </c>
      <c r="W2467" t="inlineStr">
        <is>
          <t>POINT (448802.3511420086 4792153.248759488)</t>
        </is>
      </c>
      <c r="X2467" t="n">
        <v>2.740354719409865</v>
      </c>
      <c r="Y2467" t="inlineStr">
        <is>
          <t>NE</t>
        </is>
      </c>
      <c r="Z2467" t="n">
        <v>2017</v>
      </c>
      <c r="AA2467" t="n">
        <v>53</v>
      </c>
    </row>
    <row r="2468">
      <c r="A2468" s="1" t="n">
        <v>37785</v>
      </c>
      <c r="B2468" t="inlineStr">
        <is>
          <t>WY</t>
        </is>
      </c>
      <c r="C2468" s="2" t="n">
        <v>42997</v>
      </c>
      <c r="D2468" s="2" t="n">
        <v>43041</v>
      </c>
      <c r="E2468" t="inlineStr">
        <is>
          <t>2021-09-19</t>
        </is>
      </c>
      <c r="F2468" t="n">
        <v>48</v>
      </c>
      <c r="G2468" t="inlineStr">
        <is>
          <t xml:space="preserve">LINDMIER JEFFREY L CO TRUSTEE ET AL </t>
        </is>
      </c>
      <c r="H2468" t="inlineStr">
        <is>
          <t>TITAN EXPL</t>
        </is>
      </c>
      <c r="I2468" t="inlineStr"/>
      <c r="J2468" t="inlineStr"/>
      <c r="K2468" t="n">
        <v>234.63000488</v>
      </c>
      <c r="L2468" t="n">
        <v>9</v>
      </c>
      <c r="M2468" t="n">
        <v>38</v>
      </c>
      <c r="N2468" t="inlineStr">
        <is>
          <t xml:space="preserve">N         </t>
        </is>
      </c>
      <c r="O2468" t="n">
        <v>73</v>
      </c>
      <c r="P2468" t="inlineStr">
        <is>
          <t xml:space="preserve">W         </t>
        </is>
      </c>
      <c r="Q2468" t="inlineStr">
        <is>
          <t>1625/0845</t>
        </is>
      </c>
      <c r="R2468" t="inlineStr">
        <is>
          <t>1064209</t>
        </is>
      </c>
      <c r="S2468" t="inlineStr">
        <is>
          <t>CONVERSE (WY)</t>
        </is>
      </c>
      <c r="T2468" t="n">
        <v>43.28045819</v>
      </c>
      <c r="U2468" t="inlineStr">
        <is>
          <t>POWDER RIVER</t>
        </is>
      </c>
      <c r="V2468" t="n">
        <v>-105.63100438</v>
      </c>
      <c r="W2468" t="inlineStr">
        <is>
          <t>POINT (448802.3511420086 4792153.248759488)</t>
        </is>
      </c>
      <c r="X2468" t="n">
        <v>2.740354719409865</v>
      </c>
      <c r="Y2468" t="inlineStr">
        <is>
          <t>NE</t>
        </is>
      </c>
      <c r="Z2468" t="n">
        <v>2017</v>
      </c>
      <c r="AA2468" t="n">
        <v>53</v>
      </c>
    </row>
    <row r="2469">
      <c r="A2469" s="1" t="n">
        <v>37790</v>
      </c>
      <c r="B2469" t="inlineStr">
        <is>
          <t>WY</t>
        </is>
      </c>
      <c r="C2469" s="2" t="n">
        <v>42997</v>
      </c>
      <c r="D2469" s="2" t="n">
        <v>43041</v>
      </c>
      <c r="E2469" t="inlineStr">
        <is>
          <t>2021-09-19</t>
        </is>
      </c>
      <c r="F2469" t="n">
        <v>48</v>
      </c>
      <c r="G2469" t="inlineStr">
        <is>
          <t xml:space="preserve">LINDMIER JEFFREY L CO TRUSTEE ET AL </t>
        </is>
      </c>
      <c r="H2469" t="inlineStr">
        <is>
          <t>TITAN EXPL</t>
        </is>
      </c>
      <c r="I2469" t="inlineStr"/>
      <c r="J2469" t="inlineStr"/>
      <c r="K2469" t="n">
        <v>234.63000488</v>
      </c>
      <c r="L2469" t="n">
        <v>9</v>
      </c>
      <c r="M2469" t="n">
        <v>38</v>
      </c>
      <c r="N2469" t="inlineStr">
        <is>
          <t xml:space="preserve">N         </t>
        </is>
      </c>
      <c r="O2469" t="n">
        <v>73</v>
      </c>
      <c r="P2469" t="inlineStr">
        <is>
          <t xml:space="preserve">W         </t>
        </is>
      </c>
      <c r="Q2469" t="inlineStr">
        <is>
          <t>1625/0845</t>
        </is>
      </c>
      <c r="R2469" t="inlineStr">
        <is>
          <t>1064209</t>
        </is>
      </c>
      <c r="S2469" t="inlineStr">
        <is>
          <t>CONVERSE (WY)</t>
        </is>
      </c>
      <c r="T2469" t="n">
        <v>43.28045819</v>
      </c>
      <c r="U2469" t="inlineStr">
        <is>
          <t>POWDER RIVER</t>
        </is>
      </c>
      <c r="V2469" t="n">
        <v>-105.63100438</v>
      </c>
      <c r="W2469" t="inlineStr">
        <is>
          <t>POINT (448802.3511420086 4792153.248759488)</t>
        </is>
      </c>
      <c r="X2469" t="n">
        <v>2.740354719409865</v>
      </c>
      <c r="Y2469" t="inlineStr">
        <is>
          <t>NE</t>
        </is>
      </c>
      <c r="Z2469" t="n">
        <v>2017</v>
      </c>
      <c r="AA2469" t="n">
        <v>53</v>
      </c>
    </row>
    <row r="2470">
      <c r="A2470" s="1" t="n">
        <v>38105</v>
      </c>
      <c r="B2470" t="inlineStr">
        <is>
          <t>WY</t>
        </is>
      </c>
      <c r="C2470" s="2" t="n">
        <v>43014</v>
      </c>
      <c r="D2470" s="2" t="n">
        <v>43039</v>
      </c>
      <c r="E2470" t="inlineStr">
        <is>
          <t>2020-10-06</t>
        </is>
      </c>
      <c r="F2470" t="n">
        <v>36</v>
      </c>
      <c r="G2470" t="inlineStr">
        <is>
          <t xml:space="preserve">3 GIRLS LLC </t>
        </is>
      </c>
      <c r="H2470" t="inlineStr">
        <is>
          <t>TITAN EXPL</t>
        </is>
      </c>
      <c r="I2470" t="inlineStr"/>
      <c r="J2470" t="inlineStr"/>
      <c r="K2470" t="n">
        <v>720</v>
      </c>
      <c r="L2470" t="n">
        <v>7</v>
      </c>
      <c r="M2470" t="n">
        <v>38</v>
      </c>
      <c r="N2470" t="inlineStr">
        <is>
          <t xml:space="preserve">N         </t>
        </is>
      </c>
      <c r="O2470" t="n">
        <v>73</v>
      </c>
      <c r="P2470" t="inlineStr">
        <is>
          <t xml:space="preserve">W         </t>
        </is>
      </c>
      <c r="Q2470" t="inlineStr">
        <is>
          <t>1625/0734</t>
        </is>
      </c>
      <c r="R2470" t="inlineStr">
        <is>
          <t>1064095</t>
        </is>
      </c>
      <c r="S2470" t="inlineStr">
        <is>
          <t>CONVERSE (WY)</t>
        </is>
      </c>
      <c r="T2470" t="n">
        <v>43.28038196</v>
      </c>
      <c r="U2470" t="inlineStr">
        <is>
          <t>POWDER RIVER</t>
        </is>
      </c>
      <c r="V2470" t="n">
        <v>-105.670572</v>
      </c>
      <c r="W2470" t="inlineStr">
        <is>
          <t>POINT (445591.8860581371 4792169.783466569)</t>
        </is>
      </c>
      <c r="X2470" t="n">
        <v>1.429191949061326</v>
      </c>
      <c r="Y2470" t="inlineStr">
        <is>
          <t>NE</t>
        </is>
      </c>
      <c r="Z2470" t="n">
        <v>2017</v>
      </c>
      <c r="AA2470" t="n">
        <v>53</v>
      </c>
    </row>
    <row r="2471">
      <c r="A2471" s="1" t="n">
        <v>38106</v>
      </c>
      <c r="B2471" t="inlineStr">
        <is>
          <t>WY</t>
        </is>
      </c>
      <c r="C2471" s="2" t="n">
        <v>43014</v>
      </c>
      <c r="D2471" s="2" t="n">
        <v>43039</v>
      </c>
      <c r="E2471" t="inlineStr">
        <is>
          <t>2020-10-06</t>
        </is>
      </c>
      <c r="F2471" t="n">
        <v>36</v>
      </c>
      <c r="G2471" t="inlineStr">
        <is>
          <t xml:space="preserve">3 GIRLS LLC </t>
        </is>
      </c>
      <c r="H2471" t="inlineStr">
        <is>
          <t>TITAN EXPL</t>
        </is>
      </c>
      <c r="I2471" t="inlineStr"/>
      <c r="J2471" t="inlineStr"/>
      <c r="K2471" t="n">
        <v>720</v>
      </c>
      <c r="L2471" t="n">
        <v>8</v>
      </c>
      <c r="M2471" t="n">
        <v>38</v>
      </c>
      <c r="N2471" t="inlineStr">
        <is>
          <t xml:space="preserve">N         </t>
        </is>
      </c>
      <c r="O2471" t="n">
        <v>73</v>
      </c>
      <c r="P2471" t="inlineStr">
        <is>
          <t xml:space="preserve">W         </t>
        </is>
      </c>
      <c r="Q2471" t="inlineStr">
        <is>
          <t>1625/0734</t>
        </is>
      </c>
      <c r="R2471" t="inlineStr">
        <is>
          <t>1064095</t>
        </is>
      </c>
      <c r="S2471" t="inlineStr">
        <is>
          <t>CONVERSE (WY)</t>
        </is>
      </c>
      <c r="T2471" t="n">
        <v>43.28039719</v>
      </c>
      <c r="U2471" t="inlineStr">
        <is>
          <t>POWDER RIVER</t>
        </is>
      </c>
      <c r="V2471" t="n">
        <v>-105.65082634</v>
      </c>
      <c r="W2471" t="inlineStr">
        <is>
          <t>POINT (447194.0046267076 4792158.808724617)</t>
        </is>
      </c>
      <c r="X2471" t="n">
        <v>1.941956897089594</v>
      </c>
      <c r="Y2471" t="inlineStr">
        <is>
          <t>NE</t>
        </is>
      </c>
      <c r="Z2471" t="n">
        <v>2017</v>
      </c>
      <c r="AA2471" t="n">
        <v>53</v>
      </c>
    </row>
    <row r="2472">
      <c r="A2472" s="1" t="n">
        <v>38107</v>
      </c>
      <c r="B2472" t="inlineStr">
        <is>
          <t>WY</t>
        </is>
      </c>
      <c r="C2472" s="2" t="n">
        <v>43014</v>
      </c>
      <c r="D2472" s="2" t="n">
        <v>43039</v>
      </c>
      <c r="E2472" t="inlineStr">
        <is>
          <t>2020-10-06</t>
        </is>
      </c>
      <c r="F2472" t="n">
        <v>36</v>
      </c>
      <c r="G2472" t="inlineStr">
        <is>
          <t xml:space="preserve">3 GIRLS LLC </t>
        </is>
      </c>
      <c r="H2472" t="inlineStr">
        <is>
          <t>TITAN EXPL</t>
        </is>
      </c>
      <c r="I2472" t="inlineStr"/>
      <c r="J2472" t="inlineStr"/>
      <c r="K2472" t="n">
        <v>720</v>
      </c>
      <c r="L2472" t="n">
        <v>7</v>
      </c>
      <c r="M2472" t="n">
        <v>38</v>
      </c>
      <c r="N2472" t="inlineStr">
        <is>
          <t xml:space="preserve">N         </t>
        </is>
      </c>
      <c r="O2472" t="n">
        <v>73</v>
      </c>
      <c r="P2472" t="inlineStr">
        <is>
          <t xml:space="preserve">W         </t>
        </is>
      </c>
      <c r="Q2472" t="inlineStr">
        <is>
          <t>1625/0734</t>
        </is>
      </c>
      <c r="R2472" t="inlineStr">
        <is>
          <t>1064095</t>
        </is>
      </c>
      <c r="S2472" t="inlineStr">
        <is>
          <t>CONVERSE (WY)</t>
        </is>
      </c>
      <c r="T2472" t="n">
        <v>43.28038196</v>
      </c>
      <c r="U2472" t="inlineStr">
        <is>
          <t>POWDER RIVER</t>
        </is>
      </c>
      <c r="V2472" t="n">
        <v>-105.670572</v>
      </c>
      <c r="W2472" t="inlineStr">
        <is>
          <t>POINT (445591.8860581371 4792169.783466569)</t>
        </is>
      </c>
      <c r="X2472" t="n">
        <v>1.429191949061326</v>
      </c>
      <c r="Y2472" t="inlineStr">
        <is>
          <t>NE</t>
        </is>
      </c>
      <c r="Z2472" t="n">
        <v>2017</v>
      </c>
      <c r="AA2472" t="n">
        <v>53</v>
      </c>
    </row>
    <row r="2473">
      <c r="A2473" s="1" t="n">
        <v>38108</v>
      </c>
      <c r="B2473" t="inlineStr">
        <is>
          <t>WY</t>
        </is>
      </c>
      <c r="C2473" s="2" t="n">
        <v>43014</v>
      </c>
      <c r="D2473" s="2" t="n">
        <v>43039</v>
      </c>
      <c r="E2473" t="inlineStr">
        <is>
          <t>2020-10-06</t>
        </is>
      </c>
      <c r="F2473" t="n">
        <v>36</v>
      </c>
      <c r="G2473" t="inlineStr">
        <is>
          <t xml:space="preserve">3 GIRLS LLC </t>
        </is>
      </c>
      <c r="H2473" t="inlineStr">
        <is>
          <t>TITAN EXPL</t>
        </is>
      </c>
      <c r="I2473" t="inlineStr"/>
      <c r="J2473" t="inlineStr"/>
      <c r="K2473" t="n">
        <v>720</v>
      </c>
      <c r="L2473" t="n">
        <v>8</v>
      </c>
      <c r="M2473" t="n">
        <v>38</v>
      </c>
      <c r="N2473" t="inlineStr">
        <is>
          <t xml:space="preserve">N         </t>
        </is>
      </c>
      <c r="O2473" t="n">
        <v>73</v>
      </c>
      <c r="P2473" t="inlineStr">
        <is>
          <t xml:space="preserve">W         </t>
        </is>
      </c>
      <c r="Q2473" t="inlineStr">
        <is>
          <t>1625/0734</t>
        </is>
      </c>
      <c r="R2473" t="inlineStr">
        <is>
          <t>1064095</t>
        </is>
      </c>
      <c r="S2473" t="inlineStr">
        <is>
          <t>CONVERSE (WY)</t>
        </is>
      </c>
      <c r="T2473" t="n">
        <v>43.28039719</v>
      </c>
      <c r="U2473" t="inlineStr">
        <is>
          <t>POWDER RIVER</t>
        </is>
      </c>
      <c r="V2473" t="n">
        <v>-105.65082634</v>
      </c>
      <c r="W2473" t="inlineStr">
        <is>
          <t>POINT (447194.0046267076 4792158.808724617)</t>
        </is>
      </c>
      <c r="X2473" t="n">
        <v>1.941956897089594</v>
      </c>
      <c r="Y2473" t="inlineStr">
        <is>
          <t>NE</t>
        </is>
      </c>
      <c r="Z2473" t="n">
        <v>2017</v>
      </c>
      <c r="AA2473" t="n">
        <v>53</v>
      </c>
    </row>
    <row r="2474">
      <c r="A2474" s="1" t="n">
        <v>38109</v>
      </c>
      <c r="B2474" t="inlineStr">
        <is>
          <t>WY</t>
        </is>
      </c>
      <c r="C2474" s="2" t="n">
        <v>43014</v>
      </c>
      <c r="D2474" s="2" t="n">
        <v>43039</v>
      </c>
      <c r="E2474" t="inlineStr">
        <is>
          <t>2020-10-06</t>
        </is>
      </c>
      <c r="F2474" t="n">
        <v>36</v>
      </c>
      <c r="G2474" t="inlineStr">
        <is>
          <t xml:space="preserve">3 GIRLS LLC </t>
        </is>
      </c>
      <c r="H2474" t="inlineStr">
        <is>
          <t>TITAN EXPL</t>
        </is>
      </c>
      <c r="I2474" t="inlineStr"/>
      <c r="J2474" t="inlineStr"/>
      <c r="K2474" t="n">
        <v>720</v>
      </c>
      <c r="L2474" t="n">
        <v>17</v>
      </c>
      <c r="M2474" t="n">
        <v>38</v>
      </c>
      <c r="N2474" t="inlineStr">
        <is>
          <t xml:space="preserve">N         </t>
        </is>
      </c>
      <c r="O2474" t="n">
        <v>73</v>
      </c>
      <c r="P2474" t="inlineStr">
        <is>
          <t xml:space="preserve">W         </t>
        </is>
      </c>
      <c r="Q2474" t="inlineStr">
        <is>
          <t>1625/0734</t>
        </is>
      </c>
      <c r="R2474" t="inlineStr">
        <is>
          <t>1064095</t>
        </is>
      </c>
      <c r="S2474" t="inlineStr">
        <is>
          <t>CONVERSE (WY)</t>
        </is>
      </c>
      <c r="T2474" t="n">
        <v>43.26592416</v>
      </c>
      <c r="U2474" t="inlineStr">
        <is>
          <t>POWDER RIVER</t>
        </is>
      </c>
      <c r="V2474" t="n">
        <v>-105.65094833</v>
      </c>
      <c r="W2474" t="inlineStr">
        <is>
          <t>POINT (447171.5888673947 4790551.596985089)</t>
        </is>
      </c>
      <c r="X2474" t="n">
        <v>1.411426192621439</v>
      </c>
      <c r="Y2474" t="inlineStr">
        <is>
          <t>NE</t>
        </is>
      </c>
      <c r="Z2474" t="n">
        <v>2017</v>
      </c>
      <c r="AA2474" t="n">
        <v>53</v>
      </c>
    </row>
    <row r="2475">
      <c r="A2475" s="1" t="n">
        <v>38110</v>
      </c>
      <c r="B2475" t="inlineStr">
        <is>
          <t>WY</t>
        </is>
      </c>
      <c r="C2475" s="2" t="n">
        <v>43014</v>
      </c>
      <c r="D2475" s="2" t="n">
        <v>43039</v>
      </c>
      <c r="E2475" t="inlineStr">
        <is>
          <t>2020-10-06</t>
        </is>
      </c>
      <c r="F2475" t="n">
        <v>36</v>
      </c>
      <c r="G2475" t="inlineStr">
        <is>
          <t xml:space="preserve">3 GIRLS LLC </t>
        </is>
      </c>
      <c r="H2475" t="inlineStr">
        <is>
          <t>TITAN EXPL</t>
        </is>
      </c>
      <c r="I2475" t="inlineStr"/>
      <c r="J2475" t="inlineStr"/>
      <c r="K2475" t="n">
        <v>720</v>
      </c>
      <c r="L2475" t="n">
        <v>17</v>
      </c>
      <c r="M2475" t="n">
        <v>38</v>
      </c>
      <c r="N2475" t="inlineStr">
        <is>
          <t xml:space="preserve">N         </t>
        </is>
      </c>
      <c r="O2475" t="n">
        <v>73</v>
      </c>
      <c r="P2475" t="inlineStr">
        <is>
          <t xml:space="preserve">W         </t>
        </is>
      </c>
      <c r="Q2475" t="inlineStr">
        <is>
          <t>1625/0734</t>
        </is>
      </c>
      <c r="R2475" t="inlineStr">
        <is>
          <t>1064095</t>
        </is>
      </c>
      <c r="S2475" t="inlineStr">
        <is>
          <t>CONVERSE (WY)</t>
        </is>
      </c>
      <c r="T2475" t="n">
        <v>43.26592416</v>
      </c>
      <c r="U2475" t="inlineStr">
        <is>
          <t>POWDER RIVER</t>
        </is>
      </c>
      <c r="V2475" t="n">
        <v>-105.65094833</v>
      </c>
      <c r="W2475" t="inlineStr">
        <is>
          <t>POINT (447171.5888673947 4790551.596985089)</t>
        </is>
      </c>
      <c r="X2475" t="n">
        <v>1.411426192621439</v>
      </c>
      <c r="Y2475" t="inlineStr">
        <is>
          <t>NE</t>
        </is>
      </c>
      <c r="Z2475" t="n">
        <v>2017</v>
      </c>
      <c r="AA2475" t="n">
        <v>53</v>
      </c>
    </row>
    <row r="2476">
      <c r="A2476" s="1" t="n">
        <v>38111</v>
      </c>
      <c r="B2476" t="inlineStr">
        <is>
          <t>WY</t>
        </is>
      </c>
      <c r="C2476" s="2" t="n">
        <v>43014</v>
      </c>
      <c r="D2476" s="2" t="n">
        <v>43039</v>
      </c>
      <c r="E2476" t="inlineStr">
        <is>
          <t>2020-10-06</t>
        </is>
      </c>
      <c r="F2476" t="n">
        <v>36</v>
      </c>
      <c r="G2476" t="inlineStr">
        <is>
          <t xml:space="preserve">3 GIRLS LLC </t>
        </is>
      </c>
      <c r="H2476" t="inlineStr">
        <is>
          <t>TITAN EXPL</t>
        </is>
      </c>
      <c r="I2476" t="inlineStr"/>
      <c r="J2476" t="inlineStr"/>
      <c r="K2476" t="n">
        <v>720</v>
      </c>
      <c r="L2476" t="n">
        <v>8</v>
      </c>
      <c r="M2476" t="n">
        <v>38</v>
      </c>
      <c r="N2476" t="inlineStr">
        <is>
          <t xml:space="preserve">N         </t>
        </is>
      </c>
      <c r="O2476" t="n">
        <v>73</v>
      </c>
      <c r="P2476" t="inlineStr">
        <is>
          <t xml:space="preserve">W         </t>
        </is>
      </c>
      <c r="Q2476" t="inlineStr">
        <is>
          <t>1625/0734</t>
        </is>
      </c>
      <c r="R2476" t="inlineStr">
        <is>
          <t>1064095</t>
        </is>
      </c>
      <c r="S2476" t="inlineStr">
        <is>
          <t>CONVERSE (WY)</t>
        </is>
      </c>
      <c r="T2476" t="n">
        <v>43.28039719</v>
      </c>
      <c r="U2476" t="inlineStr">
        <is>
          <t>POWDER RIVER</t>
        </is>
      </c>
      <c r="V2476" t="n">
        <v>-105.65082634</v>
      </c>
      <c r="W2476" t="inlineStr">
        <is>
          <t>POINT (447194.0046267076 4792158.808724617)</t>
        </is>
      </c>
      <c r="X2476" t="n">
        <v>1.941956897089594</v>
      </c>
      <c r="Y2476" t="inlineStr">
        <is>
          <t>NE</t>
        </is>
      </c>
      <c r="Z2476" t="n">
        <v>2017</v>
      </c>
      <c r="AA2476" t="n">
        <v>53</v>
      </c>
    </row>
    <row r="2477">
      <c r="A2477" s="1" t="n">
        <v>38112</v>
      </c>
      <c r="B2477" t="inlineStr">
        <is>
          <t>WY</t>
        </is>
      </c>
      <c r="C2477" s="2" t="n">
        <v>43014</v>
      </c>
      <c r="D2477" s="2" t="n">
        <v>43039</v>
      </c>
      <c r="E2477" t="inlineStr">
        <is>
          <t>2020-10-06</t>
        </is>
      </c>
      <c r="F2477" t="n">
        <v>36</v>
      </c>
      <c r="G2477" t="inlineStr">
        <is>
          <t xml:space="preserve">3 GIRLS LLC </t>
        </is>
      </c>
      <c r="H2477" t="inlineStr">
        <is>
          <t>TITAN EXPL</t>
        </is>
      </c>
      <c r="I2477" t="inlineStr"/>
      <c r="J2477" t="inlineStr"/>
      <c r="K2477" t="n">
        <v>720</v>
      </c>
      <c r="L2477" t="n">
        <v>8</v>
      </c>
      <c r="M2477" t="n">
        <v>38</v>
      </c>
      <c r="N2477" t="inlineStr">
        <is>
          <t xml:space="preserve">N         </t>
        </is>
      </c>
      <c r="O2477" t="n">
        <v>73</v>
      </c>
      <c r="P2477" t="inlineStr">
        <is>
          <t xml:space="preserve">W         </t>
        </is>
      </c>
      <c r="Q2477" t="inlineStr">
        <is>
          <t>1625/0734</t>
        </is>
      </c>
      <c r="R2477" t="inlineStr">
        <is>
          <t>1064095</t>
        </is>
      </c>
      <c r="S2477" t="inlineStr">
        <is>
          <t>CONVERSE (WY)</t>
        </is>
      </c>
      <c r="T2477" t="n">
        <v>43.28039719</v>
      </c>
      <c r="U2477" t="inlineStr">
        <is>
          <t>POWDER RIVER</t>
        </is>
      </c>
      <c r="V2477" t="n">
        <v>-105.65082634</v>
      </c>
      <c r="W2477" t="inlineStr">
        <is>
          <t>POINT (447194.0046267076 4792158.808724617)</t>
        </is>
      </c>
      <c r="X2477" t="n">
        <v>1.941956897089594</v>
      </c>
      <c r="Y2477" t="inlineStr">
        <is>
          <t>NE</t>
        </is>
      </c>
      <c r="Z2477" t="n">
        <v>2017</v>
      </c>
      <c r="AA2477" t="n">
        <v>53</v>
      </c>
    </row>
    <row r="2478">
      <c r="A2478" s="1" t="n">
        <v>38113</v>
      </c>
      <c r="B2478" t="inlineStr">
        <is>
          <t>WY</t>
        </is>
      </c>
      <c r="C2478" s="2" t="n">
        <v>43014</v>
      </c>
      <c r="D2478" s="2" t="n">
        <v>43039</v>
      </c>
      <c r="E2478" t="inlineStr">
        <is>
          <t>2020-10-06</t>
        </is>
      </c>
      <c r="F2478" t="n">
        <v>36</v>
      </c>
      <c r="G2478" t="inlineStr">
        <is>
          <t xml:space="preserve">3 GIRLS LLC </t>
        </is>
      </c>
      <c r="H2478" t="inlineStr">
        <is>
          <t>TITAN EXPL</t>
        </is>
      </c>
      <c r="I2478" t="inlineStr"/>
      <c r="J2478" t="inlineStr"/>
      <c r="K2478" t="n">
        <v>720</v>
      </c>
      <c r="L2478" t="n">
        <v>17</v>
      </c>
      <c r="M2478" t="n">
        <v>38</v>
      </c>
      <c r="N2478" t="inlineStr">
        <is>
          <t xml:space="preserve">N         </t>
        </is>
      </c>
      <c r="O2478" t="n">
        <v>73</v>
      </c>
      <c r="P2478" t="inlineStr">
        <is>
          <t xml:space="preserve">W         </t>
        </is>
      </c>
      <c r="Q2478" t="inlineStr">
        <is>
          <t>1625/0734</t>
        </is>
      </c>
      <c r="R2478" t="inlineStr">
        <is>
          <t>1064095</t>
        </is>
      </c>
      <c r="S2478" t="inlineStr">
        <is>
          <t>CONVERSE (WY)</t>
        </is>
      </c>
      <c r="T2478" t="n">
        <v>43.26592416</v>
      </c>
      <c r="U2478" t="inlineStr">
        <is>
          <t>POWDER RIVER</t>
        </is>
      </c>
      <c r="V2478" t="n">
        <v>-105.65094833</v>
      </c>
      <c r="W2478" t="inlineStr">
        <is>
          <t>POINT (447171.5888673947 4790551.596985089)</t>
        </is>
      </c>
      <c r="X2478" t="n">
        <v>1.411426192621439</v>
      </c>
      <c r="Y2478" t="inlineStr">
        <is>
          <t>NE</t>
        </is>
      </c>
      <c r="Z2478" t="n">
        <v>2017</v>
      </c>
      <c r="AA2478" t="n">
        <v>53</v>
      </c>
    </row>
    <row r="2479">
      <c r="A2479" s="1" t="n">
        <v>38114</v>
      </c>
      <c r="B2479" t="inlineStr">
        <is>
          <t>WY</t>
        </is>
      </c>
      <c r="C2479" s="2" t="n">
        <v>43014</v>
      </c>
      <c r="D2479" s="2" t="n">
        <v>43039</v>
      </c>
      <c r="E2479" t="inlineStr">
        <is>
          <t>2020-10-06</t>
        </is>
      </c>
      <c r="F2479" t="n">
        <v>36</v>
      </c>
      <c r="G2479" t="inlineStr">
        <is>
          <t xml:space="preserve">L K E INVESTMENTS ET AL </t>
        </is>
      </c>
      <c r="H2479" t="inlineStr">
        <is>
          <t>TITAN EXPL</t>
        </is>
      </c>
      <c r="I2479" t="inlineStr"/>
      <c r="J2479" t="inlineStr"/>
      <c r="K2479" t="n">
        <v>720</v>
      </c>
      <c r="L2479" t="n">
        <v>7</v>
      </c>
      <c r="M2479" t="n">
        <v>38</v>
      </c>
      <c r="N2479" t="inlineStr">
        <is>
          <t xml:space="preserve">N         </t>
        </is>
      </c>
      <c r="O2479" t="n">
        <v>73</v>
      </c>
      <c r="P2479" t="inlineStr">
        <is>
          <t xml:space="preserve">W         </t>
        </is>
      </c>
      <c r="Q2479" t="inlineStr">
        <is>
          <t>1625/0736</t>
        </is>
      </c>
      <c r="R2479" t="inlineStr">
        <is>
          <t>1064096</t>
        </is>
      </c>
      <c r="S2479" t="inlineStr">
        <is>
          <t>CONVERSE (WY)</t>
        </is>
      </c>
      <c r="T2479" t="n">
        <v>43.28038196</v>
      </c>
      <c r="U2479" t="inlineStr">
        <is>
          <t>POWDER RIVER</t>
        </is>
      </c>
      <c r="V2479" t="n">
        <v>-105.670572</v>
      </c>
      <c r="W2479" t="inlineStr">
        <is>
          <t>POINT (445591.8860581371 4792169.783466569)</t>
        </is>
      </c>
      <c r="X2479" t="n">
        <v>1.429191949061326</v>
      </c>
      <c r="Y2479" t="inlineStr">
        <is>
          <t>NE</t>
        </is>
      </c>
      <c r="Z2479" t="n">
        <v>2017</v>
      </c>
      <c r="AA2479" t="n">
        <v>53</v>
      </c>
    </row>
    <row r="2480">
      <c r="A2480" s="1" t="n">
        <v>38115</v>
      </c>
      <c r="B2480" t="inlineStr">
        <is>
          <t>WY</t>
        </is>
      </c>
      <c r="C2480" s="2" t="n">
        <v>43014</v>
      </c>
      <c r="D2480" s="2" t="n">
        <v>43039</v>
      </c>
      <c r="E2480" t="inlineStr">
        <is>
          <t>2020-10-06</t>
        </is>
      </c>
      <c r="F2480" t="n">
        <v>36</v>
      </c>
      <c r="G2480" t="inlineStr">
        <is>
          <t xml:space="preserve">L K E INVESTMENTS ET AL </t>
        </is>
      </c>
      <c r="H2480" t="inlineStr">
        <is>
          <t>TITAN EXPL</t>
        </is>
      </c>
      <c r="I2480" t="inlineStr"/>
      <c r="J2480" t="inlineStr"/>
      <c r="K2480" t="n">
        <v>720</v>
      </c>
      <c r="L2480" t="n">
        <v>8</v>
      </c>
      <c r="M2480" t="n">
        <v>38</v>
      </c>
      <c r="N2480" t="inlineStr">
        <is>
          <t xml:space="preserve">N         </t>
        </is>
      </c>
      <c r="O2480" t="n">
        <v>73</v>
      </c>
      <c r="P2480" t="inlineStr">
        <is>
          <t xml:space="preserve">W         </t>
        </is>
      </c>
      <c r="Q2480" t="inlineStr">
        <is>
          <t>1625/0736</t>
        </is>
      </c>
      <c r="R2480" t="inlineStr">
        <is>
          <t>1064096</t>
        </is>
      </c>
      <c r="S2480" t="inlineStr">
        <is>
          <t>CONVERSE (WY)</t>
        </is>
      </c>
      <c r="T2480" t="n">
        <v>43.28039719</v>
      </c>
      <c r="U2480" t="inlineStr">
        <is>
          <t>POWDER RIVER</t>
        </is>
      </c>
      <c r="V2480" t="n">
        <v>-105.65082634</v>
      </c>
      <c r="W2480" t="inlineStr">
        <is>
          <t>POINT (447194.0046267076 4792158.808724617)</t>
        </is>
      </c>
      <c r="X2480" t="n">
        <v>1.941956897089594</v>
      </c>
      <c r="Y2480" t="inlineStr">
        <is>
          <t>NE</t>
        </is>
      </c>
      <c r="Z2480" t="n">
        <v>2017</v>
      </c>
      <c r="AA2480" t="n">
        <v>53</v>
      </c>
    </row>
    <row r="2481">
      <c r="A2481" s="1" t="n">
        <v>38116</v>
      </c>
      <c r="B2481" t="inlineStr">
        <is>
          <t>WY</t>
        </is>
      </c>
      <c r="C2481" s="2" t="n">
        <v>43014</v>
      </c>
      <c r="D2481" s="2" t="n">
        <v>43039</v>
      </c>
      <c r="E2481" t="inlineStr">
        <is>
          <t>2020-10-06</t>
        </is>
      </c>
      <c r="F2481" t="n">
        <v>36</v>
      </c>
      <c r="G2481" t="inlineStr">
        <is>
          <t xml:space="preserve">L K E INVESTMENTS ET AL </t>
        </is>
      </c>
      <c r="H2481" t="inlineStr">
        <is>
          <t>TITAN EXPL</t>
        </is>
      </c>
      <c r="I2481" t="inlineStr"/>
      <c r="J2481" t="inlineStr"/>
      <c r="K2481" t="n">
        <v>720</v>
      </c>
      <c r="L2481" t="n">
        <v>7</v>
      </c>
      <c r="M2481" t="n">
        <v>38</v>
      </c>
      <c r="N2481" t="inlineStr">
        <is>
          <t xml:space="preserve">N         </t>
        </is>
      </c>
      <c r="O2481" t="n">
        <v>73</v>
      </c>
      <c r="P2481" t="inlineStr">
        <is>
          <t xml:space="preserve">W         </t>
        </is>
      </c>
      <c r="Q2481" t="inlineStr">
        <is>
          <t>1625/0736</t>
        </is>
      </c>
      <c r="R2481" t="inlineStr">
        <is>
          <t>1064096</t>
        </is>
      </c>
      <c r="S2481" t="inlineStr">
        <is>
          <t>CONVERSE (WY)</t>
        </is>
      </c>
      <c r="T2481" t="n">
        <v>43.28038196</v>
      </c>
      <c r="U2481" t="inlineStr">
        <is>
          <t>POWDER RIVER</t>
        </is>
      </c>
      <c r="V2481" t="n">
        <v>-105.670572</v>
      </c>
      <c r="W2481" t="inlineStr">
        <is>
          <t>POINT (445591.8860581371 4792169.783466569)</t>
        </is>
      </c>
      <c r="X2481" t="n">
        <v>1.429191949061326</v>
      </c>
      <c r="Y2481" t="inlineStr">
        <is>
          <t>NE</t>
        </is>
      </c>
      <c r="Z2481" t="n">
        <v>2017</v>
      </c>
      <c r="AA2481" t="n">
        <v>53</v>
      </c>
    </row>
    <row r="2482">
      <c r="A2482" s="1" t="n">
        <v>38117</v>
      </c>
      <c r="B2482" t="inlineStr">
        <is>
          <t>WY</t>
        </is>
      </c>
      <c r="C2482" s="2" t="n">
        <v>43014</v>
      </c>
      <c r="D2482" s="2" t="n">
        <v>43039</v>
      </c>
      <c r="E2482" t="inlineStr">
        <is>
          <t>2020-10-06</t>
        </is>
      </c>
      <c r="F2482" t="n">
        <v>36</v>
      </c>
      <c r="G2482" t="inlineStr">
        <is>
          <t xml:space="preserve">L K E INVESTMENTS ET AL </t>
        </is>
      </c>
      <c r="H2482" t="inlineStr">
        <is>
          <t>TITAN EXPL</t>
        </is>
      </c>
      <c r="I2482" t="inlineStr"/>
      <c r="J2482" t="inlineStr"/>
      <c r="K2482" t="n">
        <v>720</v>
      </c>
      <c r="L2482" t="n">
        <v>8</v>
      </c>
      <c r="M2482" t="n">
        <v>38</v>
      </c>
      <c r="N2482" t="inlineStr">
        <is>
          <t xml:space="preserve">N         </t>
        </is>
      </c>
      <c r="O2482" t="n">
        <v>73</v>
      </c>
      <c r="P2482" t="inlineStr">
        <is>
          <t xml:space="preserve">W         </t>
        </is>
      </c>
      <c r="Q2482" t="inlineStr">
        <is>
          <t>1625/0736</t>
        </is>
      </c>
      <c r="R2482" t="inlineStr">
        <is>
          <t>1064096</t>
        </is>
      </c>
      <c r="S2482" t="inlineStr">
        <is>
          <t>CONVERSE (WY)</t>
        </is>
      </c>
      <c r="T2482" t="n">
        <v>43.28039719</v>
      </c>
      <c r="U2482" t="inlineStr">
        <is>
          <t>POWDER RIVER</t>
        </is>
      </c>
      <c r="V2482" t="n">
        <v>-105.65082634</v>
      </c>
      <c r="W2482" t="inlineStr">
        <is>
          <t>POINT (447194.0046267076 4792158.808724617)</t>
        </is>
      </c>
      <c r="X2482" t="n">
        <v>1.941956897089594</v>
      </c>
      <c r="Y2482" t="inlineStr">
        <is>
          <t>NE</t>
        </is>
      </c>
      <c r="Z2482" t="n">
        <v>2017</v>
      </c>
      <c r="AA2482" t="n">
        <v>53</v>
      </c>
    </row>
    <row r="2483">
      <c r="A2483" s="1" t="n">
        <v>38118</v>
      </c>
      <c r="B2483" t="inlineStr">
        <is>
          <t>WY</t>
        </is>
      </c>
      <c r="C2483" s="2" t="n">
        <v>43014</v>
      </c>
      <c r="D2483" s="2" t="n">
        <v>43039</v>
      </c>
      <c r="E2483" t="inlineStr">
        <is>
          <t>2020-10-06</t>
        </is>
      </c>
      <c r="F2483" t="n">
        <v>36</v>
      </c>
      <c r="G2483" t="inlineStr">
        <is>
          <t xml:space="preserve">L K E INVESTMENTS ET AL </t>
        </is>
      </c>
      <c r="H2483" t="inlineStr">
        <is>
          <t>TITAN EXPL</t>
        </is>
      </c>
      <c r="I2483" t="inlineStr"/>
      <c r="J2483" t="inlineStr"/>
      <c r="K2483" t="n">
        <v>720</v>
      </c>
      <c r="L2483" t="n">
        <v>17</v>
      </c>
      <c r="M2483" t="n">
        <v>38</v>
      </c>
      <c r="N2483" t="inlineStr">
        <is>
          <t xml:space="preserve">N         </t>
        </is>
      </c>
      <c r="O2483" t="n">
        <v>73</v>
      </c>
      <c r="P2483" t="inlineStr">
        <is>
          <t xml:space="preserve">W         </t>
        </is>
      </c>
      <c r="Q2483" t="inlineStr">
        <is>
          <t>1625/0736</t>
        </is>
      </c>
      <c r="R2483" t="inlineStr">
        <is>
          <t>1064096</t>
        </is>
      </c>
      <c r="S2483" t="inlineStr">
        <is>
          <t>CONVERSE (WY)</t>
        </is>
      </c>
      <c r="T2483" t="n">
        <v>43.26592416</v>
      </c>
      <c r="U2483" t="inlineStr">
        <is>
          <t>POWDER RIVER</t>
        </is>
      </c>
      <c r="V2483" t="n">
        <v>-105.65094833</v>
      </c>
      <c r="W2483" t="inlineStr">
        <is>
          <t>POINT (447171.5888673947 4790551.596985089)</t>
        </is>
      </c>
      <c r="X2483" t="n">
        <v>1.411426192621439</v>
      </c>
      <c r="Y2483" t="inlineStr">
        <is>
          <t>NE</t>
        </is>
      </c>
      <c r="Z2483" t="n">
        <v>2017</v>
      </c>
      <c r="AA2483" t="n">
        <v>53</v>
      </c>
    </row>
    <row r="2484">
      <c r="A2484" s="1" t="n">
        <v>38119</v>
      </c>
      <c r="B2484" t="inlineStr">
        <is>
          <t>WY</t>
        </is>
      </c>
      <c r="C2484" s="2" t="n">
        <v>43014</v>
      </c>
      <c r="D2484" s="2" t="n">
        <v>43039</v>
      </c>
      <c r="E2484" t="inlineStr">
        <is>
          <t>2020-10-06</t>
        </is>
      </c>
      <c r="F2484" t="n">
        <v>36</v>
      </c>
      <c r="G2484" t="inlineStr">
        <is>
          <t xml:space="preserve">L K E INVESTMENTS ET AL </t>
        </is>
      </c>
      <c r="H2484" t="inlineStr">
        <is>
          <t>TITAN EXPL</t>
        </is>
      </c>
      <c r="I2484" t="inlineStr"/>
      <c r="J2484" t="inlineStr"/>
      <c r="K2484" t="n">
        <v>720</v>
      </c>
      <c r="L2484" t="n">
        <v>17</v>
      </c>
      <c r="M2484" t="n">
        <v>38</v>
      </c>
      <c r="N2484" t="inlineStr">
        <is>
          <t xml:space="preserve">N         </t>
        </is>
      </c>
      <c r="O2484" t="n">
        <v>73</v>
      </c>
      <c r="P2484" t="inlineStr">
        <is>
          <t xml:space="preserve">W         </t>
        </is>
      </c>
      <c r="Q2484" t="inlineStr">
        <is>
          <t>1625/0736</t>
        </is>
      </c>
      <c r="R2484" t="inlineStr">
        <is>
          <t>1064096</t>
        </is>
      </c>
      <c r="S2484" t="inlineStr">
        <is>
          <t>CONVERSE (WY)</t>
        </is>
      </c>
      <c r="T2484" t="n">
        <v>43.26592416</v>
      </c>
      <c r="U2484" t="inlineStr">
        <is>
          <t>POWDER RIVER</t>
        </is>
      </c>
      <c r="V2484" t="n">
        <v>-105.65094833</v>
      </c>
      <c r="W2484" t="inlineStr">
        <is>
          <t>POINT (447171.5888673947 4790551.596985089)</t>
        </is>
      </c>
      <c r="X2484" t="n">
        <v>1.411426192621439</v>
      </c>
      <c r="Y2484" t="inlineStr">
        <is>
          <t>NE</t>
        </is>
      </c>
      <c r="Z2484" t="n">
        <v>2017</v>
      </c>
      <c r="AA2484" t="n">
        <v>53</v>
      </c>
    </row>
    <row r="2485">
      <c r="A2485" s="1" t="n">
        <v>38120</v>
      </c>
      <c r="B2485" t="inlineStr">
        <is>
          <t>WY</t>
        </is>
      </c>
      <c r="C2485" s="2" t="n">
        <v>43014</v>
      </c>
      <c r="D2485" s="2" t="n">
        <v>43039</v>
      </c>
      <c r="E2485" t="inlineStr">
        <is>
          <t>2020-10-06</t>
        </is>
      </c>
      <c r="F2485" t="n">
        <v>36</v>
      </c>
      <c r="G2485" t="inlineStr">
        <is>
          <t xml:space="preserve">L K E INVESTMENTS ET AL </t>
        </is>
      </c>
      <c r="H2485" t="inlineStr">
        <is>
          <t>TITAN EXPL</t>
        </is>
      </c>
      <c r="I2485" t="inlineStr"/>
      <c r="J2485" t="inlineStr"/>
      <c r="K2485" t="n">
        <v>720</v>
      </c>
      <c r="L2485" t="n">
        <v>8</v>
      </c>
      <c r="M2485" t="n">
        <v>38</v>
      </c>
      <c r="N2485" t="inlineStr">
        <is>
          <t xml:space="preserve">N         </t>
        </is>
      </c>
      <c r="O2485" t="n">
        <v>73</v>
      </c>
      <c r="P2485" t="inlineStr">
        <is>
          <t xml:space="preserve">W         </t>
        </is>
      </c>
      <c r="Q2485" t="inlineStr">
        <is>
          <t>1625/0736</t>
        </is>
      </c>
      <c r="R2485" t="inlineStr">
        <is>
          <t>1064096</t>
        </is>
      </c>
      <c r="S2485" t="inlineStr">
        <is>
          <t>CONVERSE (WY)</t>
        </is>
      </c>
      <c r="T2485" t="n">
        <v>43.28039719</v>
      </c>
      <c r="U2485" t="inlineStr">
        <is>
          <t>POWDER RIVER</t>
        </is>
      </c>
      <c r="V2485" t="n">
        <v>-105.65082634</v>
      </c>
      <c r="W2485" t="inlineStr">
        <is>
          <t>POINT (447194.0046267076 4792158.808724617)</t>
        </is>
      </c>
      <c r="X2485" t="n">
        <v>1.941956897089594</v>
      </c>
      <c r="Y2485" t="inlineStr">
        <is>
          <t>NE</t>
        </is>
      </c>
      <c r="Z2485" t="n">
        <v>2017</v>
      </c>
      <c r="AA2485" t="n">
        <v>53</v>
      </c>
    </row>
    <row r="2486">
      <c r="A2486" s="1" t="n">
        <v>38121</v>
      </c>
      <c r="B2486" t="inlineStr">
        <is>
          <t>WY</t>
        </is>
      </c>
      <c r="C2486" s="2" t="n">
        <v>43014</v>
      </c>
      <c r="D2486" s="2" t="n">
        <v>43039</v>
      </c>
      <c r="E2486" t="inlineStr">
        <is>
          <t>2020-10-06</t>
        </is>
      </c>
      <c r="F2486" t="n">
        <v>36</v>
      </c>
      <c r="G2486" t="inlineStr">
        <is>
          <t xml:space="preserve">L K E INVESTMENTS ET AL </t>
        </is>
      </c>
      <c r="H2486" t="inlineStr">
        <is>
          <t>TITAN EXPL</t>
        </is>
      </c>
      <c r="I2486" t="inlineStr"/>
      <c r="J2486" t="inlineStr"/>
      <c r="K2486" t="n">
        <v>720</v>
      </c>
      <c r="L2486" t="n">
        <v>8</v>
      </c>
      <c r="M2486" t="n">
        <v>38</v>
      </c>
      <c r="N2486" t="inlineStr">
        <is>
          <t xml:space="preserve">N         </t>
        </is>
      </c>
      <c r="O2486" t="n">
        <v>73</v>
      </c>
      <c r="P2486" t="inlineStr">
        <is>
          <t xml:space="preserve">W         </t>
        </is>
      </c>
      <c r="Q2486" t="inlineStr">
        <is>
          <t>1625/0736</t>
        </is>
      </c>
      <c r="R2486" t="inlineStr">
        <is>
          <t>1064096</t>
        </is>
      </c>
      <c r="S2486" t="inlineStr">
        <is>
          <t>CONVERSE (WY)</t>
        </is>
      </c>
      <c r="T2486" t="n">
        <v>43.28039719</v>
      </c>
      <c r="U2486" t="inlineStr">
        <is>
          <t>POWDER RIVER</t>
        </is>
      </c>
      <c r="V2486" t="n">
        <v>-105.65082634</v>
      </c>
      <c r="W2486" t="inlineStr">
        <is>
          <t>POINT (447194.0046267076 4792158.808724617)</t>
        </is>
      </c>
      <c r="X2486" t="n">
        <v>1.941956897089594</v>
      </c>
      <c r="Y2486" t="inlineStr">
        <is>
          <t>NE</t>
        </is>
      </c>
      <c r="Z2486" t="n">
        <v>2017</v>
      </c>
      <c r="AA2486" t="n">
        <v>53</v>
      </c>
    </row>
    <row r="2487">
      <c r="A2487" s="1" t="n">
        <v>38122</v>
      </c>
      <c r="B2487" t="inlineStr">
        <is>
          <t>WY</t>
        </is>
      </c>
      <c r="C2487" s="2" t="n">
        <v>43014</v>
      </c>
      <c r="D2487" s="2" t="n">
        <v>43039</v>
      </c>
      <c r="E2487" t="inlineStr">
        <is>
          <t>2020-10-06</t>
        </is>
      </c>
      <c r="F2487" t="n">
        <v>36</v>
      </c>
      <c r="G2487" t="inlineStr">
        <is>
          <t xml:space="preserve">L K E INVESTMENTS ET AL </t>
        </is>
      </c>
      <c r="H2487" t="inlineStr">
        <is>
          <t>TITAN EXPL</t>
        </is>
      </c>
      <c r="I2487" t="inlineStr"/>
      <c r="J2487" t="inlineStr"/>
      <c r="K2487" t="n">
        <v>720</v>
      </c>
      <c r="L2487" t="n">
        <v>17</v>
      </c>
      <c r="M2487" t="n">
        <v>38</v>
      </c>
      <c r="N2487" t="inlineStr">
        <is>
          <t xml:space="preserve">N         </t>
        </is>
      </c>
      <c r="O2487" t="n">
        <v>73</v>
      </c>
      <c r="P2487" t="inlineStr">
        <is>
          <t xml:space="preserve">W         </t>
        </is>
      </c>
      <c r="Q2487" t="inlineStr">
        <is>
          <t>1625/0736</t>
        </is>
      </c>
      <c r="R2487" t="inlineStr">
        <is>
          <t>1064096</t>
        </is>
      </c>
      <c r="S2487" t="inlineStr">
        <is>
          <t>CONVERSE (WY)</t>
        </is>
      </c>
      <c r="T2487" t="n">
        <v>43.26592416</v>
      </c>
      <c r="U2487" t="inlineStr">
        <is>
          <t>POWDER RIVER</t>
        </is>
      </c>
      <c r="V2487" t="n">
        <v>-105.65094833</v>
      </c>
      <c r="W2487" t="inlineStr">
        <is>
          <t>POINT (447171.5888673947 4790551.596985089)</t>
        </is>
      </c>
      <c r="X2487" t="n">
        <v>1.411426192621439</v>
      </c>
      <c r="Y2487" t="inlineStr">
        <is>
          <t>NE</t>
        </is>
      </c>
      <c r="Z2487" t="n">
        <v>2017</v>
      </c>
      <c r="AA2487" t="n">
        <v>53</v>
      </c>
    </row>
    <row r="2488">
      <c r="A2488" s="1" t="n">
        <v>38162</v>
      </c>
      <c r="B2488" t="inlineStr">
        <is>
          <t>WY</t>
        </is>
      </c>
      <c r="C2488" s="2" t="n">
        <v>43014</v>
      </c>
      <c r="D2488" s="2" t="n">
        <v>43039</v>
      </c>
      <c r="E2488" t="inlineStr">
        <is>
          <t>2020-10-06</t>
        </is>
      </c>
      <c r="F2488" t="n">
        <v>36</v>
      </c>
      <c r="G2488" t="inlineStr">
        <is>
          <t xml:space="preserve">4 GRLZ INVESTMENTS LLC </t>
        </is>
      </c>
      <c r="H2488" t="inlineStr">
        <is>
          <t>TITAN EXPL</t>
        </is>
      </c>
      <c r="I2488" t="inlineStr"/>
      <c r="J2488" t="inlineStr"/>
      <c r="K2488" t="n">
        <v>720</v>
      </c>
      <c r="L2488" t="n">
        <v>17</v>
      </c>
      <c r="M2488" t="n">
        <v>38</v>
      </c>
      <c r="N2488" t="inlineStr">
        <is>
          <t xml:space="preserve">N         </t>
        </is>
      </c>
      <c r="O2488" t="n">
        <v>73</v>
      </c>
      <c r="P2488" t="inlineStr">
        <is>
          <t xml:space="preserve">W         </t>
        </is>
      </c>
      <c r="Q2488" t="inlineStr">
        <is>
          <t>1625/0732</t>
        </is>
      </c>
      <c r="R2488" t="inlineStr">
        <is>
          <t>1064094</t>
        </is>
      </c>
      <c r="S2488" t="inlineStr">
        <is>
          <t>CONVERSE (WY)</t>
        </is>
      </c>
      <c r="T2488" t="n">
        <v>43.26592416</v>
      </c>
      <c r="U2488" t="inlineStr">
        <is>
          <t>POWDER RIVER</t>
        </is>
      </c>
      <c r="V2488" t="n">
        <v>-105.65094833</v>
      </c>
      <c r="W2488" t="inlineStr">
        <is>
          <t>POINT (447171.5888673947 4790551.596985089)</t>
        </is>
      </c>
      <c r="X2488" t="n">
        <v>1.411426192621439</v>
      </c>
      <c r="Y2488" t="inlineStr">
        <is>
          <t>NE</t>
        </is>
      </c>
      <c r="Z2488" t="n">
        <v>2017</v>
      </c>
      <c r="AA2488" t="n">
        <v>53</v>
      </c>
    </row>
    <row r="2489">
      <c r="A2489" s="1" t="n">
        <v>38163</v>
      </c>
      <c r="B2489" t="inlineStr">
        <is>
          <t>WY</t>
        </is>
      </c>
      <c r="C2489" s="2" t="n">
        <v>43014</v>
      </c>
      <c r="D2489" s="2" t="n">
        <v>43039</v>
      </c>
      <c r="E2489" t="inlineStr">
        <is>
          <t>2020-10-06</t>
        </is>
      </c>
      <c r="F2489" t="n">
        <v>36</v>
      </c>
      <c r="G2489" t="inlineStr">
        <is>
          <t xml:space="preserve">4 GRLZ INVESTMENTS LLC </t>
        </is>
      </c>
      <c r="H2489" t="inlineStr">
        <is>
          <t>TITAN EXPL</t>
        </is>
      </c>
      <c r="I2489" t="inlineStr"/>
      <c r="J2489" t="inlineStr"/>
      <c r="K2489" t="n">
        <v>720</v>
      </c>
      <c r="L2489" t="n">
        <v>8</v>
      </c>
      <c r="M2489" t="n">
        <v>38</v>
      </c>
      <c r="N2489" t="inlineStr">
        <is>
          <t xml:space="preserve">N         </t>
        </is>
      </c>
      <c r="O2489" t="n">
        <v>73</v>
      </c>
      <c r="P2489" t="inlineStr">
        <is>
          <t xml:space="preserve">W         </t>
        </is>
      </c>
      <c r="Q2489" t="inlineStr">
        <is>
          <t>1625/0732</t>
        </is>
      </c>
      <c r="R2489" t="inlineStr">
        <is>
          <t>1064094</t>
        </is>
      </c>
      <c r="S2489" t="inlineStr">
        <is>
          <t>CONVERSE (WY)</t>
        </is>
      </c>
      <c r="T2489" t="n">
        <v>43.28039719</v>
      </c>
      <c r="U2489" t="inlineStr">
        <is>
          <t>POWDER RIVER</t>
        </is>
      </c>
      <c r="V2489" t="n">
        <v>-105.65082634</v>
      </c>
      <c r="W2489" t="inlineStr">
        <is>
          <t>POINT (447194.0046267076 4792158.808724617)</t>
        </is>
      </c>
      <c r="X2489" t="n">
        <v>1.941956897089594</v>
      </c>
      <c r="Y2489" t="inlineStr">
        <is>
          <t>NE</t>
        </is>
      </c>
      <c r="Z2489" t="n">
        <v>2017</v>
      </c>
      <c r="AA2489" t="n">
        <v>53</v>
      </c>
    </row>
    <row r="2490">
      <c r="A2490" s="1" t="n">
        <v>38164</v>
      </c>
      <c r="B2490" t="inlineStr">
        <is>
          <t>WY</t>
        </is>
      </c>
      <c r="C2490" s="2" t="n">
        <v>43014</v>
      </c>
      <c r="D2490" s="2" t="n">
        <v>43039</v>
      </c>
      <c r="E2490" t="inlineStr">
        <is>
          <t>2020-10-06</t>
        </is>
      </c>
      <c r="F2490" t="n">
        <v>36</v>
      </c>
      <c r="G2490" t="inlineStr">
        <is>
          <t xml:space="preserve">4 GRLZ INVESTMENTS LLC </t>
        </is>
      </c>
      <c r="H2490" t="inlineStr">
        <is>
          <t>TITAN EXPL</t>
        </is>
      </c>
      <c r="I2490" t="inlineStr"/>
      <c r="J2490" t="inlineStr"/>
      <c r="K2490" t="n">
        <v>720</v>
      </c>
      <c r="L2490" t="n">
        <v>17</v>
      </c>
      <c r="M2490" t="n">
        <v>38</v>
      </c>
      <c r="N2490" t="inlineStr">
        <is>
          <t xml:space="preserve">N         </t>
        </is>
      </c>
      <c r="O2490" t="n">
        <v>73</v>
      </c>
      <c r="P2490" t="inlineStr">
        <is>
          <t xml:space="preserve">W         </t>
        </is>
      </c>
      <c r="Q2490" t="inlineStr">
        <is>
          <t>1625/0732</t>
        </is>
      </c>
      <c r="R2490" t="inlineStr">
        <is>
          <t>1064094</t>
        </is>
      </c>
      <c r="S2490" t="inlineStr">
        <is>
          <t>CONVERSE (WY)</t>
        </is>
      </c>
      <c r="T2490" t="n">
        <v>43.26592416</v>
      </c>
      <c r="U2490" t="inlineStr">
        <is>
          <t>POWDER RIVER</t>
        </is>
      </c>
      <c r="V2490" t="n">
        <v>-105.65094833</v>
      </c>
      <c r="W2490" t="inlineStr">
        <is>
          <t>POINT (447171.5888673947 4790551.596985089)</t>
        </is>
      </c>
      <c r="X2490" t="n">
        <v>1.411426192621439</v>
      </c>
      <c r="Y2490" t="inlineStr">
        <is>
          <t>NE</t>
        </is>
      </c>
      <c r="Z2490" t="n">
        <v>2017</v>
      </c>
      <c r="AA2490" t="n">
        <v>53</v>
      </c>
    </row>
    <row r="2491">
      <c r="A2491" s="1" t="n">
        <v>38165</v>
      </c>
      <c r="B2491" t="inlineStr">
        <is>
          <t>WY</t>
        </is>
      </c>
      <c r="C2491" s="2" t="n">
        <v>43014</v>
      </c>
      <c r="D2491" s="2" t="n">
        <v>43039</v>
      </c>
      <c r="E2491" t="inlineStr">
        <is>
          <t>2020-10-06</t>
        </is>
      </c>
      <c r="F2491" t="n">
        <v>36</v>
      </c>
      <c r="G2491" t="inlineStr">
        <is>
          <t xml:space="preserve">4 GRLZ INVESTMENTS LLC </t>
        </is>
      </c>
      <c r="H2491" t="inlineStr">
        <is>
          <t>TITAN EXPL</t>
        </is>
      </c>
      <c r="I2491" t="inlineStr"/>
      <c r="J2491" t="inlineStr"/>
      <c r="K2491" t="n">
        <v>720</v>
      </c>
      <c r="L2491" t="n">
        <v>8</v>
      </c>
      <c r="M2491" t="n">
        <v>38</v>
      </c>
      <c r="N2491" t="inlineStr">
        <is>
          <t xml:space="preserve">N         </t>
        </is>
      </c>
      <c r="O2491" t="n">
        <v>73</v>
      </c>
      <c r="P2491" t="inlineStr">
        <is>
          <t xml:space="preserve">W         </t>
        </is>
      </c>
      <c r="Q2491" t="inlineStr">
        <is>
          <t>1625/0732</t>
        </is>
      </c>
      <c r="R2491" t="inlineStr">
        <is>
          <t>1064094</t>
        </is>
      </c>
      <c r="S2491" t="inlineStr">
        <is>
          <t>CONVERSE (WY)</t>
        </is>
      </c>
      <c r="T2491" t="n">
        <v>43.28039719</v>
      </c>
      <c r="U2491" t="inlineStr">
        <is>
          <t>POWDER RIVER</t>
        </is>
      </c>
      <c r="V2491" t="n">
        <v>-105.65082634</v>
      </c>
      <c r="W2491" t="inlineStr">
        <is>
          <t>POINT (447194.0046267076 4792158.808724617)</t>
        </is>
      </c>
      <c r="X2491" t="n">
        <v>1.941956897089594</v>
      </c>
      <c r="Y2491" t="inlineStr">
        <is>
          <t>NE</t>
        </is>
      </c>
      <c r="Z2491" t="n">
        <v>2017</v>
      </c>
      <c r="AA2491" t="n">
        <v>53</v>
      </c>
    </row>
    <row r="2492">
      <c r="A2492" s="1" t="n">
        <v>38166</v>
      </c>
      <c r="B2492" t="inlineStr">
        <is>
          <t>WY</t>
        </is>
      </c>
      <c r="C2492" s="2" t="n">
        <v>43014</v>
      </c>
      <c r="D2492" s="2" t="n">
        <v>43039</v>
      </c>
      <c r="E2492" t="inlineStr">
        <is>
          <t>2020-10-06</t>
        </is>
      </c>
      <c r="F2492" t="n">
        <v>36</v>
      </c>
      <c r="G2492" t="inlineStr">
        <is>
          <t xml:space="preserve">4 GRLZ INVESTMENTS LLC </t>
        </is>
      </c>
      <c r="H2492" t="inlineStr">
        <is>
          <t>TITAN EXPL</t>
        </is>
      </c>
      <c r="I2492" t="inlineStr"/>
      <c r="J2492" t="inlineStr"/>
      <c r="K2492" t="n">
        <v>720</v>
      </c>
      <c r="L2492" t="n">
        <v>7</v>
      </c>
      <c r="M2492" t="n">
        <v>38</v>
      </c>
      <c r="N2492" t="inlineStr">
        <is>
          <t xml:space="preserve">N         </t>
        </is>
      </c>
      <c r="O2492" t="n">
        <v>73</v>
      </c>
      <c r="P2492" t="inlineStr">
        <is>
          <t xml:space="preserve">W         </t>
        </is>
      </c>
      <c r="Q2492" t="inlineStr">
        <is>
          <t>1625/0732</t>
        </is>
      </c>
      <c r="R2492" t="inlineStr">
        <is>
          <t>1064094</t>
        </is>
      </c>
      <c r="S2492" t="inlineStr">
        <is>
          <t>CONVERSE (WY)</t>
        </is>
      </c>
      <c r="T2492" t="n">
        <v>43.28038196</v>
      </c>
      <c r="U2492" t="inlineStr">
        <is>
          <t>POWDER RIVER</t>
        </is>
      </c>
      <c r="V2492" t="n">
        <v>-105.670572</v>
      </c>
      <c r="W2492" t="inlineStr">
        <is>
          <t>POINT (445591.8860581371 4792169.783466569)</t>
        </is>
      </c>
      <c r="X2492" t="n">
        <v>1.429191949061326</v>
      </c>
      <c r="Y2492" t="inlineStr">
        <is>
          <t>NE</t>
        </is>
      </c>
      <c r="Z2492" t="n">
        <v>2017</v>
      </c>
      <c r="AA2492" t="n">
        <v>53</v>
      </c>
    </row>
    <row r="2493">
      <c r="A2493" s="1" t="n">
        <v>38167</v>
      </c>
      <c r="B2493" t="inlineStr">
        <is>
          <t>WY</t>
        </is>
      </c>
      <c r="C2493" s="2" t="n">
        <v>43014</v>
      </c>
      <c r="D2493" s="2" t="n">
        <v>43039</v>
      </c>
      <c r="E2493" t="inlineStr">
        <is>
          <t>2020-10-06</t>
        </is>
      </c>
      <c r="F2493" t="n">
        <v>36</v>
      </c>
      <c r="G2493" t="inlineStr">
        <is>
          <t xml:space="preserve">4 GRLZ INVESTMENTS LLC </t>
        </is>
      </c>
      <c r="H2493" t="inlineStr">
        <is>
          <t>TITAN EXPL</t>
        </is>
      </c>
      <c r="I2493" t="inlineStr"/>
      <c r="J2493" t="inlineStr"/>
      <c r="K2493" t="n">
        <v>720</v>
      </c>
      <c r="L2493" t="n">
        <v>8</v>
      </c>
      <c r="M2493" t="n">
        <v>38</v>
      </c>
      <c r="N2493" t="inlineStr">
        <is>
          <t xml:space="preserve">N         </t>
        </is>
      </c>
      <c r="O2493" t="n">
        <v>73</v>
      </c>
      <c r="P2493" t="inlineStr">
        <is>
          <t xml:space="preserve">W         </t>
        </is>
      </c>
      <c r="Q2493" t="inlineStr">
        <is>
          <t>1625/0732</t>
        </is>
      </c>
      <c r="R2493" t="inlineStr">
        <is>
          <t>1064094</t>
        </is>
      </c>
      <c r="S2493" t="inlineStr">
        <is>
          <t>CONVERSE (WY)</t>
        </is>
      </c>
      <c r="T2493" t="n">
        <v>43.28039719</v>
      </c>
      <c r="U2493" t="inlineStr">
        <is>
          <t>POWDER RIVER</t>
        </is>
      </c>
      <c r="V2493" t="n">
        <v>-105.65082634</v>
      </c>
      <c r="W2493" t="inlineStr">
        <is>
          <t>POINT (447194.0046267076 4792158.808724617)</t>
        </is>
      </c>
      <c r="X2493" t="n">
        <v>1.941956897089594</v>
      </c>
      <c r="Y2493" t="inlineStr">
        <is>
          <t>NE</t>
        </is>
      </c>
      <c r="Z2493" t="n">
        <v>2017</v>
      </c>
      <c r="AA2493" t="n">
        <v>53</v>
      </c>
    </row>
    <row r="2494">
      <c r="A2494" s="1" t="n">
        <v>38168</v>
      </c>
      <c r="B2494" t="inlineStr">
        <is>
          <t>WY</t>
        </is>
      </c>
      <c r="C2494" s="2" t="n">
        <v>43014</v>
      </c>
      <c r="D2494" s="2" t="n">
        <v>43039</v>
      </c>
      <c r="E2494" t="inlineStr">
        <is>
          <t>2020-10-06</t>
        </is>
      </c>
      <c r="F2494" t="n">
        <v>36</v>
      </c>
      <c r="G2494" t="inlineStr">
        <is>
          <t xml:space="preserve">4 GRLZ INVESTMENTS LLC </t>
        </is>
      </c>
      <c r="H2494" t="inlineStr">
        <is>
          <t>TITAN EXPL</t>
        </is>
      </c>
      <c r="I2494" t="inlineStr"/>
      <c r="J2494" t="inlineStr"/>
      <c r="K2494" t="n">
        <v>720</v>
      </c>
      <c r="L2494" t="n">
        <v>17</v>
      </c>
      <c r="M2494" t="n">
        <v>38</v>
      </c>
      <c r="N2494" t="inlineStr">
        <is>
          <t xml:space="preserve">N         </t>
        </is>
      </c>
      <c r="O2494" t="n">
        <v>73</v>
      </c>
      <c r="P2494" t="inlineStr">
        <is>
          <t xml:space="preserve">W         </t>
        </is>
      </c>
      <c r="Q2494" t="inlineStr">
        <is>
          <t>1625/0732</t>
        </is>
      </c>
      <c r="R2494" t="inlineStr">
        <is>
          <t>1064094</t>
        </is>
      </c>
      <c r="S2494" t="inlineStr">
        <is>
          <t>CONVERSE (WY)</t>
        </is>
      </c>
      <c r="T2494" t="n">
        <v>43.26592416</v>
      </c>
      <c r="U2494" t="inlineStr">
        <is>
          <t>POWDER RIVER</t>
        </is>
      </c>
      <c r="V2494" t="n">
        <v>-105.65094833</v>
      </c>
      <c r="W2494" t="inlineStr">
        <is>
          <t>POINT (447171.5888673947 4790551.596985089)</t>
        </is>
      </c>
      <c r="X2494" t="n">
        <v>1.411426192621439</v>
      </c>
      <c r="Y2494" t="inlineStr">
        <is>
          <t>NE</t>
        </is>
      </c>
      <c r="Z2494" t="n">
        <v>2017</v>
      </c>
      <c r="AA2494" t="n">
        <v>53</v>
      </c>
    </row>
    <row r="2495">
      <c r="A2495" s="1" t="n">
        <v>38169</v>
      </c>
      <c r="B2495" t="inlineStr">
        <is>
          <t>WY</t>
        </is>
      </c>
      <c r="C2495" s="2" t="n">
        <v>43014</v>
      </c>
      <c r="D2495" s="2" t="n">
        <v>43039</v>
      </c>
      <c r="E2495" t="inlineStr">
        <is>
          <t>2020-10-06</t>
        </is>
      </c>
      <c r="F2495" t="n">
        <v>36</v>
      </c>
      <c r="G2495" t="inlineStr">
        <is>
          <t xml:space="preserve">4 GRLZ INVESTMENTS LLC </t>
        </is>
      </c>
      <c r="H2495" t="inlineStr">
        <is>
          <t>TITAN EXPL</t>
        </is>
      </c>
      <c r="I2495" t="inlineStr"/>
      <c r="J2495" t="inlineStr"/>
      <c r="K2495" t="n">
        <v>720</v>
      </c>
      <c r="L2495" t="n">
        <v>8</v>
      </c>
      <c r="M2495" t="n">
        <v>38</v>
      </c>
      <c r="N2495" t="inlineStr">
        <is>
          <t xml:space="preserve">N         </t>
        </is>
      </c>
      <c r="O2495" t="n">
        <v>73</v>
      </c>
      <c r="P2495" t="inlineStr">
        <is>
          <t xml:space="preserve">W         </t>
        </is>
      </c>
      <c r="Q2495" t="inlineStr">
        <is>
          <t>1625/0732</t>
        </is>
      </c>
      <c r="R2495" t="inlineStr">
        <is>
          <t>1064094</t>
        </is>
      </c>
      <c r="S2495" t="inlineStr">
        <is>
          <t>CONVERSE (WY)</t>
        </is>
      </c>
      <c r="T2495" t="n">
        <v>43.28039719</v>
      </c>
      <c r="U2495" t="inlineStr">
        <is>
          <t>POWDER RIVER</t>
        </is>
      </c>
      <c r="V2495" t="n">
        <v>-105.65082634</v>
      </c>
      <c r="W2495" t="inlineStr">
        <is>
          <t>POINT (447194.0046267076 4792158.808724617)</t>
        </is>
      </c>
      <c r="X2495" t="n">
        <v>1.941956897089594</v>
      </c>
      <c r="Y2495" t="inlineStr">
        <is>
          <t>NE</t>
        </is>
      </c>
      <c r="Z2495" t="n">
        <v>2017</v>
      </c>
      <c r="AA2495" t="n">
        <v>53</v>
      </c>
    </row>
    <row r="2496">
      <c r="A2496" s="1" t="n">
        <v>38170</v>
      </c>
      <c r="B2496" t="inlineStr">
        <is>
          <t>WY</t>
        </is>
      </c>
      <c r="C2496" s="2" t="n">
        <v>43014</v>
      </c>
      <c r="D2496" s="2" t="n">
        <v>43039</v>
      </c>
      <c r="E2496" t="inlineStr">
        <is>
          <t>2020-10-06</t>
        </is>
      </c>
      <c r="F2496" t="n">
        <v>36</v>
      </c>
      <c r="G2496" t="inlineStr">
        <is>
          <t xml:space="preserve">4 GRLZ INVESTMENTS LLC </t>
        </is>
      </c>
      <c r="H2496" t="inlineStr">
        <is>
          <t>TITAN EXPL</t>
        </is>
      </c>
      <c r="I2496" t="inlineStr"/>
      <c r="J2496" t="inlineStr"/>
      <c r="K2496" t="n">
        <v>720</v>
      </c>
      <c r="L2496" t="n">
        <v>7</v>
      </c>
      <c r="M2496" t="n">
        <v>38</v>
      </c>
      <c r="N2496" t="inlineStr">
        <is>
          <t xml:space="preserve">N         </t>
        </is>
      </c>
      <c r="O2496" t="n">
        <v>73</v>
      </c>
      <c r="P2496" t="inlineStr">
        <is>
          <t xml:space="preserve">W         </t>
        </is>
      </c>
      <c r="Q2496" t="inlineStr">
        <is>
          <t>1625/0732</t>
        </is>
      </c>
      <c r="R2496" t="inlineStr">
        <is>
          <t>1064094</t>
        </is>
      </c>
      <c r="S2496" t="inlineStr">
        <is>
          <t>CONVERSE (WY)</t>
        </is>
      </c>
      <c r="T2496" t="n">
        <v>43.28038196</v>
      </c>
      <c r="U2496" t="inlineStr">
        <is>
          <t>POWDER RIVER</t>
        </is>
      </c>
      <c r="V2496" t="n">
        <v>-105.670572</v>
      </c>
      <c r="W2496" t="inlineStr">
        <is>
          <t>POINT (445591.8860581371 4792169.783466569)</t>
        </is>
      </c>
      <c r="X2496" t="n">
        <v>1.429191949061326</v>
      </c>
      <c r="Y2496" t="inlineStr">
        <is>
          <t>NE</t>
        </is>
      </c>
      <c r="Z2496" t="n">
        <v>2017</v>
      </c>
      <c r="AA2496" t="n">
        <v>53</v>
      </c>
    </row>
    <row r="2497">
      <c r="A2497" s="1" t="n">
        <v>38610</v>
      </c>
      <c r="B2497" t="inlineStr">
        <is>
          <t>WY</t>
        </is>
      </c>
      <c r="C2497" s="2" t="n">
        <v>42982</v>
      </c>
      <c r="D2497" s="2" t="n">
        <v>43012</v>
      </c>
      <c r="E2497" t="inlineStr">
        <is>
          <t>2020-09-04</t>
        </is>
      </c>
      <c r="F2497" t="n">
        <v>36</v>
      </c>
      <c r="G2497" t="inlineStr">
        <is>
          <t xml:space="preserve">L-K-E INVESTMENTS A TEXAS GENERAL PARTNERSHIP </t>
        </is>
      </c>
      <c r="H2497" t="inlineStr">
        <is>
          <t>TITAN EXPL</t>
        </is>
      </c>
      <c r="I2497" t="inlineStr"/>
      <c r="J2497" t="inlineStr"/>
      <c r="K2497" t="n">
        <v>634.63000488</v>
      </c>
      <c r="L2497" t="n">
        <v>8</v>
      </c>
      <c r="M2497" t="n">
        <v>38</v>
      </c>
      <c r="N2497" t="inlineStr">
        <is>
          <t xml:space="preserve">N         </t>
        </is>
      </c>
      <c r="O2497" t="n">
        <v>73</v>
      </c>
      <c r="P2497" t="inlineStr">
        <is>
          <t xml:space="preserve">W         </t>
        </is>
      </c>
      <c r="Q2497" t="inlineStr">
        <is>
          <t>1623/0508</t>
        </is>
      </c>
      <c r="R2497" t="inlineStr">
        <is>
          <t>1063381</t>
        </is>
      </c>
      <c r="S2497" t="inlineStr">
        <is>
          <t>CONVERSE (WY)</t>
        </is>
      </c>
      <c r="T2497" t="n">
        <v>43.28039719</v>
      </c>
      <c r="U2497" t="inlineStr">
        <is>
          <t>POWDER RIVER</t>
        </is>
      </c>
      <c r="V2497" t="n">
        <v>-105.65082634</v>
      </c>
      <c r="W2497" t="inlineStr">
        <is>
          <t>POINT (447194.0046267076 4792158.808724617)</t>
        </is>
      </c>
      <c r="X2497" t="n">
        <v>1.941956897089594</v>
      </c>
      <c r="Y2497" t="inlineStr">
        <is>
          <t>NE</t>
        </is>
      </c>
      <c r="Z2497" t="n">
        <v>2017</v>
      </c>
      <c r="AA2497" t="n">
        <v>53</v>
      </c>
    </row>
    <row r="2498">
      <c r="A2498" s="1" t="n">
        <v>38612</v>
      </c>
      <c r="B2498" t="inlineStr">
        <is>
          <t>WY</t>
        </is>
      </c>
      <c r="C2498" s="2" t="n">
        <v>42982</v>
      </c>
      <c r="D2498" s="2" t="n">
        <v>43012</v>
      </c>
      <c r="E2498" t="inlineStr">
        <is>
          <t>2020-09-04</t>
        </is>
      </c>
      <c r="F2498" t="n">
        <v>36</v>
      </c>
      <c r="G2498" t="inlineStr">
        <is>
          <t xml:space="preserve">L-K-E INVESTMENTS A TEXAS GENERAL PARTNERSHIP </t>
        </is>
      </c>
      <c r="H2498" t="inlineStr">
        <is>
          <t>TITAN EXPL</t>
        </is>
      </c>
      <c r="I2498" t="inlineStr"/>
      <c r="J2498" t="inlineStr"/>
      <c r="K2498" t="n">
        <v>634.63000488</v>
      </c>
      <c r="L2498" t="n">
        <v>9</v>
      </c>
      <c r="M2498" t="n">
        <v>38</v>
      </c>
      <c r="N2498" t="inlineStr">
        <is>
          <t xml:space="preserve">N         </t>
        </is>
      </c>
      <c r="O2498" t="n">
        <v>73</v>
      </c>
      <c r="P2498" t="inlineStr">
        <is>
          <t xml:space="preserve">W         </t>
        </is>
      </c>
      <c r="Q2498" t="inlineStr">
        <is>
          <t>1623/0508</t>
        </is>
      </c>
      <c r="R2498" t="inlineStr">
        <is>
          <t>1063381</t>
        </is>
      </c>
      <c r="S2498" t="inlineStr">
        <is>
          <t>CONVERSE (WY)</t>
        </is>
      </c>
      <c r="T2498" t="n">
        <v>43.28045819</v>
      </c>
      <c r="U2498" t="inlineStr">
        <is>
          <t>POWDER RIVER</t>
        </is>
      </c>
      <c r="V2498" t="n">
        <v>-105.63100438</v>
      </c>
      <c r="W2498" t="inlineStr">
        <is>
          <t>POINT (448802.3511420086 4792153.248759488)</t>
        </is>
      </c>
      <c r="X2498" t="n">
        <v>2.740354719409865</v>
      </c>
      <c r="Y2498" t="inlineStr">
        <is>
          <t>NE</t>
        </is>
      </c>
      <c r="Z2498" t="n">
        <v>2017</v>
      </c>
      <c r="AA2498" t="n">
        <v>53</v>
      </c>
    </row>
    <row r="2499">
      <c r="A2499" s="1" t="n">
        <v>39277</v>
      </c>
      <c r="B2499" t="inlineStr">
        <is>
          <t>WY</t>
        </is>
      </c>
      <c r="C2499" s="2" t="n">
        <v>42982</v>
      </c>
      <c r="D2499" s="2" t="n">
        <v>42996</v>
      </c>
      <c r="E2499" t="inlineStr">
        <is>
          <t>2020-09-04</t>
        </is>
      </c>
      <c r="F2499" t="n">
        <v>36</v>
      </c>
      <c r="G2499" t="inlineStr">
        <is>
          <t xml:space="preserve">4 GRLZ INVESTMENTS LLC </t>
        </is>
      </c>
      <c r="H2499" t="inlineStr">
        <is>
          <t>TITAN EXPL</t>
        </is>
      </c>
      <c r="I2499" t="inlineStr"/>
      <c r="J2499" t="inlineStr"/>
      <c r="K2499" t="n">
        <v>634.63000488</v>
      </c>
      <c r="L2499" t="n">
        <v>9</v>
      </c>
      <c r="M2499" t="n">
        <v>38</v>
      </c>
      <c r="N2499" t="inlineStr">
        <is>
          <t xml:space="preserve">N         </t>
        </is>
      </c>
      <c r="O2499" t="n">
        <v>73</v>
      </c>
      <c r="P2499" t="inlineStr">
        <is>
          <t xml:space="preserve">W         </t>
        </is>
      </c>
      <c r="Q2499" t="inlineStr">
        <is>
          <t>1621/0424</t>
        </is>
      </c>
      <c r="R2499" t="inlineStr">
        <is>
          <t>1062831</t>
        </is>
      </c>
      <c r="S2499" t="inlineStr">
        <is>
          <t>CONVERSE (WY)</t>
        </is>
      </c>
      <c r="T2499" t="n">
        <v>43.28045819</v>
      </c>
      <c r="U2499" t="inlineStr">
        <is>
          <t>POWDER RIVER</t>
        </is>
      </c>
      <c r="V2499" t="n">
        <v>-105.63100438</v>
      </c>
      <c r="W2499" t="inlineStr">
        <is>
          <t>POINT (448802.3511420086 4792153.248759488)</t>
        </is>
      </c>
      <c r="X2499" t="n">
        <v>2.740354719409865</v>
      </c>
      <c r="Y2499" t="inlineStr">
        <is>
          <t>NE</t>
        </is>
      </c>
      <c r="Z2499" t="n">
        <v>2017</v>
      </c>
      <c r="AA2499" t="n">
        <v>53</v>
      </c>
    </row>
    <row r="2500">
      <c r="A2500" s="1" t="n">
        <v>39283</v>
      </c>
      <c r="B2500" t="inlineStr">
        <is>
          <t>WY</t>
        </is>
      </c>
      <c r="C2500" s="2" t="n">
        <v>42982</v>
      </c>
      <c r="D2500" s="2" t="n">
        <v>42996</v>
      </c>
      <c r="E2500" t="inlineStr">
        <is>
          <t>2020-09-04</t>
        </is>
      </c>
      <c r="F2500" t="n">
        <v>36</v>
      </c>
      <c r="G2500" t="inlineStr">
        <is>
          <t xml:space="preserve">3 GIRLS LLC </t>
        </is>
      </c>
      <c r="H2500" t="inlineStr">
        <is>
          <t>TITAN EXPL</t>
        </is>
      </c>
      <c r="I2500" t="inlineStr"/>
      <c r="J2500" t="inlineStr"/>
      <c r="K2500" t="n">
        <v>634.63000488</v>
      </c>
      <c r="L2500" t="n">
        <v>9</v>
      </c>
      <c r="M2500" t="n">
        <v>38</v>
      </c>
      <c r="N2500" t="inlineStr">
        <is>
          <t xml:space="preserve">N         </t>
        </is>
      </c>
      <c r="O2500" t="n">
        <v>73</v>
      </c>
      <c r="P2500" t="inlineStr">
        <is>
          <t xml:space="preserve">W         </t>
        </is>
      </c>
      <c r="Q2500" t="inlineStr">
        <is>
          <t>1621/0422</t>
        </is>
      </c>
      <c r="R2500" t="inlineStr">
        <is>
          <t>1062829</t>
        </is>
      </c>
      <c r="S2500" t="inlineStr">
        <is>
          <t>CONVERSE (WY)</t>
        </is>
      </c>
      <c r="T2500" t="n">
        <v>43.28045819</v>
      </c>
      <c r="U2500" t="inlineStr">
        <is>
          <t>POWDER RIVER</t>
        </is>
      </c>
      <c r="V2500" t="n">
        <v>-105.63100438</v>
      </c>
      <c r="W2500" t="inlineStr">
        <is>
          <t>POINT (448802.3511420086 4792153.248759488)</t>
        </is>
      </c>
      <c r="X2500" t="n">
        <v>2.740354719409865</v>
      </c>
      <c r="Y2500" t="inlineStr">
        <is>
          <t>NE</t>
        </is>
      </c>
      <c r="Z2500" t="n">
        <v>2017</v>
      </c>
      <c r="AA2500" t="n">
        <v>53</v>
      </c>
    </row>
    <row r="2501">
      <c r="A2501" s="1" t="n">
        <v>40056</v>
      </c>
      <c r="B2501" t="inlineStr">
        <is>
          <t>WY</t>
        </is>
      </c>
      <c r="C2501" s="2" t="n">
        <v>42898</v>
      </c>
      <c r="D2501" s="2" t="n">
        <v>42934</v>
      </c>
      <c r="E2501" t="inlineStr">
        <is>
          <t>2021-06-12</t>
        </is>
      </c>
      <c r="F2501" t="n">
        <v>48</v>
      </c>
      <c r="G2501" t="inlineStr">
        <is>
          <t xml:space="preserve">BEIF #1 LLC </t>
        </is>
      </c>
      <c r="H2501" t="inlineStr">
        <is>
          <t>WOLD ENERGY PARTNERS</t>
        </is>
      </c>
      <c r="I2501" t="n">
        <v>0.2</v>
      </c>
      <c r="J2501" t="inlineStr"/>
      <c r="K2501" t="n">
        <v>1440.9699707</v>
      </c>
      <c r="L2501" t="n">
        <v>22</v>
      </c>
      <c r="M2501" t="n">
        <v>38</v>
      </c>
      <c r="N2501" t="inlineStr">
        <is>
          <t xml:space="preserve">N         </t>
        </is>
      </c>
      <c r="O2501" t="n">
        <v>74</v>
      </c>
      <c r="P2501" t="inlineStr">
        <is>
          <t xml:space="preserve">W         </t>
        </is>
      </c>
      <c r="Q2501" t="inlineStr">
        <is>
          <t>1617/0840</t>
        </is>
      </c>
      <c r="R2501" t="inlineStr">
        <is>
          <t>1061027</t>
        </is>
      </c>
      <c r="S2501" t="inlineStr">
        <is>
          <t>CONVERSE (WY)</t>
        </is>
      </c>
      <c r="T2501" t="n">
        <v>43.25115368</v>
      </c>
      <c r="U2501" t="inlineStr">
        <is>
          <t>POWDER RIVER</t>
        </is>
      </c>
      <c r="V2501" t="n">
        <v>-105.7299919</v>
      </c>
      <c r="W2501" t="inlineStr">
        <is>
          <t>POINT (440742.3799147824 4788964.264322462)</t>
        </is>
      </c>
      <c r="X2501" t="n">
        <v>2.704131301591617</v>
      </c>
      <c r="Y2501" t="inlineStr">
        <is>
          <t>SW</t>
        </is>
      </c>
      <c r="Z2501" t="n">
        <v>2017</v>
      </c>
      <c r="AA2501" t="n">
        <v>53</v>
      </c>
    </row>
    <row r="2502">
      <c r="A2502" s="1" t="n">
        <v>44403</v>
      </c>
      <c r="B2502" t="inlineStr">
        <is>
          <t>WY</t>
        </is>
      </c>
      <c r="C2502" s="2" t="n">
        <v>42522</v>
      </c>
      <c r="D2502" s="2" t="n">
        <v>42577</v>
      </c>
      <c r="E2502" t="inlineStr">
        <is>
          <t>2020-06-01</t>
        </is>
      </c>
      <c r="F2502" t="n">
        <v>48</v>
      </c>
      <c r="G2502" t="inlineStr">
        <is>
          <t xml:space="preserve">PATTERSON MINERALS LLC </t>
        </is>
      </c>
      <c r="H2502" t="inlineStr">
        <is>
          <t>WOLD ENERGY PARTNERS</t>
        </is>
      </c>
      <c r="I2502" t="n">
        <v>0.195</v>
      </c>
      <c r="J2502" t="inlineStr"/>
      <c r="K2502" t="n">
        <v>1240.9699707</v>
      </c>
      <c r="L2502" t="n">
        <v>22</v>
      </c>
      <c r="M2502" t="n">
        <v>38</v>
      </c>
      <c r="N2502" t="inlineStr">
        <is>
          <t xml:space="preserve">N         </t>
        </is>
      </c>
      <c r="O2502" t="n">
        <v>74</v>
      </c>
      <c r="P2502" t="inlineStr">
        <is>
          <t xml:space="preserve">W         </t>
        </is>
      </c>
      <c r="Q2502" t="inlineStr">
        <is>
          <t>1589/0648</t>
        </is>
      </c>
      <c r="R2502" t="inlineStr">
        <is>
          <t>1051653</t>
        </is>
      </c>
      <c r="S2502" t="inlineStr">
        <is>
          <t>CONVERSE (WY)</t>
        </is>
      </c>
      <c r="T2502" t="n">
        <v>43.25115368</v>
      </c>
      <c r="U2502" t="inlineStr">
        <is>
          <t>POWDER RIVER</t>
        </is>
      </c>
      <c r="V2502" t="n">
        <v>-105.7299919</v>
      </c>
      <c r="W2502" t="inlineStr">
        <is>
          <t>POINT (440742.3799147824 4788964.264322462)</t>
        </is>
      </c>
      <c r="X2502" t="n">
        <v>2.704131301591617</v>
      </c>
      <c r="Y2502" t="inlineStr">
        <is>
          <t>SW</t>
        </is>
      </c>
      <c r="Z2502" t="n">
        <v>2016</v>
      </c>
      <c r="AA2502" t="n">
        <v>53</v>
      </c>
    </row>
    <row r="2503">
      <c r="A2503" s="1" t="n">
        <v>46727</v>
      </c>
      <c r="B2503" t="inlineStr">
        <is>
          <t>WY</t>
        </is>
      </c>
      <c r="C2503" s="2" t="n">
        <v>42219</v>
      </c>
      <c r="D2503" s="2" t="n">
        <v>42250</v>
      </c>
      <c r="E2503" t="inlineStr">
        <is>
          <t>2020-01-03</t>
        </is>
      </c>
      <c r="F2503" t="n">
        <v>53</v>
      </c>
      <c r="G2503" t="inlineStr">
        <is>
          <t xml:space="preserve">BEIF #1 LLC. </t>
        </is>
      </c>
      <c r="H2503" t="inlineStr">
        <is>
          <t>WOLD ENERGY PARTNERS</t>
        </is>
      </c>
      <c r="I2503" t="n">
        <v>0.2</v>
      </c>
      <c r="J2503" t="inlineStr"/>
      <c r="K2503" t="n">
        <v>1758.72998046</v>
      </c>
      <c r="L2503" t="n">
        <v>10</v>
      </c>
      <c r="M2503" t="n">
        <v>38</v>
      </c>
      <c r="N2503" t="inlineStr">
        <is>
          <t xml:space="preserve">N         </t>
        </is>
      </c>
      <c r="O2503" t="n">
        <v>74</v>
      </c>
      <c r="P2503" t="inlineStr">
        <is>
          <t xml:space="preserve">W         </t>
        </is>
      </c>
      <c r="Q2503" t="inlineStr">
        <is>
          <t>1563/0393</t>
        </is>
      </c>
      <c r="R2503" t="inlineStr">
        <is>
          <t>1042520</t>
        </is>
      </c>
      <c r="S2503" t="inlineStr">
        <is>
          <t>CONVERSE (WY)</t>
        </is>
      </c>
      <c r="T2503" t="n">
        <v>43.27988233</v>
      </c>
      <c r="U2503" t="inlineStr">
        <is>
          <t>POWDER RIVER</t>
        </is>
      </c>
      <c r="V2503" t="n">
        <v>-105.73001499</v>
      </c>
      <c r="W2503" t="inlineStr">
        <is>
          <t>POINT (440768.3676651523 4792154.713163957)</t>
        </is>
      </c>
      <c r="X2503" t="n">
        <v>2.953485717803542</v>
      </c>
      <c r="Y2503" t="inlineStr">
        <is>
          <t>NW</t>
        </is>
      </c>
      <c r="Z2503" t="n">
        <v>2015</v>
      </c>
      <c r="AA2503" t="n">
        <v>53</v>
      </c>
    </row>
    <row r="2504">
      <c r="A2504" s="1" t="n">
        <v>46728</v>
      </c>
      <c r="B2504" t="inlineStr">
        <is>
          <t>WY</t>
        </is>
      </c>
      <c r="C2504" s="2" t="n">
        <v>42219</v>
      </c>
      <c r="D2504" s="2" t="n">
        <v>42250</v>
      </c>
      <c r="E2504" t="inlineStr">
        <is>
          <t>2020-01-03</t>
        </is>
      </c>
      <c r="F2504" t="n">
        <v>53</v>
      </c>
      <c r="G2504" t="inlineStr">
        <is>
          <t xml:space="preserve">BEIF #1 LLC. </t>
        </is>
      </c>
      <c r="H2504" t="inlineStr">
        <is>
          <t>WOLD ENERGY PARTNERS</t>
        </is>
      </c>
      <c r="I2504" t="n">
        <v>0.2</v>
      </c>
      <c r="J2504" t="inlineStr"/>
      <c r="K2504" t="n">
        <v>1758.72998046</v>
      </c>
      <c r="L2504" t="n">
        <v>11</v>
      </c>
      <c r="M2504" t="n">
        <v>38</v>
      </c>
      <c r="N2504" t="inlineStr">
        <is>
          <t xml:space="preserve">N         </t>
        </is>
      </c>
      <c r="O2504" t="n">
        <v>74</v>
      </c>
      <c r="P2504" t="inlineStr">
        <is>
          <t xml:space="preserve">W         </t>
        </is>
      </c>
      <c r="Q2504" t="inlineStr">
        <is>
          <t>1563/0393</t>
        </is>
      </c>
      <c r="R2504" t="inlineStr">
        <is>
          <t>1042520</t>
        </is>
      </c>
      <c r="S2504" t="inlineStr">
        <is>
          <t>CONVERSE (WY)</t>
        </is>
      </c>
      <c r="T2504" t="n">
        <v>43.28007685</v>
      </c>
      <c r="U2504" t="inlineStr">
        <is>
          <t>POWDER RIVER</t>
        </is>
      </c>
      <c r="V2504" t="n">
        <v>-105.71007858</v>
      </c>
      <c r="W2504" t="inlineStr">
        <is>
          <t>POINT (442386.147997702 4792162.378144803)</t>
        </is>
      </c>
      <c r="X2504" t="n">
        <v>2.11766568911009</v>
      </c>
      <c r="Y2504" t="inlineStr">
        <is>
          <t>NW</t>
        </is>
      </c>
      <c r="Z2504" t="n">
        <v>2015</v>
      </c>
      <c r="AA2504" t="n">
        <v>53</v>
      </c>
    </row>
    <row r="2505">
      <c r="A2505" s="1" t="n">
        <v>51410</v>
      </c>
      <c r="B2505" t="inlineStr">
        <is>
          <t>WY</t>
        </is>
      </c>
      <c r="C2505" t="inlineStr"/>
      <c r="D2505" s="2" t="n">
        <v>41310</v>
      </c>
      <c r="E2505" t="inlineStr">
        <is>
          <t>2023-02-05</t>
        </is>
      </c>
      <c r="F2505" t="n">
        <v>120</v>
      </c>
      <c r="G2505" t="inlineStr">
        <is>
          <t xml:space="preserve">BLM </t>
        </is>
      </c>
      <c r="H2505" t="inlineStr">
        <is>
          <t>LONE TREE ENERGY</t>
        </is>
      </c>
      <c r="I2505" t="n">
        <v>0.125</v>
      </c>
      <c r="J2505" t="n">
        <v>570</v>
      </c>
      <c r="K2505" t="n">
        <v>40.04999923</v>
      </c>
      <c r="L2505" t="n">
        <v>22</v>
      </c>
      <c r="M2505" t="n">
        <v>38</v>
      </c>
      <c r="N2505" t="inlineStr">
        <is>
          <t xml:space="preserve">N         </t>
        </is>
      </c>
      <c r="O2505" t="n">
        <v>74</v>
      </c>
      <c r="P2505" t="inlineStr">
        <is>
          <t xml:space="preserve">W         </t>
        </is>
      </c>
      <c r="Q2505" t="inlineStr">
        <is>
          <t>WY-1302-064/NA</t>
        </is>
      </c>
      <c r="R2505" t="inlineStr">
        <is>
          <t>WYW181753</t>
        </is>
      </c>
      <c r="S2505" t="inlineStr">
        <is>
          <t>CONVERSE (WY)</t>
        </is>
      </c>
      <c r="T2505" t="n">
        <v>43.25115368</v>
      </c>
      <c r="U2505" t="inlineStr">
        <is>
          <t>POWDER RIVER</t>
        </is>
      </c>
      <c r="V2505" t="n">
        <v>-105.7299919</v>
      </c>
      <c r="W2505" t="inlineStr">
        <is>
          <t>POINT (440742.3799147824 4788964.264322462)</t>
        </is>
      </c>
      <c r="X2505" t="n">
        <v>2.704131301591617</v>
      </c>
      <c r="Y2505" t="inlineStr">
        <is>
          <t>SW</t>
        </is>
      </c>
      <c r="Z2505" t="n">
        <v>2013</v>
      </c>
      <c r="AA2505" t="n">
        <v>53</v>
      </c>
    </row>
    <row r="2506">
      <c r="A2506" s="1" t="n">
        <v>53003</v>
      </c>
      <c r="B2506" t="inlineStr">
        <is>
          <t>WY</t>
        </is>
      </c>
      <c r="C2506" t="inlineStr"/>
      <c r="D2506" s="2" t="n">
        <v>40309</v>
      </c>
      <c r="E2506" t="inlineStr">
        <is>
          <t>2020-05-11</t>
        </is>
      </c>
      <c r="F2506" t="n">
        <v>120</v>
      </c>
      <c r="G2506" t="inlineStr">
        <is>
          <t>BLM</t>
        </is>
      </c>
      <c r="H2506" t="inlineStr">
        <is>
          <t>SOUTHWESTERN PROD</t>
        </is>
      </c>
      <c r="I2506" t="n">
        <v>0.125</v>
      </c>
      <c r="J2506" t="n">
        <v>700</v>
      </c>
      <c r="K2506" t="n">
        <v>73.97</v>
      </c>
      <c r="L2506" t="n">
        <v>7</v>
      </c>
      <c r="M2506" t="n">
        <v>38</v>
      </c>
      <c r="N2506" t="inlineStr">
        <is>
          <t xml:space="preserve">N         </t>
        </is>
      </c>
      <c r="O2506" t="n">
        <v>73</v>
      </c>
      <c r="P2506" t="inlineStr">
        <is>
          <t xml:space="preserve">W         </t>
        </is>
      </c>
      <c r="Q2506" t="inlineStr">
        <is>
          <t>WY-1005-032/</t>
        </is>
      </c>
      <c r="R2506" t="inlineStr">
        <is>
          <t>WYW179142</t>
        </is>
      </c>
      <c r="S2506" t="inlineStr">
        <is>
          <t>CONVERSE (WY)</t>
        </is>
      </c>
      <c r="T2506" t="n">
        <v>43.28038196</v>
      </c>
      <c r="U2506" t="inlineStr">
        <is>
          <t>POWDER RIVER</t>
        </is>
      </c>
      <c r="V2506" t="n">
        <v>-105.670572</v>
      </c>
      <c r="W2506" t="inlineStr">
        <is>
          <t>POINT (445591.8860581371 4792169.783466569)</t>
        </is>
      </c>
      <c r="X2506" t="n">
        <v>1.429191949061326</v>
      </c>
      <c r="Y2506" t="inlineStr">
        <is>
          <t>NE</t>
        </is>
      </c>
      <c r="Z2506" t="n">
        <v>2010</v>
      </c>
      <c r="AA2506" t="n">
        <v>53</v>
      </c>
    </row>
    <row r="2507">
      <c r="A2507" s="1" t="n">
        <v>177</v>
      </c>
      <c r="B2507" t="inlineStr">
        <is>
          <t>WY</t>
        </is>
      </c>
      <c r="C2507" s="2" t="n">
        <v>43833</v>
      </c>
      <c r="D2507" s="2" t="n">
        <v>43860</v>
      </c>
      <c r="E2507" t="inlineStr">
        <is>
          <t>2021-07-03</t>
        </is>
      </c>
      <c r="F2507" t="n">
        <v>18</v>
      </c>
      <c r="G2507" t="inlineStr">
        <is>
          <t xml:space="preserve">BEIF 1 LLC </t>
        </is>
      </c>
      <c r="H2507" t="inlineStr">
        <is>
          <t>WOLD ENERGY PARTNERS</t>
        </is>
      </c>
      <c r="I2507" t="inlineStr"/>
      <c r="J2507" t="inlineStr"/>
      <c r="K2507" t="n">
        <v>0</v>
      </c>
      <c r="L2507" t="n">
        <v>11</v>
      </c>
      <c r="M2507" t="n">
        <v>38</v>
      </c>
      <c r="N2507" t="inlineStr">
        <is>
          <t xml:space="preserve">N         </t>
        </is>
      </c>
      <c r="O2507" t="n">
        <v>74</v>
      </c>
      <c r="P2507" t="inlineStr">
        <is>
          <t xml:space="preserve">W         </t>
        </is>
      </c>
      <c r="Q2507">
        <f>"01696/0747"</f>
        <v/>
      </c>
      <c r="R2507" t="inlineStr">
        <is>
          <t>1092127</t>
        </is>
      </c>
      <c r="S2507" t="inlineStr">
        <is>
          <t>CONVERSE (WY)</t>
        </is>
      </c>
      <c r="T2507" t="n">
        <v>43.28007685</v>
      </c>
      <c r="U2507" t="inlineStr">
        <is>
          <t>POWDER RIVER</t>
        </is>
      </c>
      <c r="V2507" t="n">
        <v>-105.71007858</v>
      </c>
      <c r="W2507" t="inlineStr">
        <is>
          <t>POINT (442386.147997702 4792162.378144803)</t>
        </is>
      </c>
      <c r="X2507" t="n">
        <v>2.386550115486992</v>
      </c>
      <c r="Y2507" t="inlineStr">
        <is>
          <t>NW</t>
        </is>
      </c>
      <c r="Z2507" t="n">
        <v>2020</v>
      </c>
      <c r="AA2507" t="n">
        <v>58</v>
      </c>
    </row>
    <row r="2508">
      <c r="A2508" s="1" t="n">
        <v>184</v>
      </c>
      <c r="B2508" t="inlineStr">
        <is>
          <t>WY</t>
        </is>
      </c>
      <c r="C2508" s="2" t="n">
        <v>43833</v>
      </c>
      <c r="D2508" s="2" t="n">
        <v>43860</v>
      </c>
      <c r="E2508" t="inlineStr">
        <is>
          <t>2021-07-03</t>
        </is>
      </c>
      <c r="F2508" t="n">
        <v>18</v>
      </c>
      <c r="G2508" t="inlineStr">
        <is>
          <t xml:space="preserve">BEIF 1 LLC </t>
        </is>
      </c>
      <c r="H2508" t="inlineStr">
        <is>
          <t>WOLD ENERGY PARTNERS</t>
        </is>
      </c>
      <c r="I2508" t="inlineStr"/>
      <c r="J2508" t="inlineStr"/>
      <c r="K2508" t="n">
        <v>0</v>
      </c>
      <c r="L2508" t="n">
        <v>11</v>
      </c>
      <c r="M2508" t="n">
        <v>38</v>
      </c>
      <c r="N2508" t="inlineStr">
        <is>
          <t xml:space="preserve">N         </t>
        </is>
      </c>
      <c r="O2508" t="n">
        <v>74</v>
      </c>
      <c r="P2508" t="inlineStr">
        <is>
          <t xml:space="preserve">W         </t>
        </is>
      </c>
      <c r="Q2508">
        <f>"01696/0747"</f>
        <v/>
      </c>
      <c r="R2508" t="inlineStr">
        <is>
          <t>1092127</t>
        </is>
      </c>
      <c r="S2508" t="inlineStr">
        <is>
          <t>CONVERSE (WY)</t>
        </is>
      </c>
      <c r="T2508" t="n">
        <v>43.28007685</v>
      </c>
      <c r="U2508" t="inlineStr">
        <is>
          <t>POWDER RIVER</t>
        </is>
      </c>
      <c r="V2508" t="n">
        <v>-105.71007858</v>
      </c>
      <c r="W2508" t="inlineStr">
        <is>
          <t>POINT (442386.147997702 4792162.378144803)</t>
        </is>
      </c>
      <c r="X2508" t="n">
        <v>2.386550115486992</v>
      </c>
      <c r="Y2508" t="inlineStr">
        <is>
          <t>NW</t>
        </is>
      </c>
      <c r="Z2508" t="n">
        <v>2020</v>
      </c>
      <c r="AA2508" t="n">
        <v>58</v>
      </c>
    </row>
    <row r="2509">
      <c r="A2509" s="1" t="n">
        <v>185</v>
      </c>
      <c r="B2509" t="inlineStr">
        <is>
          <t>WY</t>
        </is>
      </c>
      <c r="C2509" s="2" t="n">
        <v>43833</v>
      </c>
      <c r="D2509" s="2" t="n">
        <v>43860</v>
      </c>
      <c r="E2509" t="inlineStr">
        <is>
          <t>2021-07-03</t>
        </is>
      </c>
      <c r="F2509" t="n">
        <v>18</v>
      </c>
      <c r="G2509" t="inlineStr">
        <is>
          <t xml:space="preserve">BEIF 1 LLC </t>
        </is>
      </c>
      <c r="H2509" t="inlineStr">
        <is>
          <t>WOLD ENERGY PARTNERS</t>
        </is>
      </c>
      <c r="I2509" t="inlineStr"/>
      <c r="J2509" t="inlineStr"/>
      <c r="K2509" t="n">
        <v>0</v>
      </c>
      <c r="L2509" t="n">
        <v>11</v>
      </c>
      <c r="M2509" t="n">
        <v>38</v>
      </c>
      <c r="N2509" t="inlineStr">
        <is>
          <t xml:space="preserve">N         </t>
        </is>
      </c>
      <c r="O2509" t="n">
        <v>74</v>
      </c>
      <c r="P2509" t="inlineStr">
        <is>
          <t xml:space="preserve">W         </t>
        </is>
      </c>
      <c r="Q2509">
        <f>"01696/0747"</f>
        <v/>
      </c>
      <c r="R2509" t="inlineStr">
        <is>
          <t>1092127</t>
        </is>
      </c>
      <c r="S2509" t="inlineStr">
        <is>
          <t>CONVERSE (WY)</t>
        </is>
      </c>
      <c r="T2509" t="n">
        <v>43.28007685</v>
      </c>
      <c r="U2509" t="inlineStr">
        <is>
          <t>POWDER RIVER</t>
        </is>
      </c>
      <c r="V2509" t="n">
        <v>-105.71007858</v>
      </c>
      <c r="W2509" t="inlineStr">
        <is>
          <t>POINT (442386.147997702 4792162.378144803)</t>
        </is>
      </c>
      <c r="X2509" t="n">
        <v>2.386550115486992</v>
      </c>
      <c r="Y2509" t="inlineStr">
        <is>
          <t>NW</t>
        </is>
      </c>
      <c r="Z2509" t="n">
        <v>2020</v>
      </c>
      <c r="AA2509" t="n">
        <v>58</v>
      </c>
    </row>
    <row r="2510">
      <c r="A2510" s="1" t="n">
        <v>9979</v>
      </c>
      <c r="B2510" t="inlineStr">
        <is>
          <t>WY</t>
        </is>
      </c>
      <c r="C2510" s="2" t="n">
        <v>43574</v>
      </c>
      <c r="D2510" s="2" t="n">
        <v>43622</v>
      </c>
      <c r="E2510" t="inlineStr">
        <is>
          <t>2023-04-19</t>
        </is>
      </c>
      <c r="F2510" t="n">
        <v>48</v>
      </c>
      <c r="G2510" t="inlineStr">
        <is>
          <t xml:space="preserve">GRAMMAR R PATRICK ATTORNEY ET AL </t>
        </is>
      </c>
      <c r="H2510" t="inlineStr">
        <is>
          <t>SAMSON RESOURCES</t>
        </is>
      </c>
      <c r="I2510" t="inlineStr"/>
      <c r="J2510" t="inlineStr"/>
      <c r="K2510" t="n">
        <v>120</v>
      </c>
      <c r="L2510" t="n">
        <v>9</v>
      </c>
      <c r="M2510" t="n">
        <v>38</v>
      </c>
      <c r="N2510" t="inlineStr">
        <is>
          <t xml:space="preserve">N         </t>
        </is>
      </c>
      <c r="O2510" t="n">
        <v>73</v>
      </c>
      <c r="P2510" t="inlineStr">
        <is>
          <t xml:space="preserve">W         </t>
        </is>
      </c>
      <c r="Q2510" t="inlineStr">
        <is>
          <t>1675/0543</t>
        </is>
      </c>
      <c r="R2510" t="inlineStr">
        <is>
          <t>1082785</t>
        </is>
      </c>
      <c r="S2510" t="inlineStr">
        <is>
          <t>CONVERSE (WY)</t>
        </is>
      </c>
      <c r="T2510" t="n">
        <v>43.28045819</v>
      </c>
      <c r="U2510" t="inlineStr">
        <is>
          <t>POWDER RIVER</t>
        </is>
      </c>
      <c r="V2510" t="n">
        <v>-105.63100438</v>
      </c>
      <c r="W2510" t="inlineStr">
        <is>
          <t>POINT (448802.3511420086 4792153.248759488)</t>
        </is>
      </c>
      <c r="X2510" t="n">
        <v>2.192365541569407</v>
      </c>
      <c r="Y2510" t="inlineStr">
        <is>
          <t>NE</t>
        </is>
      </c>
      <c r="Z2510" t="n">
        <v>2019</v>
      </c>
      <c r="AA2510" t="n">
        <v>58</v>
      </c>
    </row>
    <row r="2511">
      <c r="A2511" s="1" t="n">
        <v>9980</v>
      </c>
      <c r="B2511" t="inlineStr">
        <is>
          <t>WY</t>
        </is>
      </c>
      <c r="C2511" s="2" t="n">
        <v>43574</v>
      </c>
      <c r="D2511" s="2" t="n">
        <v>43622</v>
      </c>
      <c r="E2511" t="inlineStr">
        <is>
          <t>2023-04-19</t>
        </is>
      </c>
      <c r="F2511" t="n">
        <v>48</v>
      </c>
      <c r="G2511" t="inlineStr">
        <is>
          <t xml:space="preserve">GRAMMAR R PATRICK ATTORNEY ET AL </t>
        </is>
      </c>
      <c r="H2511" t="inlineStr">
        <is>
          <t>SAMSON RESOURCES</t>
        </is>
      </c>
      <c r="I2511" t="inlineStr"/>
      <c r="J2511" t="inlineStr"/>
      <c r="K2511" t="n">
        <v>120</v>
      </c>
      <c r="L2511" t="n">
        <v>9</v>
      </c>
      <c r="M2511" t="n">
        <v>38</v>
      </c>
      <c r="N2511" t="inlineStr">
        <is>
          <t xml:space="preserve">N         </t>
        </is>
      </c>
      <c r="O2511" t="n">
        <v>73</v>
      </c>
      <c r="P2511" t="inlineStr">
        <is>
          <t xml:space="preserve">W         </t>
        </is>
      </c>
      <c r="Q2511" t="inlineStr">
        <is>
          <t>1675/0543</t>
        </is>
      </c>
      <c r="R2511" t="inlineStr">
        <is>
          <t>1082785</t>
        </is>
      </c>
      <c r="S2511" t="inlineStr">
        <is>
          <t>CONVERSE (WY)</t>
        </is>
      </c>
      <c r="T2511" t="n">
        <v>43.28045819</v>
      </c>
      <c r="U2511" t="inlineStr">
        <is>
          <t>POWDER RIVER</t>
        </is>
      </c>
      <c r="V2511" t="n">
        <v>-105.63100438</v>
      </c>
      <c r="W2511" t="inlineStr">
        <is>
          <t>POINT (448802.3511420086 4792153.248759488)</t>
        </is>
      </c>
      <c r="X2511" t="n">
        <v>2.192365541569407</v>
      </c>
      <c r="Y2511" t="inlineStr">
        <is>
          <t>NE</t>
        </is>
      </c>
      <c r="Z2511" t="n">
        <v>2019</v>
      </c>
      <c r="AA2511" t="n">
        <v>58</v>
      </c>
    </row>
    <row r="2512">
      <c r="A2512" s="1" t="n">
        <v>13350</v>
      </c>
      <c r="B2512" t="inlineStr">
        <is>
          <t>WY</t>
        </is>
      </c>
      <c r="C2512" s="2" t="n">
        <v>43438</v>
      </c>
      <c r="D2512" s="2" t="n">
        <v>43530</v>
      </c>
      <c r="E2512" t="inlineStr">
        <is>
          <t>2022-12-04</t>
        </is>
      </c>
      <c r="F2512" t="n">
        <v>48</v>
      </c>
      <c r="G2512" t="inlineStr">
        <is>
          <t xml:space="preserve">SOFTRES LLC ET AL </t>
        </is>
      </c>
      <c r="H2512" t="inlineStr">
        <is>
          <t>SAMSON RESOURCES</t>
        </is>
      </c>
      <c r="I2512" t="n">
        <v>0.2</v>
      </c>
      <c r="J2512" t="inlineStr"/>
      <c r="K2512" t="n">
        <v>634.63000488</v>
      </c>
      <c r="L2512" t="n">
        <v>9</v>
      </c>
      <c r="M2512" t="n">
        <v>38</v>
      </c>
      <c r="N2512" t="inlineStr">
        <is>
          <t xml:space="preserve">N         </t>
        </is>
      </c>
      <c r="O2512" t="n">
        <v>73</v>
      </c>
      <c r="P2512" t="inlineStr">
        <is>
          <t xml:space="preserve">W         </t>
        </is>
      </c>
      <c r="Q2512" t="inlineStr">
        <is>
          <t>1665/0115</t>
        </is>
      </c>
      <c r="R2512" t="inlineStr">
        <is>
          <t>1079864</t>
        </is>
      </c>
      <c r="S2512" t="inlineStr">
        <is>
          <t>CONVERSE (WY)</t>
        </is>
      </c>
      <c r="T2512" t="n">
        <v>43.28045819</v>
      </c>
      <c r="U2512" t="inlineStr">
        <is>
          <t>POWDER RIVER</t>
        </is>
      </c>
      <c r="V2512" t="n">
        <v>-105.63100438</v>
      </c>
      <c r="W2512" t="inlineStr">
        <is>
          <t>POINT (448802.3511420086 4792153.248759488)</t>
        </is>
      </c>
      <c r="X2512" t="n">
        <v>2.192365541569407</v>
      </c>
      <c r="Y2512" t="inlineStr">
        <is>
          <t>NE</t>
        </is>
      </c>
      <c r="Z2512" t="n">
        <v>2019</v>
      </c>
      <c r="AA2512" t="n">
        <v>58</v>
      </c>
    </row>
    <row r="2513">
      <c r="A2513" s="1" t="n">
        <v>13352</v>
      </c>
      <c r="B2513" t="inlineStr">
        <is>
          <t>WY</t>
        </is>
      </c>
      <c r="C2513" s="2" t="n">
        <v>43438</v>
      </c>
      <c r="D2513" s="2" t="n">
        <v>43530</v>
      </c>
      <c r="E2513" t="inlineStr">
        <is>
          <t>2022-12-04</t>
        </is>
      </c>
      <c r="F2513" t="n">
        <v>48</v>
      </c>
      <c r="G2513" t="inlineStr">
        <is>
          <t xml:space="preserve">SOFTRES LLC ET AL </t>
        </is>
      </c>
      <c r="H2513" t="inlineStr">
        <is>
          <t>SAMSON RESOURCES</t>
        </is>
      </c>
      <c r="I2513" t="n">
        <v>0.2</v>
      </c>
      <c r="J2513" t="inlineStr"/>
      <c r="K2513" t="n">
        <v>634.63000488</v>
      </c>
      <c r="L2513" t="n">
        <v>4</v>
      </c>
      <c r="M2513" t="n">
        <v>38</v>
      </c>
      <c r="N2513" t="inlineStr">
        <is>
          <t xml:space="preserve">N         </t>
        </is>
      </c>
      <c r="O2513" t="n">
        <v>73</v>
      </c>
      <c r="P2513" t="inlineStr">
        <is>
          <t xml:space="preserve">W         </t>
        </is>
      </c>
      <c r="Q2513" t="inlineStr">
        <is>
          <t>1665/0115</t>
        </is>
      </c>
      <c r="R2513" t="inlineStr">
        <is>
          <t>1079864</t>
        </is>
      </c>
      <c r="S2513" t="inlineStr">
        <is>
          <t>CONVERSE (WY)</t>
        </is>
      </c>
      <c r="T2513" t="n">
        <v>43.29485875</v>
      </c>
      <c r="U2513" t="inlineStr">
        <is>
          <t>POWDER RIVER</t>
        </is>
      </c>
      <c r="V2513" t="n">
        <v>-105.63093579</v>
      </c>
      <c r="W2513" t="inlineStr">
        <is>
          <t>POINT (448819.9918178781 4793752.451114548)</t>
        </is>
      </c>
      <c r="X2513" t="n">
        <v>2.839918803876415</v>
      </c>
      <c r="Y2513" t="inlineStr">
        <is>
          <t>NE</t>
        </is>
      </c>
      <c r="Z2513" t="n">
        <v>2019</v>
      </c>
      <c r="AA2513" t="n">
        <v>58</v>
      </c>
    </row>
    <row r="2514">
      <c r="A2514" s="1" t="n">
        <v>13353</v>
      </c>
      <c r="B2514" t="inlineStr">
        <is>
          <t>WY</t>
        </is>
      </c>
      <c r="C2514" s="2" t="n">
        <v>43438</v>
      </c>
      <c r="D2514" s="2" t="n">
        <v>43530</v>
      </c>
      <c r="E2514" t="inlineStr">
        <is>
          <t>2022-12-04</t>
        </is>
      </c>
      <c r="F2514" t="n">
        <v>48</v>
      </c>
      <c r="G2514" t="inlineStr">
        <is>
          <t xml:space="preserve">SOFTRES LLC ET AL </t>
        </is>
      </c>
      <c r="H2514" t="inlineStr">
        <is>
          <t>SAMSON RESOURCES</t>
        </is>
      </c>
      <c r="I2514" t="n">
        <v>0.2</v>
      </c>
      <c r="J2514" t="inlineStr"/>
      <c r="K2514" t="n">
        <v>634.63000488</v>
      </c>
      <c r="L2514" t="n">
        <v>4</v>
      </c>
      <c r="M2514" t="n">
        <v>38</v>
      </c>
      <c r="N2514" t="inlineStr">
        <is>
          <t xml:space="preserve">N         </t>
        </is>
      </c>
      <c r="O2514" t="n">
        <v>73</v>
      </c>
      <c r="P2514" t="inlineStr">
        <is>
          <t xml:space="preserve">W         </t>
        </is>
      </c>
      <c r="Q2514" t="inlineStr">
        <is>
          <t>1665/0115</t>
        </is>
      </c>
      <c r="R2514" t="inlineStr">
        <is>
          <t>1079864</t>
        </is>
      </c>
      <c r="S2514" t="inlineStr">
        <is>
          <t>CONVERSE (WY)</t>
        </is>
      </c>
      <c r="T2514" t="n">
        <v>43.29485875</v>
      </c>
      <c r="U2514" t="inlineStr">
        <is>
          <t>POWDER RIVER</t>
        </is>
      </c>
      <c r="V2514" t="n">
        <v>-105.63093579</v>
      </c>
      <c r="W2514" t="inlineStr">
        <is>
          <t>POINT (448819.9918178781 4793752.451114548)</t>
        </is>
      </c>
      <c r="X2514" t="n">
        <v>2.839918803876415</v>
      </c>
      <c r="Y2514" t="inlineStr">
        <is>
          <t>NE</t>
        </is>
      </c>
      <c r="Z2514" t="n">
        <v>2019</v>
      </c>
      <c r="AA2514" t="n">
        <v>58</v>
      </c>
    </row>
    <row r="2515">
      <c r="A2515" s="1" t="n">
        <v>13354</v>
      </c>
      <c r="B2515" t="inlineStr">
        <is>
          <t>WY</t>
        </is>
      </c>
      <c r="C2515" s="2" t="n">
        <v>43438</v>
      </c>
      <c r="D2515" s="2" t="n">
        <v>43530</v>
      </c>
      <c r="E2515" t="inlineStr">
        <is>
          <t>2022-12-04</t>
        </is>
      </c>
      <c r="F2515" t="n">
        <v>48</v>
      </c>
      <c r="G2515" t="inlineStr">
        <is>
          <t xml:space="preserve">SOFTRES LLC ET AL </t>
        </is>
      </c>
      <c r="H2515" t="inlineStr">
        <is>
          <t>SAMSON RESOURCES</t>
        </is>
      </c>
      <c r="I2515" t="n">
        <v>0.2</v>
      </c>
      <c r="J2515" t="inlineStr"/>
      <c r="K2515" t="n">
        <v>634.63000488</v>
      </c>
      <c r="L2515" t="n">
        <v>4</v>
      </c>
      <c r="M2515" t="n">
        <v>38</v>
      </c>
      <c r="N2515" t="inlineStr">
        <is>
          <t xml:space="preserve">N         </t>
        </is>
      </c>
      <c r="O2515" t="n">
        <v>73</v>
      </c>
      <c r="P2515" t="inlineStr">
        <is>
          <t xml:space="preserve">W         </t>
        </is>
      </c>
      <c r="Q2515" t="inlineStr">
        <is>
          <t>1665/0115</t>
        </is>
      </c>
      <c r="R2515" t="inlineStr">
        <is>
          <t>1079864</t>
        </is>
      </c>
      <c r="S2515" t="inlineStr">
        <is>
          <t>CONVERSE (WY)</t>
        </is>
      </c>
      <c r="T2515" t="n">
        <v>43.29485875</v>
      </c>
      <c r="U2515" t="inlineStr">
        <is>
          <t>POWDER RIVER</t>
        </is>
      </c>
      <c r="V2515" t="n">
        <v>-105.63093579</v>
      </c>
      <c r="W2515" t="inlineStr">
        <is>
          <t>POINT (448819.9918178781 4793752.451114548)</t>
        </is>
      </c>
      <c r="X2515" t="n">
        <v>2.839918803876415</v>
      </c>
      <c r="Y2515" t="inlineStr">
        <is>
          <t>NE</t>
        </is>
      </c>
      <c r="Z2515" t="n">
        <v>2019</v>
      </c>
      <c r="AA2515" t="n">
        <v>58</v>
      </c>
    </row>
    <row r="2516">
      <c r="A2516" s="1" t="n">
        <v>13356</v>
      </c>
      <c r="B2516" t="inlineStr">
        <is>
          <t>WY</t>
        </is>
      </c>
      <c r="C2516" s="2" t="n">
        <v>43438</v>
      </c>
      <c r="D2516" s="2" t="n">
        <v>43530</v>
      </c>
      <c r="E2516" t="inlineStr">
        <is>
          <t>2022-12-04</t>
        </is>
      </c>
      <c r="F2516" t="n">
        <v>48</v>
      </c>
      <c r="G2516" t="inlineStr">
        <is>
          <t xml:space="preserve">SOFTRES LLC ET AL </t>
        </is>
      </c>
      <c r="H2516" t="inlineStr">
        <is>
          <t>SAMSON RESOURCES</t>
        </is>
      </c>
      <c r="I2516" t="n">
        <v>0.2</v>
      </c>
      <c r="J2516" t="inlineStr"/>
      <c r="K2516" t="n">
        <v>634.63000488</v>
      </c>
      <c r="L2516" t="n">
        <v>4</v>
      </c>
      <c r="M2516" t="n">
        <v>38</v>
      </c>
      <c r="N2516" t="inlineStr">
        <is>
          <t xml:space="preserve">N         </t>
        </is>
      </c>
      <c r="O2516" t="n">
        <v>73</v>
      </c>
      <c r="P2516" t="inlineStr">
        <is>
          <t xml:space="preserve">W         </t>
        </is>
      </c>
      <c r="Q2516" t="inlineStr">
        <is>
          <t>1665/0115</t>
        </is>
      </c>
      <c r="R2516" t="inlineStr">
        <is>
          <t>1079864</t>
        </is>
      </c>
      <c r="S2516" t="inlineStr">
        <is>
          <t>CONVERSE (WY)</t>
        </is>
      </c>
      <c r="T2516" t="n">
        <v>43.29485875</v>
      </c>
      <c r="U2516" t="inlineStr">
        <is>
          <t>POWDER RIVER</t>
        </is>
      </c>
      <c r="V2516" t="n">
        <v>-105.63093579</v>
      </c>
      <c r="W2516" t="inlineStr">
        <is>
          <t>POINT (448819.9918178781 4793752.451114548)</t>
        </is>
      </c>
      <c r="X2516" t="n">
        <v>2.839918803876415</v>
      </c>
      <c r="Y2516" t="inlineStr">
        <is>
          <t>NE</t>
        </is>
      </c>
      <c r="Z2516" t="n">
        <v>2019</v>
      </c>
      <c r="AA2516" t="n">
        <v>58</v>
      </c>
    </row>
    <row r="2517">
      <c r="A2517" s="1" t="n">
        <v>13358</v>
      </c>
      <c r="B2517" t="inlineStr">
        <is>
          <t>WY</t>
        </is>
      </c>
      <c r="C2517" s="2" t="n">
        <v>43438</v>
      </c>
      <c r="D2517" s="2" t="n">
        <v>43530</v>
      </c>
      <c r="E2517" t="inlineStr">
        <is>
          <t>2022-12-04</t>
        </is>
      </c>
      <c r="F2517" t="n">
        <v>48</v>
      </c>
      <c r="G2517" t="inlineStr">
        <is>
          <t xml:space="preserve">SOFTRES LLC ET AL </t>
        </is>
      </c>
      <c r="H2517" t="inlineStr">
        <is>
          <t>SAMSON RESOURCES</t>
        </is>
      </c>
      <c r="I2517" t="n">
        <v>0.2</v>
      </c>
      <c r="J2517" t="inlineStr"/>
      <c r="K2517" t="n">
        <v>634.63000488</v>
      </c>
      <c r="L2517" t="n">
        <v>9</v>
      </c>
      <c r="M2517" t="n">
        <v>38</v>
      </c>
      <c r="N2517" t="inlineStr">
        <is>
          <t xml:space="preserve">N         </t>
        </is>
      </c>
      <c r="O2517" t="n">
        <v>73</v>
      </c>
      <c r="P2517" t="inlineStr">
        <is>
          <t xml:space="preserve">W         </t>
        </is>
      </c>
      <c r="Q2517" t="inlineStr">
        <is>
          <t>1665/0115</t>
        </is>
      </c>
      <c r="R2517" t="inlineStr">
        <is>
          <t>1079864</t>
        </is>
      </c>
      <c r="S2517" t="inlineStr">
        <is>
          <t>CONVERSE (WY)</t>
        </is>
      </c>
      <c r="T2517" t="n">
        <v>43.28045819</v>
      </c>
      <c r="U2517" t="inlineStr">
        <is>
          <t>POWDER RIVER</t>
        </is>
      </c>
      <c r="V2517" t="n">
        <v>-105.63100438</v>
      </c>
      <c r="W2517" t="inlineStr">
        <is>
          <t>POINT (448802.3511420086 4792153.248759488)</t>
        </is>
      </c>
      <c r="X2517" t="n">
        <v>2.192365541569407</v>
      </c>
      <c r="Y2517" t="inlineStr">
        <is>
          <t>NE</t>
        </is>
      </c>
      <c r="Z2517" t="n">
        <v>2019</v>
      </c>
      <c r="AA2517" t="n">
        <v>58</v>
      </c>
    </row>
    <row r="2518">
      <c r="A2518" s="1" t="n">
        <v>13360</v>
      </c>
      <c r="B2518" t="inlineStr">
        <is>
          <t>WY</t>
        </is>
      </c>
      <c r="C2518" s="2" t="n">
        <v>43438</v>
      </c>
      <c r="D2518" s="2" t="n">
        <v>43530</v>
      </c>
      <c r="E2518" t="inlineStr">
        <is>
          <t>2022-12-04</t>
        </is>
      </c>
      <c r="F2518" t="n">
        <v>48</v>
      </c>
      <c r="G2518" t="inlineStr">
        <is>
          <t xml:space="preserve">SOFTRES LLC ET AL </t>
        </is>
      </c>
      <c r="H2518" t="inlineStr">
        <is>
          <t>SAMSON RESOURCES</t>
        </is>
      </c>
      <c r="I2518" t="n">
        <v>0.2</v>
      </c>
      <c r="J2518" t="inlineStr"/>
      <c r="K2518" t="n">
        <v>634.63000488</v>
      </c>
      <c r="L2518" t="n">
        <v>4</v>
      </c>
      <c r="M2518" t="n">
        <v>38</v>
      </c>
      <c r="N2518" t="inlineStr">
        <is>
          <t xml:space="preserve">N         </t>
        </is>
      </c>
      <c r="O2518" t="n">
        <v>73</v>
      </c>
      <c r="P2518" t="inlineStr">
        <is>
          <t xml:space="preserve">W         </t>
        </is>
      </c>
      <c r="Q2518" t="inlineStr">
        <is>
          <t>1665/0115</t>
        </is>
      </c>
      <c r="R2518" t="inlineStr">
        <is>
          <t>1079864</t>
        </is>
      </c>
      <c r="S2518" t="inlineStr">
        <is>
          <t>CONVERSE (WY)</t>
        </is>
      </c>
      <c r="T2518" t="n">
        <v>43.29485875</v>
      </c>
      <c r="U2518" t="inlineStr">
        <is>
          <t>POWDER RIVER</t>
        </is>
      </c>
      <c r="V2518" t="n">
        <v>-105.63093579</v>
      </c>
      <c r="W2518" t="inlineStr">
        <is>
          <t>POINT (448819.9918178781 4793752.451114548)</t>
        </is>
      </c>
      <c r="X2518" t="n">
        <v>2.839918803876415</v>
      </c>
      <c r="Y2518" t="inlineStr">
        <is>
          <t>NE</t>
        </is>
      </c>
      <c r="Z2518" t="n">
        <v>2019</v>
      </c>
      <c r="AA2518" t="n">
        <v>58</v>
      </c>
    </row>
    <row r="2519">
      <c r="A2519" s="1" t="n">
        <v>13361</v>
      </c>
      <c r="B2519" t="inlineStr">
        <is>
          <t>WY</t>
        </is>
      </c>
      <c r="C2519" s="2" t="n">
        <v>43438</v>
      </c>
      <c r="D2519" s="2" t="n">
        <v>43530</v>
      </c>
      <c r="E2519" t="inlineStr">
        <is>
          <t>2022-12-04</t>
        </is>
      </c>
      <c r="F2519" t="n">
        <v>48</v>
      </c>
      <c r="G2519" t="inlineStr">
        <is>
          <t xml:space="preserve">SOFTRES LLC ET AL </t>
        </is>
      </c>
      <c r="H2519" t="inlineStr">
        <is>
          <t>SAMSON RESOURCES</t>
        </is>
      </c>
      <c r="I2519" t="n">
        <v>0.2</v>
      </c>
      <c r="J2519" t="inlineStr"/>
      <c r="K2519" t="n">
        <v>634.63000488</v>
      </c>
      <c r="L2519" t="n">
        <v>4</v>
      </c>
      <c r="M2519" t="n">
        <v>38</v>
      </c>
      <c r="N2519" t="inlineStr">
        <is>
          <t xml:space="preserve">N         </t>
        </is>
      </c>
      <c r="O2519" t="n">
        <v>73</v>
      </c>
      <c r="P2519" t="inlineStr">
        <is>
          <t xml:space="preserve">W         </t>
        </is>
      </c>
      <c r="Q2519" t="inlineStr">
        <is>
          <t>1665/0115</t>
        </is>
      </c>
      <c r="R2519" t="inlineStr">
        <is>
          <t>1079864</t>
        </is>
      </c>
      <c r="S2519" t="inlineStr">
        <is>
          <t>CONVERSE (WY)</t>
        </is>
      </c>
      <c r="T2519" t="n">
        <v>43.29485875</v>
      </c>
      <c r="U2519" t="inlineStr">
        <is>
          <t>POWDER RIVER</t>
        </is>
      </c>
      <c r="V2519" t="n">
        <v>-105.63093579</v>
      </c>
      <c r="W2519" t="inlineStr">
        <is>
          <t>POINT (448819.9918178781 4793752.451114548)</t>
        </is>
      </c>
      <c r="X2519" t="n">
        <v>2.839918803876415</v>
      </c>
      <c r="Y2519" t="inlineStr">
        <is>
          <t>NE</t>
        </is>
      </c>
      <c r="Z2519" t="n">
        <v>2019</v>
      </c>
      <c r="AA2519" t="n">
        <v>58</v>
      </c>
    </row>
    <row r="2520">
      <c r="A2520" s="1" t="n">
        <v>13363</v>
      </c>
      <c r="B2520" t="inlineStr">
        <is>
          <t>WY</t>
        </is>
      </c>
      <c r="C2520" s="2" t="n">
        <v>43438</v>
      </c>
      <c r="D2520" s="2" t="n">
        <v>43530</v>
      </c>
      <c r="E2520" t="inlineStr">
        <is>
          <t>2022-12-04</t>
        </is>
      </c>
      <c r="F2520" t="n">
        <v>48</v>
      </c>
      <c r="G2520" t="inlineStr">
        <is>
          <t xml:space="preserve">MCFARLAND DANIEL G ATTORNEY ET AL </t>
        </is>
      </c>
      <c r="H2520" t="inlineStr">
        <is>
          <t>SAMSON RESOURCES</t>
        </is>
      </c>
      <c r="I2520" t="n">
        <v>0.2</v>
      </c>
      <c r="J2520" t="inlineStr"/>
      <c r="K2520" t="n">
        <v>634.63000488</v>
      </c>
      <c r="L2520" t="n">
        <v>9</v>
      </c>
      <c r="M2520" t="n">
        <v>38</v>
      </c>
      <c r="N2520" t="inlineStr">
        <is>
          <t xml:space="preserve">N         </t>
        </is>
      </c>
      <c r="O2520" t="n">
        <v>73</v>
      </c>
      <c r="P2520" t="inlineStr">
        <is>
          <t xml:space="preserve">W         </t>
        </is>
      </c>
      <c r="Q2520" t="inlineStr">
        <is>
          <t>1665/0119</t>
        </is>
      </c>
      <c r="R2520" t="inlineStr">
        <is>
          <t>1079865</t>
        </is>
      </c>
      <c r="S2520" t="inlineStr">
        <is>
          <t>CONVERSE (WY)</t>
        </is>
      </c>
      <c r="T2520" t="n">
        <v>43.28045819</v>
      </c>
      <c r="U2520" t="inlineStr">
        <is>
          <t>POWDER RIVER</t>
        </is>
      </c>
      <c r="V2520" t="n">
        <v>-105.63100438</v>
      </c>
      <c r="W2520" t="inlineStr">
        <is>
          <t>POINT (448802.3511420086 4792153.248759488)</t>
        </is>
      </c>
      <c r="X2520" t="n">
        <v>2.192365541569407</v>
      </c>
      <c r="Y2520" t="inlineStr">
        <is>
          <t>NE</t>
        </is>
      </c>
      <c r="Z2520" t="n">
        <v>2019</v>
      </c>
      <c r="AA2520" t="n">
        <v>58</v>
      </c>
    </row>
    <row r="2521">
      <c r="A2521" s="1" t="n">
        <v>13365</v>
      </c>
      <c r="B2521" t="inlineStr">
        <is>
          <t>WY</t>
        </is>
      </c>
      <c r="C2521" s="2" t="n">
        <v>43438</v>
      </c>
      <c r="D2521" s="2" t="n">
        <v>43530</v>
      </c>
      <c r="E2521" t="inlineStr">
        <is>
          <t>2022-12-04</t>
        </is>
      </c>
      <c r="F2521" t="n">
        <v>48</v>
      </c>
      <c r="G2521" t="inlineStr">
        <is>
          <t xml:space="preserve">MCFARLAND DANIEL G ATTORNEY ET AL </t>
        </is>
      </c>
      <c r="H2521" t="inlineStr">
        <is>
          <t>SAMSON RESOURCES</t>
        </is>
      </c>
      <c r="I2521" t="n">
        <v>0.2</v>
      </c>
      <c r="J2521" t="inlineStr"/>
      <c r="K2521" t="n">
        <v>634.63000488</v>
      </c>
      <c r="L2521" t="n">
        <v>4</v>
      </c>
      <c r="M2521" t="n">
        <v>38</v>
      </c>
      <c r="N2521" t="inlineStr">
        <is>
          <t xml:space="preserve">N         </t>
        </is>
      </c>
      <c r="O2521" t="n">
        <v>73</v>
      </c>
      <c r="P2521" t="inlineStr">
        <is>
          <t xml:space="preserve">W         </t>
        </is>
      </c>
      <c r="Q2521" t="inlineStr">
        <is>
          <t>1665/0119</t>
        </is>
      </c>
      <c r="R2521" t="inlineStr">
        <is>
          <t>1079865</t>
        </is>
      </c>
      <c r="S2521" t="inlineStr">
        <is>
          <t>CONVERSE (WY)</t>
        </is>
      </c>
      <c r="T2521" t="n">
        <v>43.29485875</v>
      </c>
      <c r="U2521" t="inlineStr">
        <is>
          <t>POWDER RIVER</t>
        </is>
      </c>
      <c r="V2521" t="n">
        <v>-105.63093579</v>
      </c>
      <c r="W2521" t="inlineStr">
        <is>
          <t>POINT (448819.9918178781 4793752.451114548)</t>
        </is>
      </c>
      <c r="X2521" t="n">
        <v>2.839918803876415</v>
      </c>
      <c r="Y2521" t="inlineStr">
        <is>
          <t>NE</t>
        </is>
      </c>
      <c r="Z2521" t="n">
        <v>2019</v>
      </c>
      <c r="AA2521" t="n">
        <v>58</v>
      </c>
    </row>
    <row r="2522">
      <c r="A2522" s="1" t="n">
        <v>13366</v>
      </c>
      <c r="B2522" t="inlineStr">
        <is>
          <t>WY</t>
        </is>
      </c>
      <c r="C2522" s="2" t="n">
        <v>43438</v>
      </c>
      <c r="D2522" s="2" t="n">
        <v>43530</v>
      </c>
      <c r="E2522" t="inlineStr">
        <is>
          <t>2022-12-04</t>
        </is>
      </c>
      <c r="F2522" t="n">
        <v>48</v>
      </c>
      <c r="G2522" t="inlineStr">
        <is>
          <t xml:space="preserve">MCFARLAND DANIEL G ATTORNEY ET AL </t>
        </is>
      </c>
      <c r="H2522" t="inlineStr">
        <is>
          <t>SAMSON RESOURCES</t>
        </is>
      </c>
      <c r="I2522" t="n">
        <v>0.2</v>
      </c>
      <c r="J2522" t="inlineStr"/>
      <c r="K2522" t="n">
        <v>634.63000488</v>
      </c>
      <c r="L2522" t="n">
        <v>4</v>
      </c>
      <c r="M2522" t="n">
        <v>38</v>
      </c>
      <c r="N2522" t="inlineStr">
        <is>
          <t xml:space="preserve">N         </t>
        </is>
      </c>
      <c r="O2522" t="n">
        <v>73</v>
      </c>
      <c r="P2522" t="inlineStr">
        <is>
          <t xml:space="preserve">W         </t>
        </is>
      </c>
      <c r="Q2522" t="inlineStr">
        <is>
          <t>1665/0119</t>
        </is>
      </c>
      <c r="R2522" t="inlineStr">
        <is>
          <t>1079865</t>
        </is>
      </c>
      <c r="S2522" t="inlineStr">
        <is>
          <t>CONVERSE (WY)</t>
        </is>
      </c>
      <c r="T2522" t="n">
        <v>43.29485875</v>
      </c>
      <c r="U2522" t="inlineStr">
        <is>
          <t>POWDER RIVER</t>
        </is>
      </c>
      <c r="V2522" t="n">
        <v>-105.63093579</v>
      </c>
      <c r="W2522" t="inlineStr">
        <is>
          <t>POINT (448819.9918178781 4793752.451114548)</t>
        </is>
      </c>
      <c r="X2522" t="n">
        <v>2.839918803876415</v>
      </c>
      <c r="Y2522" t="inlineStr">
        <is>
          <t>NE</t>
        </is>
      </c>
      <c r="Z2522" t="n">
        <v>2019</v>
      </c>
      <c r="AA2522" t="n">
        <v>58</v>
      </c>
    </row>
    <row r="2523">
      <c r="A2523" s="1" t="n">
        <v>13367</v>
      </c>
      <c r="B2523" t="inlineStr">
        <is>
          <t>WY</t>
        </is>
      </c>
      <c r="C2523" s="2" t="n">
        <v>43438</v>
      </c>
      <c r="D2523" s="2" t="n">
        <v>43530</v>
      </c>
      <c r="E2523" t="inlineStr">
        <is>
          <t>2022-12-04</t>
        </is>
      </c>
      <c r="F2523" t="n">
        <v>48</v>
      </c>
      <c r="G2523" t="inlineStr">
        <is>
          <t xml:space="preserve">MCFARLAND DANIEL G ATTORNEY ET AL </t>
        </is>
      </c>
      <c r="H2523" t="inlineStr">
        <is>
          <t>SAMSON RESOURCES</t>
        </is>
      </c>
      <c r="I2523" t="n">
        <v>0.2</v>
      </c>
      <c r="J2523" t="inlineStr"/>
      <c r="K2523" t="n">
        <v>634.63000488</v>
      </c>
      <c r="L2523" t="n">
        <v>4</v>
      </c>
      <c r="M2523" t="n">
        <v>38</v>
      </c>
      <c r="N2523" t="inlineStr">
        <is>
          <t xml:space="preserve">N         </t>
        </is>
      </c>
      <c r="O2523" t="n">
        <v>73</v>
      </c>
      <c r="P2523" t="inlineStr">
        <is>
          <t xml:space="preserve">W         </t>
        </is>
      </c>
      <c r="Q2523" t="inlineStr">
        <is>
          <t>1665/0119</t>
        </is>
      </c>
      <c r="R2523" t="inlineStr">
        <is>
          <t>1079865</t>
        </is>
      </c>
      <c r="S2523" t="inlineStr">
        <is>
          <t>CONVERSE (WY)</t>
        </is>
      </c>
      <c r="T2523" t="n">
        <v>43.29485875</v>
      </c>
      <c r="U2523" t="inlineStr">
        <is>
          <t>POWDER RIVER</t>
        </is>
      </c>
      <c r="V2523" t="n">
        <v>-105.63093579</v>
      </c>
      <c r="W2523" t="inlineStr">
        <is>
          <t>POINT (448819.9918178781 4793752.451114548)</t>
        </is>
      </c>
      <c r="X2523" t="n">
        <v>2.839918803876415</v>
      </c>
      <c r="Y2523" t="inlineStr">
        <is>
          <t>NE</t>
        </is>
      </c>
      <c r="Z2523" t="n">
        <v>2019</v>
      </c>
      <c r="AA2523" t="n">
        <v>58</v>
      </c>
    </row>
    <row r="2524">
      <c r="A2524" s="1" t="n">
        <v>13368</v>
      </c>
      <c r="B2524" t="inlineStr">
        <is>
          <t>WY</t>
        </is>
      </c>
      <c r="C2524" s="2" t="n">
        <v>43438</v>
      </c>
      <c r="D2524" s="2" t="n">
        <v>43530</v>
      </c>
      <c r="E2524" t="inlineStr">
        <is>
          <t>2022-12-04</t>
        </is>
      </c>
      <c r="F2524" t="n">
        <v>48</v>
      </c>
      <c r="G2524" t="inlineStr">
        <is>
          <t xml:space="preserve">MCFARLAND DANIEL G ATTORNEY ET AL </t>
        </is>
      </c>
      <c r="H2524" t="inlineStr">
        <is>
          <t>SAMSON RESOURCES</t>
        </is>
      </c>
      <c r="I2524" t="n">
        <v>0.2</v>
      </c>
      <c r="J2524" t="inlineStr"/>
      <c r="K2524" t="n">
        <v>634.63000488</v>
      </c>
      <c r="L2524" t="n">
        <v>9</v>
      </c>
      <c r="M2524" t="n">
        <v>38</v>
      </c>
      <c r="N2524" t="inlineStr">
        <is>
          <t xml:space="preserve">N         </t>
        </is>
      </c>
      <c r="O2524" t="n">
        <v>73</v>
      </c>
      <c r="P2524" t="inlineStr">
        <is>
          <t xml:space="preserve">W         </t>
        </is>
      </c>
      <c r="Q2524" t="inlineStr">
        <is>
          <t>1665/0119</t>
        </is>
      </c>
      <c r="R2524" t="inlineStr">
        <is>
          <t>1079865</t>
        </is>
      </c>
      <c r="S2524" t="inlineStr">
        <is>
          <t>CONVERSE (WY)</t>
        </is>
      </c>
      <c r="T2524" t="n">
        <v>43.28045819</v>
      </c>
      <c r="U2524" t="inlineStr">
        <is>
          <t>POWDER RIVER</t>
        </is>
      </c>
      <c r="V2524" t="n">
        <v>-105.63100438</v>
      </c>
      <c r="W2524" t="inlineStr">
        <is>
          <t>POINT (448802.3511420086 4792153.248759488)</t>
        </is>
      </c>
      <c r="X2524" t="n">
        <v>2.192365541569407</v>
      </c>
      <c r="Y2524" t="inlineStr">
        <is>
          <t>NE</t>
        </is>
      </c>
      <c r="Z2524" t="n">
        <v>2019</v>
      </c>
      <c r="AA2524" t="n">
        <v>58</v>
      </c>
    </row>
    <row r="2525">
      <c r="A2525" s="1" t="n">
        <v>13369</v>
      </c>
      <c r="B2525" t="inlineStr">
        <is>
          <t>WY</t>
        </is>
      </c>
      <c r="C2525" s="2" t="n">
        <v>43438</v>
      </c>
      <c r="D2525" s="2" t="n">
        <v>43530</v>
      </c>
      <c r="E2525" t="inlineStr">
        <is>
          <t>2022-12-04</t>
        </is>
      </c>
      <c r="F2525" t="n">
        <v>48</v>
      </c>
      <c r="G2525" t="inlineStr">
        <is>
          <t xml:space="preserve">MCFARLAND DANIEL G ATTORNEY ET AL </t>
        </is>
      </c>
      <c r="H2525" t="inlineStr">
        <is>
          <t>SAMSON RESOURCES</t>
        </is>
      </c>
      <c r="I2525" t="n">
        <v>0.2</v>
      </c>
      <c r="J2525" t="inlineStr"/>
      <c r="K2525" t="n">
        <v>634.63000488</v>
      </c>
      <c r="L2525" t="n">
        <v>4</v>
      </c>
      <c r="M2525" t="n">
        <v>38</v>
      </c>
      <c r="N2525" t="inlineStr">
        <is>
          <t xml:space="preserve">N         </t>
        </is>
      </c>
      <c r="O2525" t="n">
        <v>73</v>
      </c>
      <c r="P2525" t="inlineStr">
        <is>
          <t xml:space="preserve">W         </t>
        </is>
      </c>
      <c r="Q2525" t="inlineStr">
        <is>
          <t>1665/0119</t>
        </is>
      </c>
      <c r="R2525" t="inlineStr">
        <is>
          <t>1079865</t>
        </is>
      </c>
      <c r="S2525" t="inlineStr">
        <is>
          <t>CONVERSE (WY)</t>
        </is>
      </c>
      <c r="T2525" t="n">
        <v>43.29485875</v>
      </c>
      <c r="U2525" t="inlineStr">
        <is>
          <t>POWDER RIVER</t>
        </is>
      </c>
      <c r="V2525" t="n">
        <v>-105.63093579</v>
      </c>
      <c r="W2525" t="inlineStr">
        <is>
          <t>POINT (448819.9918178781 4793752.451114548)</t>
        </is>
      </c>
      <c r="X2525" t="n">
        <v>2.839918803876415</v>
      </c>
      <c r="Y2525" t="inlineStr">
        <is>
          <t>NE</t>
        </is>
      </c>
      <c r="Z2525" t="n">
        <v>2019</v>
      </c>
      <c r="AA2525" t="n">
        <v>58</v>
      </c>
    </row>
    <row r="2526">
      <c r="A2526" s="1" t="n">
        <v>13373</v>
      </c>
      <c r="B2526" t="inlineStr">
        <is>
          <t>WY</t>
        </is>
      </c>
      <c r="C2526" s="2" t="n">
        <v>43438</v>
      </c>
      <c r="D2526" s="2" t="n">
        <v>43530</v>
      </c>
      <c r="E2526" t="inlineStr">
        <is>
          <t>2022-12-04</t>
        </is>
      </c>
      <c r="F2526" t="n">
        <v>48</v>
      </c>
      <c r="G2526" t="inlineStr">
        <is>
          <t xml:space="preserve">MCFARLAND DANIEL G ATTORNEY ET AL </t>
        </is>
      </c>
      <c r="H2526" t="inlineStr">
        <is>
          <t>SAMSON RESOURCES</t>
        </is>
      </c>
      <c r="I2526" t="n">
        <v>0.2</v>
      </c>
      <c r="J2526" t="inlineStr"/>
      <c r="K2526" t="n">
        <v>634.63000488</v>
      </c>
      <c r="L2526" t="n">
        <v>4</v>
      </c>
      <c r="M2526" t="n">
        <v>38</v>
      </c>
      <c r="N2526" t="inlineStr">
        <is>
          <t xml:space="preserve">N         </t>
        </is>
      </c>
      <c r="O2526" t="n">
        <v>73</v>
      </c>
      <c r="P2526" t="inlineStr">
        <is>
          <t xml:space="preserve">W         </t>
        </is>
      </c>
      <c r="Q2526" t="inlineStr">
        <is>
          <t>1665/0119</t>
        </is>
      </c>
      <c r="R2526" t="inlineStr">
        <is>
          <t>1079865</t>
        </is>
      </c>
      <c r="S2526" t="inlineStr">
        <is>
          <t>CONVERSE (WY)</t>
        </is>
      </c>
      <c r="T2526" t="n">
        <v>43.29485875</v>
      </c>
      <c r="U2526" t="inlineStr">
        <is>
          <t>POWDER RIVER</t>
        </is>
      </c>
      <c r="V2526" t="n">
        <v>-105.63093579</v>
      </c>
      <c r="W2526" t="inlineStr">
        <is>
          <t>POINT (448819.9918178781 4793752.451114548)</t>
        </is>
      </c>
      <c r="X2526" t="n">
        <v>2.839918803876415</v>
      </c>
      <c r="Y2526" t="inlineStr">
        <is>
          <t>NE</t>
        </is>
      </c>
      <c r="Z2526" t="n">
        <v>2019</v>
      </c>
      <c r="AA2526" t="n">
        <v>58</v>
      </c>
    </row>
    <row r="2527">
      <c r="A2527" s="1" t="n">
        <v>13374</v>
      </c>
      <c r="B2527" t="inlineStr">
        <is>
          <t>WY</t>
        </is>
      </c>
      <c r="C2527" s="2" t="n">
        <v>43438</v>
      </c>
      <c r="D2527" s="2" t="n">
        <v>43530</v>
      </c>
      <c r="E2527" t="inlineStr">
        <is>
          <t>2022-12-04</t>
        </is>
      </c>
      <c r="F2527" t="n">
        <v>48</v>
      </c>
      <c r="G2527" t="inlineStr">
        <is>
          <t xml:space="preserve">MCFARLAND DANIEL G ATTORNEY ET AL </t>
        </is>
      </c>
      <c r="H2527" t="inlineStr">
        <is>
          <t>SAMSON RESOURCES</t>
        </is>
      </c>
      <c r="I2527" t="n">
        <v>0.2</v>
      </c>
      <c r="J2527" t="inlineStr"/>
      <c r="K2527" t="n">
        <v>634.63000488</v>
      </c>
      <c r="L2527" t="n">
        <v>4</v>
      </c>
      <c r="M2527" t="n">
        <v>38</v>
      </c>
      <c r="N2527" t="inlineStr">
        <is>
          <t xml:space="preserve">N         </t>
        </is>
      </c>
      <c r="O2527" t="n">
        <v>73</v>
      </c>
      <c r="P2527" t="inlineStr">
        <is>
          <t xml:space="preserve">W         </t>
        </is>
      </c>
      <c r="Q2527" t="inlineStr">
        <is>
          <t>1665/0119</t>
        </is>
      </c>
      <c r="R2527" t="inlineStr">
        <is>
          <t>1079865</t>
        </is>
      </c>
      <c r="S2527" t="inlineStr">
        <is>
          <t>CONVERSE (WY)</t>
        </is>
      </c>
      <c r="T2527" t="n">
        <v>43.29485875</v>
      </c>
      <c r="U2527" t="inlineStr">
        <is>
          <t>POWDER RIVER</t>
        </is>
      </c>
      <c r="V2527" t="n">
        <v>-105.63093579</v>
      </c>
      <c r="W2527" t="inlineStr">
        <is>
          <t>POINT (448819.9918178781 4793752.451114548)</t>
        </is>
      </c>
      <c r="X2527" t="n">
        <v>2.839918803876415</v>
      </c>
      <c r="Y2527" t="inlineStr">
        <is>
          <t>NE</t>
        </is>
      </c>
      <c r="Z2527" t="n">
        <v>2019</v>
      </c>
      <c r="AA2527" t="n">
        <v>58</v>
      </c>
    </row>
    <row r="2528">
      <c r="A2528" s="1" t="n">
        <v>21634</v>
      </c>
      <c r="B2528" t="inlineStr">
        <is>
          <t>WY</t>
        </is>
      </c>
      <c r="C2528" s="2" t="n">
        <v>43335</v>
      </c>
      <c r="D2528" s="2" t="n">
        <v>43384</v>
      </c>
      <c r="E2528" t="inlineStr">
        <is>
          <t>2022-08-23</t>
        </is>
      </c>
      <c r="F2528" t="n">
        <v>48</v>
      </c>
      <c r="G2528" t="inlineStr">
        <is>
          <t xml:space="preserve">MAP2012 OK ET AL </t>
        </is>
      </c>
      <c r="H2528" t="inlineStr">
        <is>
          <t>K2T2 RESOURCES</t>
        </is>
      </c>
      <c r="I2528" t="n">
        <v>0.19</v>
      </c>
      <c r="J2528" t="inlineStr"/>
      <c r="K2528" t="n">
        <v>874.63000488</v>
      </c>
      <c r="L2528" t="n">
        <v>4</v>
      </c>
      <c r="M2528" t="n">
        <v>38</v>
      </c>
      <c r="N2528" t="inlineStr">
        <is>
          <t xml:space="preserve">N         </t>
        </is>
      </c>
      <c r="O2528" t="n">
        <v>73</v>
      </c>
      <c r="P2528" t="inlineStr">
        <is>
          <t xml:space="preserve">W         </t>
        </is>
      </c>
      <c r="Q2528" t="inlineStr">
        <is>
          <t>1653/0648</t>
        </is>
      </c>
      <c r="R2528" t="inlineStr">
        <is>
          <t>1075656</t>
        </is>
      </c>
      <c r="S2528" t="inlineStr">
        <is>
          <t>CONVERSE (WY)</t>
        </is>
      </c>
      <c r="T2528" t="n">
        <v>43.29485875</v>
      </c>
      <c r="U2528" t="inlineStr">
        <is>
          <t>POWDER RIVER</t>
        </is>
      </c>
      <c r="V2528" t="n">
        <v>-105.63093579</v>
      </c>
      <c r="W2528" t="inlineStr">
        <is>
          <t>POINT (448819.9918178781 4793752.451114548)</t>
        </is>
      </c>
      <c r="X2528" t="n">
        <v>2.839918803876415</v>
      </c>
      <c r="Y2528" t="inlineStr">
        <is>
          <t>NE</t>
        </is>
      </c>
      <c r="Z2528" t="n">
        <v>2018</v>
      </c>
      <c r="AA2528" t="n">
        <v>58</v>
      </c>
    </row>
    <row r="2529">
      <c r="A2529" s="1" t="n">
        <v>21635</v>
      </c>
      <c r="B2529" t="inlineStr">
        <is>
          <t>WY</t>
        </is>
      </c>
      <c r="C2529" s="2" t="n">
        <v>43335</v>
      </c>
      <c r="D2529" s="2" t="n">
        <v>43384</v>
      </c>
      <c r="E2529" t="inlineStr">
        <is>
          <t>2022-08-23</t>
        </is>
      </c>
      <c r="F2529" t="n">
        <v>48</v>
      </c>
      <c r="G2529" t="inlineStr">
        <is>
          <t xml:space="preserve">MAP2012 OK ET AL </t>
        </is>
      </c>
      <c r="H2529" t="inlineStr">
        <is>
          <t>K2T2 RESOURCES</t>
        </is>
      </c>
      <c r="I2529" t="n">
        <v>0.19</v>
      </c>
      <c r="J2529" t="inlineStr"/>
      <c r="K2529" t="n">
        <v>874.63000488</v>
      </c>
      <c r="L2529" t="n">
        <v>4</v>
      </c>
      <c r="M2529" t="n">
        <v>38</v>
      </c>
      <c r="N2529" t="inlineStr">
        <is>
          <t xml:space="preserve">N         </t>
        </is>
      </c>
      <c r="O2529" t="n">
        <v>73</v>
      </c>
      <c r="P2529" t="inlineStr">
        <is>
          <t xml:space="preserve">W         </t>
        </is>
      </c>
      <c r="Q2529" t="inlineStr">
        <is>
          <t>1653/0648</t>
        </is>
      </c>
      <c r="R2529" t="inlineStr">
        <is>
          <t>1075656</t>
        </is>
      </c>
      <c r="S2529" t="inlineStr">
        <is>
          <t>CONVERSE (WY)</t>
        </is>
      </c>
      <c r="T2529" t="n">
        <v>43.29485875</v>
      </c>
      <c r="U2529" t="inlineStr">
        <is>
          <t>POWDER RIVER</t>
        </is>
      </c>
      <c r="V2529" t="n">
        <v>-105.63093579</v>
      </c>
      <c r="W2529" t="inlineStr">
        <is>
          <t>POINT (448819.9918178781 4793752.451114548)</t>
        </is>
      </c>
      <c r="X2529" t="n">
        <v>2.839918803876415</v>
      </c>
      <c r="Y2529" t="inlineStr">
        <is>
          <t>NE</t>
        </is>
      </c>
      <c r="Z2529" t="n">
        <v>2018</v>
      </c>
      <c r="AA2529" t="n">
        <v>58</v>
      </c>
    </row>
    <row r="2530">
      <c r="A2530" s="1" t="n">
        <v>21642</v>
      </c>
      <c r="B2530" t="inlineStr">
        <is>
          <t>WY</t>
        </is>
      </c>
      <c r="C2530" s="2" t="n">
        <v>43335</v>
      </c>
      <c r="D2530" s="2" t="n">
        <v>43384</v>
      </c>
      <c r="E2530" t="inlineStr">
        <is>
          <t>2022-08-23</t>
        </is>
      </c>
      <c r="F2530" t="n">
        <v>48</v>
      </c>
      <c r="G2530" t="inlineStr">
        <is>
          <t xml:space="preserve">MAP2012 OK ET AL </t>
        </is>
      </c>
      <c r="H2530" t="inlineStr">
        <is>
          <t>K2T2 RESOURCES</t>
        </is>
      </c>
      <c r="I2530" t="n">
        <v>0.19</v>
      </c>
      <c r="J2530" t="inlineStr"/>
      <c r="K2530" t="n">
        <v>874.63000488</v>
      </c>
      <c r="L2530" t="n">
        <v>4</v>
      </c>
      <c r="M2530" t="n">
        <v>38</v>
      </c>
      <c r="N2530" t="inlineStr">
        <is>
          <t xml:space="preserve">N         </t>
        </is>
      </c>
      <c r="O2530" t="n">
        <v>73</v>
      </c>
      <c r="P2530" t="inlineStr">
        <is>
          <t xml:space="preserve">W         </t>
        </is>
      </c>
      <c r="Q2530" t="inlineStr">
        <is>
          <t>1653/0648</t>
        </is>
      </c>
      <c r="R2530" t="inlineStr">
        <is>
          <t>1075656</t>
        </is>
      </c>
      <c r="S2530" t="inlineStr">
        <is>
          <t>CONVERSE (WY)</t>
        </is>
      </c>
      <c r="T2530" t="n">
        <v>43.29485875</v>
      </c>
      <c r="U2530" t="inlineStr">
        <is>
          <t>POWDER RIVER</t>
        </is>
      </c>
      <c r="V2530" t="n">
        <v>-105.63093579</v>
      </c>
      <c r="W2530" t="inlineStr">
        <is>
          <t>POINT (448819.9918178781 4793752.451114548)</t>
        </is>
      </c>
      <c r="X2530" t="n">
        <v>2.839918803876415</v>
      </c>
      <c r="Y2530" t="inlineStr">
        <is>
          <t>NE</t>
        </is>
      </c>
      <c r="Z2530" t="n">
        <v>2018</v>
      </c>
      <c r="AA2530" t="n">
        <v>58</v>
      </c>
    </row>
    <row r="2531">
      <c r="A2531" s="1" t="n">
        <v>21643</v>
      </c>
      <c r="B2531" t="inlineStr">
        <is>
          <t>WY</t>
        </is>
      </c>
      <c r="C2531" s="2" t="n">
        <v>43335</v>
      </c>
      <c r="D2531" s="2" t="n">
        <v>43384</v>
      </c>
      <c r="E2531" t="inlineStr">
        <is>
          <t>2022-08-23</t>
        </is>
      </c>
      <c r="F2531" t="n">
        <v>48</v>
      </c>
      <c r="G2531" t="inlineStr">
        <is>
          <t xml:space="preserve">MAP2012 OK ET AL </t>
        </is>
      </c>
      <c r="H2531" t="inlineStr">
        <is>
          <t>K2T2 RESOURCES</t>
        </is>
      </c>
      <c r="I2531" t="n">
        <v>0.19</v>
      </c>
      <c r="J2531" t="inlineStr"/>
      <c r="K2531" t="n">
        <v>874.63000488</v>
      </c>
      <c r="L2531" t="n">
        <v>4</v>
      </c>
      <c r="M2531" t="n">
        <v>38</v>
      </c>
      <c r="N2531" t="inlineStr">
        <is>
          <t xml:space="preserve">N         </t>
        </is>
      </c>
      <c r="O2531" t="n">
        <v>73</v>
      </c>
      <c r="P2531" t="inlineStr">
        <is>
          <t xml:space="preserve">W         </t>
        </is>
      </c>
      <c r="Q2531" t="inlineStr">
        <is>
          <t>1653/0648</t>
        </is>
      </c>
      <c r="R2531" t="inlineStr">
        <is>
          <t>1075656</t>
        </is>
      </c>
      <c r="S2531" t="inlineStr">
        <is>
          <t>CONVERSE (WY)</t>
        </is>
      </c>
      <c r="T2531" t="n">
        <v>43.29485875</v>
      </c>
      <c r="U2531" t="inlineStr">
        <is>
          <t>POWDER RIVER</t>
        </is>
      </c>
      <c r="V2531" t="n">
        <v>-105.63093579</v>
      </c>
      <c r="W2531" t="inlineStr">
        <is>
          <t>POINT (448819.9918178781 4793752.451114548)</t>
        </is>
      </c>
      <c r="X2531" t="n">
        <v>2.839918803876415</v>
      </c>
      <c r="Y2531" t="inlineStr">
        <is>
          <t>NE</t>
        </is>
      </c>
      <c r="Z2531" t="n">
        <v>2018</v>
      </c>
      <c r="AA2531" t="n">
        <v>58</v>
      </c>
    </row>
    <row r="2532">
      <c r="A2532" s="1" t="n">
        <v>21697</v>
      </c>
      <c r="B2532" t="inlineStr">
        <is>
          <t>WY</t>
        </is>
      </c>
      <c r="C2532" s="2" t="n">
        <v>43363</v>
      </c>
      <c r="D2532" s="2" t="n">
        <v>43382</v>
      </c>
      <c r="E2532" t="inlineStr">
        <is>
          <t>2022-09-20</t>
        </is>
      </c>
      <c r="F2532" t="n">
        <v>48</v>
      </c>
      <c r="G2532" t="inlineStr">
        <is>
          <t xml:space="preserve">POWDER RIVER OIL AND GAS VENTURES LLC II </t>
        </is>
      </c>
      <c r="H2532" t="inlineStr">
        <is>
          <t>ELEPHANT APABELLA OPERATING</t>
        </is>
      </c>
      <c r="I2532" t="inlineStr"/>
      <c r="J2532" t="inlineStr"/>
      <c r="K2532" t="n">
        <v>1674.63000488</v>
      </c>
      <c r="L2532" t="n">
        <v>4</v>
      </c>
      <c r="M2532" t="n">
        <v>38</v>
      </c>
      <c r="N2532" t="inlineStr">
        <is>
          <t xml:space="preserve">N         </t>
        </is>
      </c>
      <c r="O2532" t="n">
        <v>73</v>
      </c>
      <c r="P2532" t="inlineStr">
        <is>
          <t xml:space="preserve">W         </t>
        </is>
      </c>
      <c r="Q2532" t="inlineStr">
        <is>
          <t>1653/0574</t>
        </is>
      </c>
      <c r="R2532" t="inlineStr">
        <is>
          <t>1075581</t>
        </is>
      </c>
      <c r="S2532" t="inlineStr">
        <is>
          <t>CONVERSE (WY)</t>
        </is>
      </c>
      <c r="T2532" t="n">
        <v>43.29485875</v>
      </c>
      <c r="U2532" t="inlineStr">
        <is>
          <t>POWDER RIVER</t>
        </is>
      </c>
      <c r="V2532" t="n">
        <v>-105.63093579</v>
      </c>
      <c r="W2532" t="inlineStr">
        <is>
          <t>POINT (448819.9918178781 4793752.451114548)</t>
        </is>
      </c>
      <c r="X2532" t="n">
        <v>2.839918803876415</v>
      </c>
      <c r="Y2532" t="inlineStr">
        <is>
          <t>NE</t>
        </is>
      </c>
      <c r="Z2532" t="n">
        <v>2018</v>
      </c>
      <c r="AA2532" t="n">
        <v>58</v>
      </c>
    </row>
    <row r="2533">
      <c r="A2533" s="1" t="n">
        <v>21698</v>
      </c>
      <c r="B2533" t="inlineStr">
        <is>
          <t>WY</t>
        </is>
      </c>
      <c r="C2533" s="2" t="n">
        <v>43363</v>
      </c>
      <c r="D2533" s="2" t="n">
        <v>43382</v>
      </c>
      <c r="E2533" t="inlineStr">
        <is>
          <t>2022-09-20</t>
        </is>
      </c>
      <c r="F2533" t="n">
        <v>48</v>
      </c>
      <c r="G2533" t="inlineStr">
        <is>
          <t xml:space="preserve">POWDER RIVER OIL AND GAS VENTURES LLC II </t>
        </is>
      </c>
      <c r="H2533" t="inlineStr">
        <is>
          <t>ELEPHANT APABELLA OPERATING</t>
        </is>
      </c>
      <c r="I2533" t="inlineStr"/>
      <c r="J2533" t="inlineStr"/>
      <c r="K2533" t="n">
        <v>1674.63000488</v>
      </c>
      <c r="L2533" t="n">
        <v>7</v>
      </c>
      <c r="M2533" t="n">
        <v>38</v>
      </c>
      <c r="N2533" t="inlineStr">
        <is>
          <t xml:space="preserve">N         </t>
        </is>
      </c>
      <c r="O2533" t="n">
        <v>73</v>
      </c>
      <c r="P2533" t="inlineStr">
        <is>
          <t xml:space="preserve">W         </t>
        </is>
      </c>
      <c r="Q2533" t="inlineStr">
        <is>
          <t>1653/0574</t>
        </is>
      </c>
      <c r="R2533" t="inlineStr">
        <is>
          <t>1075581</t>
        </is>
      </c>
      <c r="S2533" t="inlineStr">
        <is>
          <t>CONVERSE (WY)</t>
        </is>
      </c>
      <c r="T2533" t="n">
        <v>43.28038196</v>
      </c>
      <c r="U2533" t="inlineStr">
        <is>
          <t>POWDER RIVER</t>
        </is>
      </c>
      <c r="V2533" t="n">
        <v>-105.670572</v>
      </c>
      <c r="W2533" t="inlineStr">
        <is>
          <t>POINT (445591.8860581371 4792169.783466569)</t>
        </is>
      </c>
      <c r="X2533" t="n">
        <v>1.137716165433307</v>
      </c>
      <c r="Y2533" t="inlineStr">
        <is>
          <t>N</t>
        </is>
      </c>
      <c r="Z2533" t="n">
        <v>2018</v>
      </c>
      <c r="AA2533" t="n">
        <v>58</v>
      </c>
    </row>
    <row r="2534">
      <c r="A2534" s="1" t="n">
        <v>21699</v>
      </c>
      <c r="B2534" t="inlineStr">
        <is>
          <t>WY</t>
        </is>
      </c>
      <c r="C2534" s="2" t="n">
        <v>43363</v>
      </c>
      <c r="D2534" s="2" t="n">
        <v>43382</v>
      </c>
      <c r="E2534" t="inlineStr">
        <is>
          <t>2022-09-20</t>
        </is>
      </c>
      <c r="F2534" t="n">
        <v>48</v>
      </c>
      <c r="G2534" t="inlineStr">
        <is>
          <t xml:space="preserve">POWDER RIVER OIL AND GAS VENTURES LLC II </t>
        </is>
      </c>
      <c r="H2534" t="inlineStr">
        <is>
          <t>ELEPHANT APABELLA OPERATING</t>
        </is>
      </c>
      <c r="I2534" t="inlineStr"/>
      <c r="J2534" t="inlineStr"/>
      <c r="K2534" t="n">
        <v>1674.63000488</v>
      </c>
      <c r="L2534" t="n">
        <v>4</v>
      </c>
      <c r="M2534" t="n">
        <v>38</v>
      </c>
      <c r="N2534" t="inlineStr">
        <is>
          <t xml:space="preserve">N         </t>
        </is>
      </c>
      <c r="O2534" t="n">
        <v>73</v>
      </c>
      <c r="P2534" t="inlineStr">
        <is>
          <t xml:space="preserve">W         </t>
        </is>
      </c>
      <c r="Q2534" t="inlineStr">
        <is>
          <t>1653/0574</t>
        </is>
      </c>
      <c r="R2534" t="inlineStr">
        <is>
          <t>1075581</t>
        </is>
      </c>
      <c r="S2534" t="inlineStr">
        <is>
          <t>CONVERSE (WY)</t>
        </is>
      </c>
      <c r="T2534" t="n">
        <v>43.29485875</v>
      </c>
      <c r="U2534" t="inlineStr">
        <is>
          <t>POWDER RIVER</t>
        </is>
      </c>
      <c r="V2534" t="n">
        <v>-105.63093579</v>
      </c>
      <c r="W2534" t="inlineStr">
        <is>
          <t>POINT (448819.9918178781 4793752.451114548)</t>
        </is>
      </c>
      <c r="X2534" t="n">
        <v>2.839918803876415</v>
      </c>
      <c r="Y2534" t="inlineStr">
        <is>
          <t>NE</t>
        </is>
      </c>
      <c r="Z2534" t="n">
        <v>2018</v>
      </c>
      <c r="AA2534" t="n">
        <v>58</v>
      </c>
    </row>
    <row r="2535">
      <c r="A2535" s="1" t="n">
        <v>21703</v>
      </c>
      <c r="B2535" t="inlineStr">
        <is>
          <t>WY</t>
        </is>
      </c>
      <c r="C2535" s="2" t="n">
        <v>43363</v>
      </c>
      <c r="D2535" s="2" t="n">
        <v>43382</v>
      </c>
      <c r="E2535" t="inlineStr">
        <is>
          <t>2022-09-20</t>
        </is>
      </c>
      <c r="F2535" t="n">
        <v>48</v>
      </c>
      <c r="G2535" t="inlineStr">
        <is>
          <t xml:space="preserve">POWDER RIVER OIL AND GAS VENTURES LLC II </t>
        </is>
      </c>
      <c r="H2535" t="inlineStr">
        <is>
          <t>ELEPHANT APABELLA OPERATING</t>
        </is>
      </c>
      <c r="I2535" t="inlineStr"/>
      <c r="J2535" t="inlineStr"/>
      <c r="K2535" t="n">
        <v>1674.63000488</v>
      </c>
      <c r="L2535" t="n">
        <v>4</v>
      </c>
      <c r="M2535" t="n">
        <v>38</v>
      </c>
      <c r="N2535" t="inlineStr">
        <is>
          <t xml:space="preserve">N         </t>
        </is>
      </c>
      <c r="O2535" t="n">
        <v>73</v>
      </c>
      <c r="P2535" t="inlineStr">
        <is>
          <t xml:space="preserve">W         </t>
        </is>
      </c>
      <c r="Q2535" t="inlineStr">
        <is>
          <t>1653/0574</t>
        </is>
      </c>
      <c r="R2535" t="inlineStr">
        <is>
          <t>1075581</t>
        </is>
      </c>
      <c r="S2535" t="inlineStr">
        <is>
          <t>CONVERSE (WY)</t>
        </is>
      </c>
      <c r="T2535" t="n">
        <v>43.29485875</v>
      </c>
      <c r="U2535" t="inlineStr">
        <is>
          <t>POWDER RIVER</t>
        </is>
      </c>
      <c r="V2535" t="n">
        <v>-105.63093579</v>
      </c>
      <c r="W2535" t="inlineStr">
        <is>
          <t>POINT (448819.9918178781 4793752.451114548)</t>
        </is>
      </c>
      <c r="X2535" t="n">
        <v>2.839918803876415</v>
      </c>
      <c r="Y2535" t="inlineStr">
        <is>
          <t>NE</t>
        </is>
      </c>
      <c r="Z2535" t="n">
        <v>2018</v>
      </c>
      <c r="AA2535" t="n">
        <v>58</v>
      </c>
    </row>
    <row r="2536">
      <c r="A2536" s="1" t="n">
        <v>21705</v>
      </c>
      <c r="B2536" t="inlineStr">
        <is>
          <t>WY</t>
        </is>
      </c>
      <c r="C2536" s="2" t="n">
        <v>43363</v>
      </c>
      <c r="D2536" s="2" t="n">
        <v>43382</v>
      </c>
      <c r="E2536" t="inlineStr">
        <is>
          <t>2022-09-20</t>
        </is>
      </c>
      <c r="F2536" t="n">
        <v>48</v>
      </c>
      <c r="G2536" t="inlineStr">
        <is>
          <t xml:space="preserve">POWDER RIVER OIL AND GAS VENTURES LLC II </t>
        </is>
      </c>
      <c r="H2536" t="inlineStr">
        <is>
          <t>ELEPHANT APABELLA OPERATING</t>
        </is>
      </c>
      <c r="I2536" t="inlineStr"/>
      <c r="J2536" t="inlineStr"/>
      <c r="K2536" t="n">
        <v>1674.63000488</v>
      </c>
      <c r="L2536" t="n">
        <v>17</v>
      </c>
      <c r="M2536" t="n">
        <v>38</v>
      </c>
      <c r="N2536" t="inlineStr">
        <is>
          <t xml:space="preserve">N         </t>
        </is>
      </c>
      <c r="O2536" t="n">
        <v>73</v>
      </c>
      <c r="P2536" t="inlineStr">
        <is>
          <t xml:space="preserve">W         </t>
        </is>
      </c>
      <c r="Q2536" t="inlineStr">
        <is>
          <t>1653/0574</t>
        </is>
      </c>
      <c r="R2536" t="inlineStr">
        <is>
          <t>1075581</t>
        </is>
      </c>
      <c r="S2536" t="inlineStr">
        <is>
          <t>CONVERSE (WY)</t>
        </is>
      </c>
      <c r="T2536" t="n">
        <v>43.26592416</v>
      </c>
      <c r="U2536" t="inlineStr">
        <is>
          <t>POWDER RIVER</t>
        </is>
      </c>
      <c r="V2536" t="n">
        <v>-105.65094833</v>
      </c>
      <c r="W2536" t="inlineStr">
        <is>
          <t>POINT (447171.5888673947 4790551.596985089)</t>
        </is>
      </c>
      <c r="X2536" t="n">
        <v>0.8793883244227992</v>
      </c>
      <c r="Y2536" t="inlineStr">
        <is>
          <t>E</t>
        </is>
      </c>
      <c r="Z2536" t="n">
        <v>2018</v>
      </c>
      <c r="AA2536" t="n">
        <v>58</v>
      </c>
    </row>
    <row r="2537">
      <c r="A2537" s="1" t="n">
        <v>21706</v>
      </c>
      <c r="B2537" t="inlineStr">
        <is>
          <t>WY</t>
        </is>
      </c>
      <c r="C2537" s="2" t="n">
        <v>43363</v>
      </c>
      <c r="D2537" s="2" t="n">
        <v>43382</v>
      </c>
      <c r="E2537" t="inlineStr">
        <is>
          <t>2022-09-20</t>
        </is>
      </c>
      <c r="F2537" t="n">
        <v>48</v>
      </c>
      <c r="G2537" t="inlineStr">
        <is>
          <t xml:space="preserve">POWDER RIVER OIL AND GAS VENTURES LLC II </t>
        </is>
      </c>
      <c r="H2537" t="inlineStr">
        <is>
          <t>ELEPHANT APABELLA OPERATING</t>
        </is>
      </c>
      <c r="I2537" t="inlineStr"/>
      <c r="J2537" t="inlineStr"/>
      <c r="K2537" t="n">
        <v>1674.63000488</v>
      </c>
      <c r="L2537" t="n">
        <v>8</v>
      </c>
      <c r="M2537" t="n">
        <v>38</v>
      </c>
      <c r="N2537" t="inlineStr">
        <is>
          <t xml:space="preserve">N         </t>
        </is>
      </c>
      <c r="O2537" t="n">
        <v>73</v>
      </c>
      <c r="P2537" t="inlineStr">
        <is>
          <t xml:space="preserve">W         </t>
        </is>
      </c>
      <c r="Q2537" t="inlineStr">
        <is>
          <t>1653/0574</t>
        </is>
      </c>
      <c r="R2537" t="inlineStr">
        <is>
          <t>1075581</t>
        </is>
      </c>
      <c r="S2537" t="inlineStr">
        <is>
          <t>CONVERSE (WY)</t>
        </is>
      </c>
      <c r="T2537" t="n">
        <v>43.28039719</v>
      </c>
      <c r="U2537" t="inlineStr">
        <is>
          <t>POWDER RIVER</t>
        </is>
      </c>
      <c r="V2537" t="n">
        <v>-105.65082634</v>
      </c>
      <c r="W2537" t="inlineStr">
        <is>
          <t>POINT (447194.0046267076 4792158.808724617)</t>
        </is>
      </c>
      <c r="X2537" t="n">
        <v>1.431184581759292</v>
      </c>
      <c r="Y2537" t="inlineStr">
        <is>
          <t>NE</t>
        </is>
      </c>
      <c r="Z2537" t="n">
        <v>2018</v>
      </c>
      <c r="AA2537" t="n">
        <v>58</v>
      </c>
    </row>
    <row r="2538">
      <c r="A2538" s="1" t="n">
        <v>21707</v>
      </c>
      <c r="B2538" t="inlineStr">
        <is>
          <t>WY</t>
        </is>
      </c>
      <c r="C2538" s="2" t="n">
        <v>43363</v>
      </c>
      <c r="D2538" s="2" t="n">
        <v>43382</v>
      </c>
      <c r="E2538" t="inlineStr">
        <is>
          <t>2022-09-20</t>
        </is>
      </c>
      <c r="F2538" t="n">
        <v>48</v>
      </c>
      <c r="G2538" t="inlineStr">
        <is>
          <t xml:space="preserve">POWDER RIVER OIL AND GAS VENTURES LLC II </t>
        </is>
      </c>
      <c r="H2538" t="inlineStr">
        <is>
          <t>ELEPHANT APABELLA OPERATING</t>
        </is>
      </c>
      <c r="I2538" t="inlineStr"/>
      <c r="J2538" t="inlineStr"/>
      <c r="K2538" t="n">
        <v>1674.63000488</v>
      </c>
      <c r="L2538" t="n">
        <v>9</v>
      </c>
      <c r="M2538" t="n">
        <v>38</v>
      </c>
      <c r="N2538" t="inlineStr">
        <is>
          <t xml:space="preserve">N         </t>
        </is>
      </c>
      <c r="O2538" t="n">
        <v>73</v>
      </c>
      <c r="P2538" t="inlineStr">
        <is>
          <t xml:space="preserve">W         </t>
        </is>
      </c>
      <c r="Q2538" t="inlineStr">
        <is>
          <t>1653/0574</t>
        </is>
      </c>
      <c r="R2538" t="inlineStr">
        <is>
          <t>1075581</t>
        </is>
      </c>
      <c r="S2538" t="inlineStr">
        <is>
          <t>CONVERSE (WY)</t>
        </is>
      </c>
      <c r="T2538" t="n">
        <v>43.28045819</v>
      </c>
      <c r="U2538" t="inlineStr">
        <is>
          <t>POWDER RIVER</t>
        </is>
      </c>
      <c r="V2538" t="n">
        <v>-105.63100438</v>
      </c>
      <c r="W2538" t="inlineStr">
        <is>
          <t>POINT (448802.3511420086 4792153.248759488)</t>
        </is>
      </c>
      <c r="X2538" t="n">
        <v>2.192365541569407</v>
      </c>
      <c r="Y2538" t="inlineStr">
        <is>
          <t>NE</t>
        </is>
      </c>
      <c r="Z2538" t="n">
        <v>2018</v>
      </c>
      <c r="AA2538" t="n">
        <v>58</v>
      </c>
    </row>
    <row r="2539">
      <c r="A2539" s="1" t="n">
        <v>21708</v>
      </c>
      <c r="B2539" t="inlineStr">
        <is>
          <t>WY</t>
        </is>
      </c>
      <c r="C2539" s="2" t="n">
        <v>43363</v>
      </c>
      <c r="D2539" s="2" t="n">
        <v>43382</v>
      </c>
      <c r="E2539" t="inlineStr">
        <is>
          <t>2022-09-20</t>
        </is>
      </c>
      <c r="F2539" t="n">
        <v>48</v>
      </c>
      <c r="G2539" t="inlineStr">
        <is>
          <t xml:space="preserve">POWDER RIVER OIL AND GAS VENTURES LLC II </t>
        </is>
      </c>
      <c r="H2539" t="inlineStr">
        <is>
          <t>ELEPHANT APABELLA OPERATING</t>
        </is>
      </c>
      <c r="I2539" t="inlineStr"/>
      <c r="J2539" t="inlineStr"/>
      <c r="K2539" t="n">
        <v>1674.63000488</v>
      </c>
      <c r="L2539" t="n">
        <v>4</v>
      </c>
      <c r="M2539" t="n">
        <v>38</v>
      </c>
      <c r="N2539" t="inlineStr">
        <is>
          <t xml:space="preserve">N         </t>
        </is>
      </c>
      <c r="O2539" t="n">
        <v>73</v>
      </c>
      <c r="P2539" t="inlineStr">
        <is>
          <t xml:space="preserve">W         </t>
        </is>
      </c>
      <c r="Q2539" t="inlineStr">
        <is>
          <t>1653/0574</t>
        </is>
      </c>
      <c r="R2539" t="inlineStr">
        <is>
          <t>1075581</t>
        </is>
      </c>
      <c r="S2539" t="inlineStr">
        <is>
          <t>CONVERSE (WY)</t>
        </is>
      </c>
      <c r="T2539" t="n">
        <v>43.29485875</v>
      </c>
      <c r="U2539" t="inlineStr">
        <is>
          <t>POWDER RIVER</t>
        </is>
      </c>
      <c r="V2539" t="n">
        <v>-105.63093579</v>
      </c>
      <c r="W2539" t="inlineStr">
        <is>
          <t>POINT (448819.9918178781 4793752.451114548)</t>
        </is>
      </c>
      <c r="X2539" t="n">
        <v>2.839918803876415</v>
      </c>
      <c r="Y2539" t="inlineStr">
        <is>
          <t>NE</t>
        </is>
      </c>
      <c r="Z2539" t="n">
        <v>2018</v>
      </c>
      <c r="AA2539" t="n">
        <v>58</v>
      </c>
    </row>
    <row r="2540">
      <c r="A2540" s="1" t="n">
        <v>21709</v>
      </c>
      <c r="B2540" t="inlineStr">
        <is>
          <t>WY</t>
        </is>
      </c>
      <c r="C2540" s="2" t="n">
        <v>43363</v>
      </c>
      <c r="D2540" s="2" t="n">
        <v>43382</v>
      </c>
      <c r="E2540" t="inlineStr">
        <is>
          <t>2022-09-20</t>
        </is>
      </c>
      <c r="F2540" t="n">
        <v>48</v>
      </c>
      <c r="G2540" t="inlineStr">
        <is>
          <t xml:space="preserve">POWDER RIVER OIL AND GAS VENTURES LLC II </t>
        </is>
      </c>
      <c r="H2540" t="inlineStr">
        <is>
          <t>ELEPHANT APABELLA OPERATING</t>
        </is>
      </c>
      <c r="I2540" t="inlineStr"/>
      <c r="J2540" t="inlineStr"/>
      <c r="K2540" t="n">
        <v>1674.63000488</v>
      </c>
      <c r="L2540" t="n">
        <v>9</v>
      </c>
      <c r="M2540" t="n">
        <v>38</v>
      </c>
      <c r="N2540" t="inlineStr">
        <is>
          <t xml:space="preserve">N         </t>
        </is>
      </c>
      <c r="O2540" t="n">
        <v>73</v>
      </c>
      <c r="P2540" t="inlineStr">
        <is>
          <t xml:space="preserve">W         </t>
        </is>
      </c>
      <c r="Q2540" t="inlineStr">
        <is>
          <t>1653/0574</t>
        </is>
      </c>
      <c r="R2540" t="inlineStr">
        <is>
          <t>1075581</t>
        </is>
      </c>
      <c r="S2540" t="inlineStr">
        <is>
          <t>CONVERSE (WY)</t>
        </is>
      </c>
      <c r="T2540" t="n">
        <v>43.28045819</v>
      </c>
      <c r="U2540" t="inlineStr">
        <is>
          <t>POWDER RIVER</t>
        </is>
      </c>
      <c r="V2540" t="n">
        <v>-105.63100438</v>
      </c>
      <c r="W2540" t="inlineStr">
        <is>
          <t>POINT (448802.3511420086 4792153.248759488)</t>
        </is>
      </c>
      <c r="X2540" t="n">
        <v>2.192365541569407</v>
      </c>
      <c r="Y2540" t="inlineStr">
        <is>
          <t>NE</t>
        </is>
      </c>
      <c r="Z2540" t="n">
        <v>2018</v>
      </c>
      <c r="AA2540" t="n">
        <v>58</v>
      </c>
    </row>
    <row r="2541">
      <c r="A2541" s="1" t="n">
        <v>21713</v>
      </c>
      <c r="B2541" t="inlineStr">
        <is>
          <t>WY</t>
        </is>
      </c>
      <c r="C2541" s="2" t="n">
        <v>43363</v>
      </c>
      <c r="D2541" s="2" t="n">
        <v>43382</v>
      </c>
      <c r="E2541" t="inlineStr">
        <is>
          <t>2022-09-20</t>
        </is>
      </c>
      <c r="F2541" t="n">
        <v>48</v>
      </c>
      <c r="G2541" t="inlineStr">
        <is>
          <t xml:space="preserve">POWDER RIVER OIL AND GAS VENTURES LLC II </t>
        </is>
      </c>
      <c r="H2541" t="inlineStr">
        <is>
          <t>ELEPHANT APABELLA OPERATING</t>
        </is>
      </c>
      <c r="I2541" t="inlineStr"/>
      <c r="J2541" t="inlineStr"/>
      <c r="K2541" t="n">
        <v>1674.63000488</v>
      </c>
      <c r="L2541" t="n">
        <v>8</v>
      </c>
      <c r="M2541" t="n">
        <v>38</v>
      </c>
      <c r="N2541" t="inlineStr">
        <is>
          <t xml:space="preserve">N         </t>
        </is>
      </c>
      <c r="O2541" t="n">
        <v>73</v>
      </c>
      <c r="P2541" t="inlineStr">
        <is>
          <t xml:space="preserve">W         </t>
        </is>
      </c>
      <c r="Q2541" t="inlineStr">
        <is>
          <t>1653/0574</t>
        </is>
      </c>
      <c r="R2541" t="inlineStr">
        <is>
          <t>1075581</t>
        </is>
      </c>
      <c r="S2541" t="inlineStr">
        <is>
          <t>CONVERSE (WY)</t>
        </is>
      </c>
      <c r="T2541" t="n">
        <v>43.28039719</v>
      </c>
      <c r="U2541" t="inlineStr">
        <is>
          <t>POWDER RIVER</t>
        </is>
      </c>
      <c r="V2541" t="n">
        <v>-105.65082634</v>
      </c>
      <c r="W2541" t="inlineStr">
        <is>
          <t>POINT (447194.0046267076 4792158.808724617)</t>
        </is>
      </c>
      <c r="X2541" t="n">
        <v>1.431184581759292</v>
      </c>
      <c r="Y2541" t="inlineStr">
        <is>
          <t>NE</t>
        </is>
      </c>
      <c r="Z2541" t="n">
        <v>2018</v>
      </c>
      <c r="AA2541" t="n">
        <v>58</v>
      </c>
    </row>
    <row r="2542">
      <c r="A2542" s="1" t="n">
        <v>21714</v>
      </c>
      <c r="B2542" t="inlineStr">
        <is>
          <t>WY</t>
        </is>
      </c>
      <c r="C2542" s="2" t="n">
        <v>43363</v>
      </c>
      <c r="D2542" s="2" t="n">
        <v>43382</v>
      </c>
      <c r="E2542" t="inlineStr">
        <is>
          <t>2022-09-20</t>
        </is>
      </c>
      <c r="F2542" t="n">
        <v>48</v>
      </c>
      <c r="G2542" t="inlineStr">
        <is>
          <t xml:space="preserve">POWDER RIVER OIL AND GAS VENTURES LLC II </t>
        </is>
      </c>
      <c r="H2542" t="inlineStr">
        <is>
          <t>ELEPHANT APABELLA OPERATING</t>
        </is>
      </c>
      <c r="I2542" t="inlineStr"/>
      <c r="J2542" t="inlineStr"/>
      <c r="K2542" t="n">
        <v>1674.63000488</v>
      </c>
      <c r="L2542" t="n">
        <v>4</v>
      </c>
      <c r="M2542" t="n">
        <v>38</v>
      </c>
      <c r="N2542" t="inlineStr">
        <is>
          <t xml:space="preserve">N         </t>
        </is>
      </c>
      <c r="O2542" t="n">
        <v>73</v>
      </c>
      <c r="P2542" t="inlineStr">
        <is>
          <t xml:space="preserve">W         </t>
        </is>
      </c>
      <c r="Q2542" t="inlineStr">
        <is>
          <t>1653/0574</t>
        </is>
      </c>
      <c r="R2542" t="inlineStr">
        <is>
          <t>1075581</t>
        </is>
      </c>
      <c r="S2542" t="inlineStr">
        <is>
          <t>CONVERSE (WY)</t>
        </is>
      </c>
      <c r="T2542" t="n">
        <v>43.29485875</v>
      </c>
      <c r="U2542" t="inlineStr">
        <is>
          <t>POWDER RIVER</t>
        </is>
      </c>
      <c r="V2542" t="n">
        <v>-105.63093579</v>
      </c>
      <c r="W2542" t="inlineStr">
        <is>
          <t>POINT (448819.9918178781 4793752.451114548)</t>
        </is>
      </c>
      <c r="X2542" t="n">
        <v>2.839918803876415</v>
      </c>
      <c r="Y2542" t="inlineStr">
        <is>
          <t>NE</t>
        </is>
      </c>
      <c r="Z2542" t="n">
        <v>2018</v>
      </c>
      <c r="AA2542" t="n">
        <v>58</v>
      </c>
    </row>
    <row r="2543">
      <c r="A2543" s="1" t="n">
        <v>21717</v>
      </c>
      <c r="B2543" t="inlineStr">
        <is>
          <t>WY</t>
        </is>
      </c>
      <c r="C2543" s="2" t="n">
        <v>43363</v>
      </c>
      <c r="D2543" s="2" t="n">
        <v>43382</v>
      </c>
      <c r="E2543" t="inlineStr">
        <is>
          <t>2022-09-20</t>
        </is>
      </c>
      <c r="F2543" t="n">
        <v>48</v>
      </c>
      <c r="G2543" t="inlineStr">
        <is>
          <t xml:space="preserve">POWDER RIVER OIL AND GAS VENTURES LLC II </t>
        </is>
      </c>
      <c r="H2543" t="inlineStr">
        <is>
          <t>ELEPHANT APABELLA OPERATING</t>
        </is>
      </c>
      <c r="I2543" t="inlineStr"/>
      <c r="J2543" t="inlineStr"/>
      <c r="K2543" t="n">
        <v>1674.63000488</v>
      </c>
      <c r="L2543" t="n">
        <v>17</v>
      </c>
      <c r="M2543" t="n">
        <v>38</v>
      </c>
      <c r="N2543" t="inlineStr">
        <is>
          <t xml:space="preserve">N         </t>
        </is>
      </c>
      <c r="O2543" t="n">
        <v>73</v>
      </c>
      <c r="P2543" t="inlineStr">
        <is>
          <t xml:space="preserve">W         </t>
        </is>
      </c>
      <c r="Q2543" t="inlineStr">
        <is>
          <t>1653/0574</t>
        </is>
      </c>
      <c r="R2543" t="inlineStr">
        <is>
          <t>1075581</t>
        </is>
      </c>
      <c r="S2543" t="inlineStr">
        <is>
          <t>CONVERSE (WY)</t>
        </is>
      </c>
      <c r="T2543" t="n">
        <v>43.26592416</v>
      </c>
      <c r="U2543" t="inlineStr">
        <is>
          <t>POWDER RIVER</t>
        </is>
      </c>
      <c r="V2543" t="n">
        <v>-105.65094833</v>
      </c>
      <c r="W2543" t="inlineStr">
        <is>
          <t>POINT (447171.5888673947 4790551.596985089)</t>
        </is>
      </c>
      <c r="X2543" t="n">
        <v>0.8793883244227992</v>
      </c>
      <c r="Y2543" t="inlineStr">
        <is>
          <t>E</t>
        </is>
      </c>
      <c r="Z2543" t="n">
        <v>2018</v>
      </c>
      <c r="AA2543" t="n">
        <v>58</v>
      </c>
    </row>
    <row r="2544">
      <c r="A2544" s="1" t="n">
        <v>21718</v>
      </c>
      <c r="B2544" t="inlineStr">
        <is>
          <t>WY</t>
        </is>
      </c>
      <c r="C2544" s="2" t="n">
        <v>43363</v>
      </c>
      <c r="D2544" s="2" t="n">
        <v>43382</v>
      </c>
      <c r="E2544" t="inlineStr">
        <is>
          <t>2022-09-20</t>
        </is>
      </c>
      <c r="F2544" t="n">
        <v>48</v>
      </c>
      <c r="G2544" t="inlineStr">
        <is>
          <t xml:space="preserve">POWDER RIVER OIL AND GAS VENTURES LLC II </t>
        </is>
      </c>
      <c r="H2544" t="inlineStr">
        <is>
          <t>ELEPHANT APABELLA OPERATING</t>
        </is>
      </c>
      <c r="I2544" t="inlineStr"/>
      <c r="J2544" t="inlineStr"/>
      <c r="K2544" t="n">
        <v>1674.63000488</v>
      </c>
      <c r="L2544" t="n">
        <v>7</v>
      </c>
      <c r="M2544" t="n">
        <v>38</v>
      </c>
      <c r="N2544" t="inlineStr">
        <is>
          <t xml:space="preserve">N         </t>
        </is>
      </c>
      <c r="O2544" t="n">
        <v>73</v>
      </c>
      <c r="P2544" t="inlineStr">
        <is>
          <t xml:space="preserve">W         </t>
        </is>
      </c>
      <c r="Q2544" t="inlineStr">
        <is>
          <t>1653/0574</t>
        </is>
      </c>
      <c r="R2544" t="inlineStr">
        <is>
          <t>1075581</t>
        </is>
      </c>
      <c r="S2544" t="inlineStr">
        <is>
          <t>CONVERSE (WY)</t>
        </is>
      </c>
      <c r="T2544" t="n">
        <v>43.28038196</v>
      </c>
      <c r="U2544" t="inlineStr">
        <is>
          <t>POWDER RIVER</t>
        </is>
      </c>
      <c r="V2544" t="n">
        <v>-105.670572</v>
      </c>
      <c r="W2544" t="inlineStr">
        <is>
          <t>POINT (445591.8860581371 4792169.783466569)</t>
        </is>
      </c>
      <c r="X2544" t="n">
        <v>1.137716165433307</v>
      </c>
      <c r="Y2544" t="inlineStr">
        <is>
          <t>N</t>
        </is>
      </c>
      <c r="Z2544" t="n">
        <v>2018</v>
      </c>
      <c r="AA2544" t="n">
        <v>58</v>
      </c>
    </row>
    <row r="2545">
      <c r="A2545" s="1" t="n">
        <v>21719</v>
      </c>
      <c r="B2545" t="inlineStr">
        <is>
          <t>WY</t>
        </is>
      </c>
      <c r="C2545" s="2" t="n">
        <v>43363</v>
      </c>
      <c r="D2545" s="2" t="n">
        <v>43382</v>
      </c>
      <c r="E2545" t="inlineStr">
        <is>
          <t>2022-09-20</t>
        </is>
      </c>
      <c r="F2545" t="n">
        <v>48</v>
      </c>
      <c r="G2545" t="inlineStr">
        <is>
          <t xml:space="preserve">POWDER RIVER OIL AND GAS VENTURES LLC II </t>
        </is>
      </c>
      <c r="H2545" t="inlineStr">
        <is>
          <t>ELEPHANT APABELLA OPERATING</t>
        </is>
      </c>
      <c r="I2545" t="inlineStr"/>
      <c r="J2545" t="inlineStr"/>
      <c r="K2545" t="n">
        <v>1674.63000488</v>
      </c>
      <c r="L2545" t="n">
        <v>17</v>
      </c>
      <c r="M2545" t="n">
        <v>38</v>
      </c>
      <c r="N2545" t="inlineStr">
        <is>
          <t xml:space="preserve">N         </t>
        </is>
      </c>
      <c r="O2545" t="n">
        <v>73</v>
      </c>
      <c r="P2545" t="inlineStr">
        <is>
          <t xml:space="preserve">W         </t>
        </is>
      </c>
      <c r="Q2545" t="inlineStr">
        <is>
          <t>1653/0574</t>
        </is>
      </c>
      <c r="R2545" t="inlineStr">
        <is>
          <t>1075581</t>
        </is>
      </c>
      <c r="S2545" t="inlineStr">
        <is>
          <t>CONVERSE (WY)</t>
        </is>
      </c>
      <c r="T2545" t="n">
        <v>43.26592416</v>
      </c>
      <c r="U2545" t="inlineStr">
        <is>
          <t>POWDER RIVER</t>
        </is>
      </c>
      <c r="V2545" t="n">
        <v>-105.65094833</v>
      </c>
      <c r="W2545" t="inlineStr">
        <is>
          <t>POINT (447171.5888673947 4790551.596985089)</t>
        </is>
      </c>
      <c r="X2545" t="n">
        <v>0.8793883244227992</v>
      </c>
      <c r="Y2545" t="inlineStr">
        <is>
          <t>E</t>
        </is>
      </c>
      <c r="Z2545" t="n">
        <v>2018</v>
      </c>
      <c r="AA2545" t="n">
        <v>58</v>
      </c>
    </row>
    <row r="2546">
      <c r="A2546" s="1" t="n">
        <v>21720</v>
      </c>
      <c r="B2546" t="inlineStr">
        <is>
          <t>WY</t>
        </is>
      </c>
      <c r="C2546" s="2" t="n">
        <v>43363</v>
      </c>
      <c r="D2546" s="2" t="n">
        <v>43382</v>
      </c>
      <c r="E2546" t="inlineStr">
        <is>
          <t>2022-09-20</t>
        </is>
      </c>
      <c r="F2546" t="n">
        <v>48</v>
      </c>
      <c r="G2546" t="inlineStr">
        <is>
          <t xml:space="preserve">POWDER RIVER OIL AND GAS VENTURES LLC II </t>
        </is>
      </c>
      <c r="H2546" t="inlineStr">
        <is>
          <t>ELEPHANT APABELLA OPERATING</t>
        </is>
      </c>
      <c r="I2546" t="inlineStr"/>
      <c r="J2546" t="inlineStr"/>
      <c r="K2546" t="n">
        <v>1674.63000488</v>
      </c>
      <c r="L2546" t="n">
        <v>4</v>
      </c>
      <c r="M2546" t="n">
        <v>38</v>
      </c>
      <c r="N2546" t="inlineStr">
        <is>
          <t xml:space="preserve">N         </t>
        </is>
      </c>
      <c r="O2546" t="n">
        <v>73</v>
      </c>
      <c r="P2546" t="inlineStr">
        <is>
          <t xml:space="preserve">W         </t>
        </is>
      </c>
      <c r="Q2546" t="inlineStr">
        <is>
          <t>1653/0574</t>
        </is>
      </c>
      <c r="R2546" t="inlineStr">
        <is>
          <t>1075581</t>
        </is>
      </c>
      <c r="S2546" t="inlineStr">
        <is>
          <t>CONVERSE (WY)</t>
        </is>
      </c>
      <c r="T2546" t="n">
        <v>43.29485875</v>
      </c>
      <c r="U2546" t="inlineStr">
        <is>
          <t>POWDER RIVER</t>
        </is>
      </c>
      <c r="V2546" t="n">
        <v>-105.63093579</v>
      </c>
      <c r="W2546" t="inlineStr">
        <is>
          <t>POINT (448819.9918178781 4793752.451114548)</t>
        </is>
      </c>
      <c r="X2546" t="n">
        <v>2.839918803876415</v>
      </c>
      <c r="Y2546" t="inlineStr">
        <is>
          <t>NE</t>
        </is>
      </c>
      <c r="Z2546" t="n">
        <v>2018</v>
      </c>
      <c r="AA2546" t="n">
        <v>58</v>
      </c>
    </row>
    <row r="2547">
      <c r="A2547" s="1" t="n">
        <v>21721</v>
      </c>
      <c r="B2547" t="inlineStr">
        <is>
          <t>WY</t>
        </is>
      </c>
      <c r="C2547" s="2" t="n">
        <v>43363</v>
      </c>
      <c r="D2547" s="2" t="n">
        <v>43382</v>
      </c>
      <c r="E2547" t="inlineStr">
        <is>
          <t>2022-09-20</t>
        </is>
      </c>
      <c r="F2547" t="n">
        <v>48</v>
      </c>
      <c r="G2547" t="inlineStr">
        <is>
          <t xml:space="preserve">POWDER RIVER OIL AND GAS VENTURES LLC II </t>
        </is>
      </c>
      <c r="H2547" t="inlineStr">
        <is>
          <t>ELEPHANT APABELLA OPERATING</t>
        </is>
      </c>
      <c r="I2547" t="inlineStr"/>
      <c r="J2547" t="inlineStr"/>
      <c r="K2547" t="n">
        <v>1674.63000488</v>
      </c>
      <c r="L2547" t="n">
        <v>8</v>
      </c>
      <c r="M2547" t="n">
        <v>38</v>
      </c>
      <c r="N2547" t="inlineStr">
        <is>
          <t xml:space="preserve">N         </t>
        </is>
      </c>
      <c r="O2547" t="n">
        <v>73</v>
      </c>
      <c r="P2547" t="inlineStr">
        <is>
          <t xml:space="preserve">W         </t>
        </is>
      </c>
      <c r="Q2547" t="inlineStr">
        <is>
          <t>1653/0574</t>
        </is>
      </c>
      <c r="R2547" t="inlineStr">
        <is>
          <t>1075581</t>
        </is>
      </c>
      <c r="S2547" t="inlineStr">
        <is>
          <t>CONVERSE (WY)</t>
        </is>
      </c>
      <c r="T2547" t="n">
        <v>43.28039719</v>
      </c>
      <c r="U2547" t="inlineStr">
        <is>
          <t>POWDER RIVER</t>
        </is>
      </c>
      <c r="V2547" t="n">
        <v>-105.65082634</v>
      </c>
      <c r="W2547" t="inlineStr">
        <is>
          <t>POINT (447194.0046267076 4792158.808724617)</t>
        </is>
      </c>
      <c r="X2547" t="n">
        <v>1.431184581759292</v>
      </c>
      <c r="Y2547" t="inlineStr">
        <is>
          <t>NE</t>
        </is>
      </c>
      <c r="Z2547" t="n">
        <v>2018</v>
      </c>
      <c r="AA2547" t="n">
        <v>58</v>
      </c>
    </row>
    <row r="2548">
      <c r="A2548" s="1" t="n">
        <v>21724</v>
      </c>
      <c r="B2548" t="inlineStr">
        <is>
          <t>WY</t>
        </is>
      </c>
      <c r="C2548" s="2" t="n">
        <v>43363</v>
      </c>
      <c r="D2548" s="2" t="n">
        <v>43382</v>
      </c>
      <c r="E2548" t="inlineStr">
        <is>
          <t>2022-09-20</t>
        </is>
      </c>
      <c r="F2548" t="n">
        <v>48</v>
      </c>
      <c r="G2548" t="inlineStr">
        <is>
          <t xml:space="preserve">POWDER RIVER OIL AND GAS VENTURES LLC II </t>
        </is>
      </c>
      <c r="H2548" t="inlineStr">
        <is>
          <t>ELEPHANT APABELLA OPERATING</t>
        </is>
      </c>
      <c r="I2548" t="inlineStr"/>
      <c r="J2548" t="inlineStr"/>
      <c r="K2548" t="n">
        <v>1674.63000488</v>
      </c>
      <c r="L2548" t="n">
        <v>8</v>
      </c>
      <c r="M2548" t="n">
        <v>38</v>
      </c>
      <c r="N2548" t="inlineStr">
        <is>
          <t xml:space="preserve">N         </t>
        </is>
      </c>
      <c r="O2548" t="n">
        <v>73</v>
      </c>
      <c r="P2548" t="inlineStr">
        <is>
          <t xml:space="preserve">W         </t>
        </is>
      </c>
      <c r="Q2548" t="inlineStr">
        <is>
          <t>1653/0574</t>
        </is>
      </c>
      <c r="R2548" t="inlineStr">
        <is>
          <t>1075581</t>
        </is>
      </c>
      <c r="S2548" t="inlineStr">
        <is>
          <t>CONVERSE (WY)</t>
        </is>
      </c>
      <c r="T2548" t="n">
        <v>43.28039719</v>
      </c>
      <c r="U2548" t="inlineStr">
        <is>
          <t>POWDER RIVER</t>
        </is>
      </c>
      <c r="V2548" t="n">
        <v>-105.65082634</v>
      </c>
      <c r="W2548" t="inlineStr">
        <is>
          <t>POINT (447194.0046267076 4792158.808724617)</t>
        </is>
      </c>
      <c r="X2548" t="n">
        <v>1.431184581759292</v>
      </c>
      <c r="Y2548" t="inlineStr">
        <is>
          <t>NE</t>
        </is>
      </c>
      <c r="Z2548" t="n">
        <v>2018</v>
      </c>
      <c r="AA2548" t="n">
        <v>58</v>
      </c>
    </row>
    <row r="2549">
      <c r="A2549" s="1" t="n">
        <v>25586</v>
      </c>
      <c r="B2549" t="inlineStr">
        <is>
          <t>WY</t>
        </is>
      </c>
      <c r="C2549" s="2" t="n">
        <v>43325</v>
      </c>
      <c r="D2549" s="2" t="n">
        <v>43339</v>
      </c>
      <c r="E2549" t="inlineStr">
        <is>
          <t>2021-08-13</t>
        </is>
      </c>
      <c r="F2549" t="n">
        <v>36</v>
      </c>
      <c r="G2549" t="inlineStr">
        <is>
          <t xml:space="preserve">HENRY GARRETT ET AL </t>
        </is>
      </c>
      <c r="H2549" t="inlineStr">
        <is>
          <t>TITAN EXPL</t>
        </is>
      </c>
      <c r="I2549" t="inlineStr"/>
      <c r="J2549" t="inlineStr"/>
      <c r="K2549" t="n">
        <v>120</v>
      </c>
      <c r="L2549" t="n">
        <v>32</v>
      </c>
      <c r="M2549" t="n">
        <v>38</v>
      </c>
      <c r="N2549" t="inlineStr">
        <is>
          <t xml:space="preserve">N         </t>
        </is>
      </c>
      <c r="O2549" t="n">
        <v>73</v>
      </c>
      <c r="P2549" t="inlineStr">
        <is>
          <t xml:space="preserve">W         </t>
        </is>
      </c>
      <c r="Q2549" t="inlineStr">
        <is>
          <t>1649/0481</t>
        </is>
      </c>
      <c r="R2549" t="inlineStr">
        <is>
          <t>1074260</t>
        </is>
      </c>
      <c r="S2549" t="inlineStr">
        <is>
          <t>CONVERSE (WY)</t>
        </is>
      </c>
      <c r="T2549" t="n">
        <v>43.2228027</v>
      </c>
      <c r="U2549" t="inlineStr">
        <is>
          <t>POWDER RIVER</t>
        </is>
      </c>
      <c r="V2549" t="n">
        <v>-105.65055914</v>
      </c>
      <c r="W2549" t="inlineStr">
        <is>
          <t>POINT (447165.920350246 4785762.561546395)</t>
        </is>
      </c>
      <c r="X2549" t="n">
        <v>2.977929600916451</v>
      </c>
      <c r="Y2549" t="inlineStr">
        <is>
          <t>SE</t>
        </is>
      </c>
      <c r="Z2549" t="n">
        <v>2018</v>
      </c>
      <c r="AA2549" t="n">
        <v>58</v>
      </c>
    </row>
    <row r="2550">
      <c r="A2550" s="1" t="n">
        <v>25587</v>
      </c>
      <c r="B2550" t="inlineStr">
        <is>
          <t>WY</t>
        </is>
      </c>
      <c r="C2550" s="2" t="n">
        <v>43325</v>
      </c>
      <c r="D2550" s="2" t="n">
        <v>43339</v>
      </c>
      <c r="E2550" t="inlineStr">
        <is>
          <t>2021-08-13</t>
        </is>
      </c>
      <c r="F2550" t="n">
        <v>36</v>
      </c>
      <c r="G2550" t="inlineStr">
        <is>
          <t xml:space="preserve">HENRY GARRETT ET AL </t>
        </is>
      </c>
      <c r="H2550" t="inlineStr">
        <is>
          <t>TITAN EXPL</t>
        </is>
      </c>
      <c r="I2550" t="inlineStr"/>
      <c r="J2550" t="inlineStr"/>
      <c r="K2550" t="n">
        <v>120</v>
      </c>
      <c r="L2550" t="n">
        <v>31</v>
      </c>
      <c r="M2550" t="n">
        <v>38</v>
      </c>
      <c r="N2550" t="inlineStr">
        <is>
          <t xml:space="preserve">N         </t>
        </is>
      </c>
      <c r="O2550" t="n">
        <v>73</v>
      </c>
      <c r="P2550" t="inlineStr">
        <is>
          <t xml:space="preserve">W         </t>
        </is>
      </c>
      <c r="Q2550" t="inlineStr">
        <is>
          <t>1649/0481</t>
        </is>
      </c>
      <c r="R2550" t="inlineStr">
        <is>
          <t>1074260</t>
        </is>
      </c>
      <c r="S2550" t="inlineStr">
        <is>
          <t>CONVERSE (WY)</t>
        </is>
      </c>
      <c r="T2550" t="n">
        <v>43.22281798</v>
      </c>
      <c r="U2550" t="inlineStr">
        <is>
          <t>POWDER RIVER</t>
        </is>
      </c>
      <c r="V2550" t="n">
        <v>-105.67029718</v>
      </c>
      <c r="W2550" t="inlineStr">
        <is>
          <t>POINT (445562.9372210736 4785776.912858519)</t>
        </is>
      </c>
      <c r="X2550" t="n">
        <v>2.843049113184139</v>
      </c>
      <c r="Y2550" t="inlineStr">
        <is>
          <t>S</t>
        </is>
      </c>
      <c r="Z2550" t="n">
        <v>2018</v>
      </c>
      <c r="AA2550" t="n">
        <v>58</v>
      </c>
    </row>
    <row r="2551">
      <c r="A2551" s="1" t="n">
        <v>31659</v>
      </c>
      <c r="B2551" t="inlineStr">
        <is>
          <t>WY</t>
        </is>
      </c>
      <c r="C2551" s="2" t="n">
        <v>43168</v>
      </c>
      <c r="D2551" s="2" t="n">
        <v>43216</v>
      </c>
      <c r="E2551" t="inlineStr">
        <is>
          <t>2022-03-09</t>
        </is>
      </c>
      <c r="F2551" t="n">
        <v>48</v>
      </c>
      <c r="G2551" t="inlineStr">
        <is>
          <t xml:space="preserve">MURRAY DEBRA ANN ET AL </t>
        </is>
      </c>
      <c r="H2551" t="inlineStr">
        <is>
          <t>ELEPHANT APABELLA OPERATING</t>
        </is>
      </c>
      <c r="I2551" t="inlineStr"/>
      <c r="J2551" t="inlineStr"/>
      <c r="K2551" t="n">
        <v>634.63000488</v>
      </c>
      <c r="L2551" t="n">
        <v>4</v>
      </c>
      <c r="M2551" t="n">
        <v>38</v>
      </c>
      <c r="N2551" t="inlineStr">
        <is>
          <t xml:space="preserve">N         </t>
        </is>
      </c>
      <c r="O2551" t="n">
        <v>73</v>
      </c>
      <c r="P2551" t="inlineStr">
        <is>
          <t xml:space="preserve">W         </t>
        </is>
      </c>
      <c r="Q2551" t="inlineStr">
        <is>
          <t>1639/0395</t>
        </is>
      </c>
      <c r="R2551" t="inlineStr">
        <is>
          <t>1069743</t>
        </is>
      </c>
      <c r="S2551" t="inlineStr">
        <is>
          <t>CONVERSE (WY)</t>
        </is>
      </c>
      <c r="T2551" t="n">
        <v>43.29485875</v>
      </c>
      <c r="U2551" t="inlineStr">
        <is>
          <t>POWDER RIVER</t>
        </is>
      </c>
      <c r="V2551" t="n">
        <v>-105.63093579</v>
      </c>
      <c r="W2551" t="inlineStr">
        <is>
          <t>POINT (448819.9918178781 4793752.451114548)</t>
        </is>
      </c>
      <c r="X2551" t="n">
        <v>2.839918803876415</v>
      </c>
      <c r="Y2551" t="inlineStr">
        <is>
          <t>NE</t>
        </is>
      </c>
      <c r="Z2551" t="n">
        <v>2018</v>
      </c>
      <c r="AA2551" t="n">
        <v>58</v>
      </c>
    </row>
    <row r="2552">
      <c r="A2552" s="1" t="n">
        <v>31660</v>
      </c>
      <c r="B2552" t="inlineStr">
        <is>
          <t>WY</t>
        </is>
      </c>
      <c r="C2552" s="2" t="n">
        <v>43168</v>
      </c>
      <c r="D2552" s="2" t="n">
        <v>43216</v>
      </c>
      <c r="E2552" t="inlineStr">
        <is>
          <t>2022-03-09</t>
        </is>
      </c>
      <c r="F2552" t="n">
        <v>48</v>
      </c>
      <c r="G2552" t="inlineStr">
        <is>
          <t xml:space="preserve">MURRAY DEBRA ANN ET AL </t>
        </is>
      </c>
      <c r="H2552" t="inlineStr">
        <is>
          <t>ELEPHANT APABELLA OPERATING</t>
        </is>
      </c>
      <c r="I2552" t="inlineStr"/>
      <c r="J2552" t="inlineStr"/>
      <c r="K2552" t="n">
        <v>634.63000488</v>
      </c>
      <c r="L2552" t="n">
        <v>4</v>
      </c>
      <c r="M2552" t="n">
        <v>38</v>
      </c>
      <c r="N2552" t="inlineStr">
        <is>
          <t xml:space="preserve">N         </t>
        </is>
      </c>
      <c r="O2552" t="n">
        <v>73</v>
      </c>
      <c r="P2552" t="inlineStr">
        <is>
          <t xml:space="preserve">W         </t>
        </is>
      </c>
      <c r="Q2552" t="inlineStr">
        <is>
          <t>1639/0395</t>
        </is>
      </c>
      <c r="R2552" t="inlineStr">
        <is>
          <t>1069743</t>
        </is>
      </c>
      <c r="S2552" t="inlineStr">
        <is>
          <t>CONVERSE (WY)</t>
        </is>
      </c>
      <c r="T2552" t="n">
        <v>43.29485875</v>
      </c>
      <c r="U2552" t="inlineStr">
        <is>
          <t>POWDER RIVER</t>
        </is>
      </c>
      <c r="V2552" t="n">
        <v>-105.63093579</v>
      </c>
      <c r="W2552" t="inlineStr">
        <is>
          <t>POINT (448819.9918178781 4793752.451114548)</t>
        </is>
      </c>
      <c r="X2552" t="n">
        <v>2.839918803876415</v>
      </c>
      <c r="Y2552" t="inlineStr">
        <is>
          <t>NE</t>
        </is>
      </c>
      <c r="Z2552" t="n">
        <v>2018</v>
      </c>
      <c r="AA2552" t="n">
        <v>58</v>
      </c>
    </row>
    <row r="2553">
      <c r="A2553" s="1" t="n">
        <v>31661</v>
      </c>
      <c r="B2553" t="inlineStr">
        <is>
          <t>WY</t>
        </is>
      </c>
      <c r="C2553" s="2" t="n">
        <v>43168</v>
      </c>
      <c r="D2553" s="2" t="n">
        <v>43216</v>
      </c>
      <c r="E2553" t="inlineStr">
        <is>
          <t>2022-03-09</t>
        </is>
      </c>
      <c r="F2553" t="n">
        <v>48</v>
      </c>
      <c r="G2553" t="inlineStr">
        <is>
          <t xml:space="preserve">MURRAY DEBRA ANN ET AL </t>
        </is>
      </c>
      <c r="H2553" t="inlineStr">
        <is>
          <t>ELEPHANT APABELLA OPERATING</t>
        </is>
      </c>
      <c r="I2553" t="inlineStr"/>
      <c r="J2553" t="inlineStr"/>
      <c r="K2553" t="n">
        <v>634.63000488</v>
      </c>
      <c r="L2553" t="n">
        <v>4</v>
      </c>
      <c r="M2553" t="n">
        <v>38</v>
      </c>
      <c r="N2553" t="inlineStr">
        <is>
          <t xml:space="preserve">N         </t>
        </is>
      </c>
      <c r="O2553" t="n">
        <v>73</v>
      </c>
      <c r="P2553" t="inlineStr">
        <is>
          <t xml:space="preserve">W         </t>
        </is>
      </c>
      <c r="Q2553" t="inlineStr">
        <is>
          <t>1639/0395</t>
        </is>
      </c>
      <c r="R2553" t="inlineStr">
        <is>
          <t>1069743</t>
        </is>
      </c>
      <c r="S2553" t="inlineStr">
        <is>
          <t>CONVERSE (WY)</t>
        </is>
      </c>
      <c r="T2553" t="n">
        <v>43.29485875</v>
      </c>
      <c r="U2553" t="inlineStr">
        <is>
          <t>POWDER RIVER</t>
        </is>
      </c>
      <c r="V2553" t="n">
        <v>-105.63093579</v>
      </c>
      <c r="W2553" t="inlineStr">
        <is>
          <t>POINT (448819.9918178781 4793752.451114548)</t>
        </is>
      </c>
      <c r="X2553" t="n">
        <v>2.839918803876415</v>
      </c>
      <c r="Y2553" t="inlineStr">
        <is>
          <t>NE</t>
        </is>
      </c>
      <c r="Z2553" t="n">
        <v>2018</v>
      </c>
      <c r="AA2553" t="n">
        <v>58</v>
      </c>
    </row>
    <row r="2554">
      <c r="A2554" s="1" t="n">
        <v>31662</v>
      </c>
      <c r="B2554" t="inlineStr">
        <is>
          <t>WY</t>
        </is>
      </c>
      <c r="C2554" s="2" t="n">
        <v>43168</v>
      </c>
      <c r="D2554" s="2" t="n">
        <v>43216</v>
      </c>
      <c r="E2554" t="inlineStr">
        <is>
          <t>2022-03-09</t>
        </is>
      </c>
      <c r="F2554" t="n">
        <v>48</v>
      </c>
      <c r="G2554" t="inlineStr">
        <is>
          <t xml:space="preserve">MURRAY DEBRA ANN ET AL </t>
        </is>
      </c>
      <c r="H2554" t="inlineStr">
        <is>
          <t>ELEPHANT APABELLA OPERATING</t>
        </is>
      </c>
      <c r="I2554" t="inlineStr"/>
      <c r="J2554" t="inlineStr"/>
      <c r="K2554" t="n">
        <v>634.63000488</v>
      </c>
      <c r="L2554" t="n">
        <v>4</v>
      </c>
      <c r="M2554" t="n">
        <v>38</v>
      </c>
      <c r="N2554" t="inlineStr">
        <is>
          <t xml:space="preserve">N         </t>
        </is>
      </c>
      <c r="O2554" t="n">
        <v>73</v>
      </c>
      <c r="P2554" t="inlineStr">
        <is>
          <t xml:space="preserve">W         </t>
        </is>
      </c>
      <c r="Q2554" t="inlineStr">
        <is>
          <t>1639/0395</t>
        </is>
      </c>
      <c r="R2554" t="inlineStr">
        <is>
          <t>1069743</t>
        </is>
      </c>
      <c r="S2554" t="inlineStr">
        <is>
          <t>CONVERSE (WY)</t>
        </is>
      </c>
      <c r="T2554" t="n">
        <v>43.29485875</v>
      </c>
      <c r="U2554" t="inlineStr">
        <is>
          <t>POWDER RIVER</t>
        </is>
      </c>
      <c r="V2554" t="n">
        <v>-105.63093579</v>
      </c>
      <c r="W2554" t="inlineStr">
        <is>
          <t>POINT (448819.9918178781 4793752.451114548)</t>
        </is>
      </c>
      <c r="X2554" t="n">
        <v>2.839918803876415</v>
      </c>
      <c r="Y2554" t="inlineStr">
        <is>
          <t>NE</t>
        </is>
      </c>
      <c r="Z2554" t="n">
        <v>2018</v>
      </c>
      <c r="AA2554" t="n">
        <v>58</v>
      </c>
    </row>
    <row r="2555">
      <c r="A2555" s="1" t="n">
        <v>31666</v>
      </c>
      <c r="B2555" t="inlineStr">
        <is>
          <t>WY</t>
        </is>
      </c>
      <c r="C2555" s="2" t="n">
        <v>43168</v>
      </c>
      <c r="D2555" s="2" t="n">
        <v>43216</v>
      </c>
      <c r="E2555" t="inlineStr">
        <is>
          <t>2022-03-09</t>
        </is>
      </c>
      <c r="F2555" t="n">
        <v>48</v>
      </c>
      <c r="G2555" t="inlineStr">
        <is>
          <t xml:space="preserve">MURRAY DEBRA ANN ET AL </t>
        </is>
      </c>
      <c r="H2555" t="inlineStr">
        <is>
          <t>ELEPHANT APABELLA OPERATING</t>
        </is>
      </c>
      <c r="I2555" t="inlineStr"/>
      <c r="J2555" t="inlineStr"/>
      <c r="K2555" t="n">
        <v>634.63000488</v>
      </c>
      <c r="L2555" t="n">
        <v>4</v>
      </c>
      <c r="M2555" t="n">
        <v>38</v>
      </c>
      <c r="N2555" t="inlineStr">
        <is>
          <t xml:space="preserve">N         </t>
        </is>
      </c>
      <c r="O2555" t="n">
        <v>73</v>
      </c>
      <c r="P2555" t="inlineStr">
        <is>
          <t xml:space="preserve">W         </t>
        </is>
      </c>
      <c r="Q2555" t="inlineStr">
        <is>
          <t>1639/0395</t>
        </is>
      </c>
      <c r="R2555" t="inlineStr">
        <is>
          <t>1069743</t>
        </is>
      </c>
      <c r="S2555" t="inlineStr">
        <is>
          <t>CONVERSE (WY)</t>
        </is>
      </c>
      <c r="T2555" t="n">
        <v>43.29485875</v>
      </c>
      <c r="U2555" t="inlineStr">
        <is>
          <t>POWDER RIVER</t>
        </is>
      </c>
      <c r="V2555" t="n">
        <v>-105.63093579</v>
      </c>
      <c r="W2555" t="inlineStr">
        <is>
          <t>POINT (448819.9918178781 4793752.451114548)</t>
        </is>
      </c>
      <c r="X2555" t="n">
        <v>2.839918803876415</v>
      </c>
      <c r="Y2555" t="inlineStr">
        <is>
          <t>NE</t>
        </is>
      </c>
      <c r="Z2555" t="n">
        <v>2018</v>
      </c>
      <c r="AA2555" t="n">
        <v>58</v>
      </c>
    </row>
    <row r="2556">
      <c r="A2556" s="1" t="n">
        <v>31667</v>
      </c>
      <c r="B2556" t="inlineStr">
        <is>
          <t>WY</t>
        </is>
      </c>
      <c r="C2556" s="2" t="n">
        <v>43168</v>
      </c>
      <c r="D2556" s="2" t="n">
        <v>43216</v>
      </c>
      <c r="E2556" t="inlineStr">
        <is>
          <t>2022-03-09</t>
        </is>
      </c>
      <c r="F2556" t="n">
        <v>48</v>
      </c>
      <c r="G2556" t="inlineStr">
        <is>
          <t xml:space="preserve">MURRAY DEBRA ANN ET AL </t>
        </is>
      </c>
      <c r="H2556" t="inlineStr">
        <is>
          <t>ELEPHANT APABELLA OPERATING</t>
        </is>
      </c>
      <c r="I2556" t="inlineStr"/>
      <c r="J2556" t="inlineStr"/>
      <c r="K2556" t="n">
        <v>634.63000488</v>
      </c>
      <c r="L2556" t="n">
        <v>4</v>
      </c>
      <c r="M2556" t="n">
        <v>38</v>
      </c>
      <c r="N2556" t="inlineStr">
        <is>
          <t xml:space="preserve">N         </t>
        </is>
      </c>
      <c r="O2556" t="n">
        <v>73</v>
      </c>
      <c r="P2556" t="inlineStr">
        <is>
          <t xml:space="preserve">W         </t>
        </is>
      </c>
      <c r="Q2556" t="inlineStr">
        <is>
          <t>1639/0395</t>
        </is>
      </c>
      <c r="R2556" t="inlineStr">
        <is>
          <t>1069743</t>
        </is>
      </c>
      <c r="S2556" t="inlineStr">
        <is>
          <t>CONVERSE (WY)</t>
        </is>
      </c>
      <c r="T2556" t="n">
        <v>43.29485875</v>
      </c>
      <c r="U2556" t="inlineStr">
        <is>
          <t>POWDER RIVER</t>
        </is>
      </c>
      <c r="V2556" t="n">
        <v>-105.63093579</v>
      </c>
      <c r="W2556" t="inlineStr">
        <is>
          <t>POINT (448819.9918178781 4793752.451114548)</t>
        </is>
      </c>
      <c r="X2556" t="n">
        <v>2.839918803876415</v>
      </c>
      <c r="Y2556" t="inlineStr">
        <is>
          <t>NE</t>
        </is>
      </c>
      <c r="Z2556" t="n">
        <v>2018</v>
      </c>
      <c r="AA2556" t="n">
        <v>58</v>
      </c>
    </row>
    <row r="2557">
      <c r="A2557" s="1" t="n">
        <v>31669</v>
      </c>
      <c r="B2557" t="inlineStr">
        <is>
          <t>WY</t>
        </is>
      </c>
      <c r="C2557" s="2" t="n">
        <v>43168</v>
      </c>
      <c r="D2557" s="2" t="n">
        <v>43216</v>
      </c>
      <c r="E2557" t="inlineStr">
        <is>
          <t>2022-03-09</t>
        </is>
      </c>
      <c r="F2557" t="n">
        <v>48</v>
      </c>
      <c r="G2557" t="inlineStr">
        <is>
          <t xml:space="preserve">MURRAY DEBRA ANN ET AL </t>
        </is>
      </c>
      <c r="H2557" t="inlineStr">
        <is>
          <t>ELEPHANT APABELLA OPERATING</t>
        </is>
      </c>
      <c r="I2557" t="inlineStr"/>
      <c r="J2557" t="inlineStr"/>
      <c r="K2557" t="n">
        <v>634.63000488</v>
      </c>
      <c r="L2557" t="n">
        <v>9</v>
      </c>
      <c r="M2557" t="n">
        <v>38</v>
      </c>
      <c r="N2557" t="inlineStr">
        <is>
          <t xml:space="preserve">N         </t>
        </is>
      </c>
      <c r="O2557" t="n">
        <v>73</v>
      </c>
      <c r="P2557" t="inlineStr">
        <is>
          <t xml:space="preserve">W         </t>
        </is>
      </c>
      <c r="Q2557" t="inlineStr">
        <is>
          <t>1639/0395</t>
        </is>
      </c>
      <c r="R2557" t="inlineStr">
        <is>
          <t>1069743</t>
        </is>
      </c>
      <c r="S2557" t="inlineStr">
        <is>
          <t>CONVERSE (WY)</t>
        </is>
      </c>
      <c r="T2557" t="n">
        <v>43.28045819</v>
      </c>
      <c r="U2557" t="inlineStr">
        <is>
          <t>POWDER RIVER</t>
        </is>
      </c>
      <c r="V2557" t="n">
        <v>-105.63100438</v>
      </c>
      <c r="W2557" t="inlineStr">
        <is>
          <t>POINT (448802.3511420086 4792153.248759488)</t>
        </is>
      </c>
      <c r="X2557" t="n">
        <v>2.192365541569407</v>
      </c>
      <c r="Y2557" t="inlineStr">
        <is>
          <t>NE</t>
        </is>
      </c>
      <c r="Z2557" t="n">
        <v>2018</v>
      </c>
      <c r="AA2557" t="n">
        <v>58</v>
      </c>
    </row>
    <row r="2558">
      <c r="A2558" s="1" t="n">
        <v>31670</v>
      </c>
      <c r="B2558" t="inlineStr">
        <is>
          <t>WY</t>
        </is>
      </c>
      <c r="C2558" s="2" t="n">
        <v>43168</v>
      </c>
      <c r="D2558" s="2" t="n">
        <v>43216</v>
      </c>
      <c r="E2558" t="inlineStr">
        <is>
          <t>2022-03-09</t>
        </is>
      </c>
      <c r="F2558" t="n">
        <v>48</v>
      </c>
      <c r="G2558" t="inlineStr">
        <is>
          <t xml:space="preserve">MURRAY DEBRA ANN ET AL </t>
        </is>
      </c>
      <c r="H2558" t="inlineStr">
        <is>
          <t>ELEPHANT APABELLA OPERATING</t>
        </is>
      </c>
      <c r="I2558" t="inlineStr"/>
      <c r="J2558" t="inlineStr"/>
      <c r="K2558" t="n">
        <v>634.63000488</v>
      </c>
      <c r="L2558" t="n">
        <v>9</v>
      </c>
      <c r="M2558" t="n">
        <v>38</v>
      </c>
      <c r="N2558" t="inlineStr">
        <is>
          <t xml:space="preserve">N         </t>
        </is>
      </c>
      <c r="O2558" t="n">
        <v>73</v>
      </c>
      <c r="P2558" t="inlineStr">
        <is>
          <t xml:space="preserve">W         </t>
        </is>
      </c>
      <c r="Q2558" t="inlineStr">
        <is>
          <t>1639/0395</t>
        </is>
      </c>
      <c r="R2558" t="inlineStr">
        <is>
          <t>1069743</t>
        </is>
      </c>
      <c r="S2558" t="inlineStr">
        <is>
          <t>CONVERSE (WY)</t>
        </is>
      </c>
      <c r="T2558" t="n">
        <v>43.28045819</v>
      </c>
      <c r="U2558" t="inlineStr">
        <is>
          <t>POWDER RIVER</t>
        </is>
      </c>
      <c r="V2558" t="n">
        <v>-105.63100438</v>
      </c>
      <c r="W2558" t="inlineStr">
        <is>
          <t>POINT (448802.3511420086 4792153.248759488)</t>
        </is>
      </c>
      <c r="X2558" t="n">
        <v>2.192365541569407</v>
      </c>
      <c r="Y2558" t="inlineStr">
        <is>
          <t>NE</t>
        </is>
      </c>
      <c r="Z2558" t="n">
        <v>2018</v>
      </c>
      <c r="AA2558" t="n">
        <v>58</v>
      </c>
    </row>
    <row r="2559">
      <c r="A2559" s="1" t="n">
        <v>36726</v>
      </c>
      <c r="B2559" t="inlineStr">
        <is>
          <t>WY</t>
        </is>
      </c>
      <c r="C2559" s="2" t="n">
        <v>43020</v>
      </c>
      <c r="D2559" s="2" t="n">
        <v>43075</v>
      </c>
      <c r="E2559" t="inlineStr">
        <is>
          <t>2020-10-12</t>
        </is>
      </c>
      <c r="F2559" t="n">
        <v>36</v>
      </c>
      <c r="G2559" t="inlineStr">
        <is>
          <t xml:space="preserve">PADDOCK KERRI JO </t>
        </is>
      </c>
      <c r="H2559" t="inlineStr">
        <is>
          <t>WOLD ENERGY PARTNERS</t>
        </is>
      </c>
      <c r="I2559" t="n">
        <v>0.2</v>
      </c>
      <c r="J2559" t="inlineStr"/>
      <c r="K2559" t="n">
        <v>2800.51000976</v>
      </c>
      <c r="L2559" t="n">
        <v>11</v>
      </c>
      <c r="M2559" t="n">
        <v>38</v>
      </c>
      <c r="N2559" t="inlineStr">
        <is>
          <t xml:space="preserve">N         </t>
        </is>
      </c>
      <c r="O2559" t="n">
        <v>74</v>
      </c>
      <c r="P2559" t="inlineStr">
        <is>
          <t xml:space="preserve">W         </t>
        </is>
      </c>
      <c r="Q2559" t="inlineStr">
        <is>
          <t>1627/0467</t>
        </is>
      </c>
      <c r="R2559" t="inlineStr">
        <is>
          <t>1065225</t>
        </is>
      </c>
      <c r="S2559" t="inlineStr">
        <is>
          <t>CONVERSE (WY)</t>
        </is>
      </c>
      <c r="T2559" t="n">
        <v>43.28007685</v>
      </c>
      <c r="U2559" t="inlineStr">
        <is>
          <t>POWDER RIVER</t>
        </is>
      </c>
      <c r="V2559" t="n">
        <v>-105.71007858</v>
      </c>
      <c r="W2559" t="inlineStr">
        <is>
          <t>POINT (442386.147997702 4792162.378144803)</t>
        </is>
      </c>
      <c r="X2559" t="n">
        <v>2.386550115486992</v>
      </c>
      <c r="Y2559" t="inlineStr">
        <is>
          <t>NW</t>
        </is>
      </c>
      <c r="Z2559" t="n">
        <v>2017</v>
      </c>
      <c r="AA2559" t="n">
        <v>58</v>
      </c>
    </row>
    <row r="2560">
      <c r="A2560" s="1" t="n">
        <v>36739</v>
      </c>
      <c r="B2560" t="inlineStr">
        <is>
          <t>WY</t>
        </is>
      </c>
      <c r="C2560" s="2" t="n">
        <v>43020</v>
      </c>
      <c r="D2560" s="2" t="n">
        <v>43075</v>
      </c>
      <c r="E2560" t="inlineStr">
        <is>
          <t>2020-10-12</t>
        </is>
      </c>
      <c r="F2560" t="n">
        <v>36</v>
      </c>
      <c r="G2560" t="inlineStr">
        <is>
          <t xml:space="preserve">PADDOCK KERRI JO </t>
        </is>
      </c>
      <c r="H2560" t="inlineStr">
        <is>
          <t>WOLD ENERGY PARTNERS</t>
        </is>
      </c>
      <c r="I2560" t="n">
        <v>0.2</v>
      </c>
      <c r="J2560" t="inlineStr"/>
      <c r="K2560" t="n">
        <v>2800.51000976</v>
      </c>
      <c r="L2560" t="n">
        <v>11</v>
      </c>
      <c r="M2560" t="n">
        <v>38</v>
      </c>
      <c r="N2560" t="inlineStr">
        <is>
          <t xml:space="preserve">N         </t>
        </is>
      </c>
      <c r="O2560" t="n">
        <v>74</v>
      </c>
      <c r="P2560" t="inlineStr">
        <is>
          <t xml:space="preserve">W         </t>
        </is>
      </c>
      <c r="Q2560" t="inlineStr">
        <is>
          <t>1627/0467</t>
        </is>
      </c>
      <c r="R2560" t="inlineStr">
        <is>
          <t>1065225</t>
        </is>
      </c>
      <c r="S2560" t="inlineStr">
        <is>
          <t>CONVERSE (WY)</t>
        </is>
      </c>
      <c r="T2560" t="n">
        <v>43.28007685</v>
      </c>
      <c r="U2560" t="inlineStr">
        <is>
          <t>POWDER RIVER</t>
        </is>
      </c>
      <c r="V2560" t="n">
        <v>-105.71007858</v>
      </c>
      <c r="W2560" t="inlineStr">
        <is>
          <t>POINT (442386.147997702 4792162.378144803)</t>
        </is>
      </c>
      <c r="X2560" t="n">
        <v>2.386550115486992</v>
      </c>
      <c r="Y2560" t="inlineStr">
        <is>
          <t>NW</t>
        </is>
      </c>
      <c r="Z2560" t="n">
        <v>2017</v>
      </c>
      <c r="AA2560" t="n">
        <v>58</v>
      </c>
    </row>
    <row r="2561">
      <c r="A2561" s="1" t="n">
        <v>36746</v>
      </c>
      <c r="B2561" t="inlineStr">
        <is>
          <t>WY</t>
        </is>
      </c>
      <c r="C2561" s="2" t="n">
        <v>43020</v>
      </c>
      <c r="D2561" s="2" t="n">
        <v>43075</v>
      </c>
      <c r="E2561" t="inlineStr">
        <is>
          <t>2020-10-12</t>
        </is>
      </c>
      <c r="F2561" t="n">
        <v>36</v>
      </c>
      <c r="G2561" t="inlineStr">
        <is>
          <t xml:space="preserve">PADDOCK KERRI JO </t>
        </is>
      </c>
      <c r="H2561" t="inlineStr">
        <is>
          <t>WOLD ENERGY PARTNERS</t>
        </is>
      </c>
      <c r="I2561" t="n">
        <v>0.2</v>
      </c>
      <c r="J2561" t="inlineStr"/>
      <c r="K2561" t="n">
        <v>2800.51000976</v>
      </c>
      <c r="L2561" t="n">
        <v>11</v>
      </c>
      <c r="M2561" t="n">
        <v>38</v>
      </c>
      <c r="N2561" t="inlineStr">
        <is>
          <t xml:space="preserve">N         </t>
        </is>
      </c>
      <c r="O2561" t="n">
        <v>74</v>
      </c>
      <c r="P2561" t="inlineStr">
        <is>
          <t xml:space="preserve">W         </t>
        </is>
      </c>
      <c r="Q2561" t="inlineStr">
        <is>
          <t>1627/0467</t>
        </is>
      </c>
      <c r="R2561" t="inlineStr">
        <is>
          <t>1065225</t>
        </is>
      </c>
      <c r="S2561" t="inlineStr">
        <is>
          <t>CONVERSE (WY)</t>
        </is>
      </c>
      <c r="T2561" t="n">
        <v>43.28007685</v>
      </c>
      <c r="U2561" t="inlineStr">
        <is>
          <t>POWDER RIVER</t>
        </is>
      </c>
      <c r="V2561" t="n">
        <v>-105.71007858</v>
      </c>
      <c r="W2561" t="inlineStr">
        <is>
          <t>POINT (442386.147997702 4792162.378144803)</t>
        </is>
      </c>
      <c r="X2561" t="n">
        <v>2.386550115486992</v>
      </c>
      <c r="Y2561" t="inlineStr">
        <is>
          <t>NW</t>
        </is>
      </c>
      <c r="Z2561" t="n">
        <v>2017</v>
      </c>
      <c r="AA2561" t="n">
        <v>58</v>
      </c>
    </row>
    <row r="2562">
      <c r="A2562" s="1" t="n">
        <v>36753</v>
      </c>
      <c r="B2562" t="inlineStr">
        <is>
          <t>WY</t>
        </is>
      </c>
      <c r="C2562" s="2" t="n">
        <v>43020</v>
      </c>
      <c r="D2562" s="2" t="n">
        <v>43075</v>
      </c>
      <c r="E2562" t="inlineStr">
        <is>
          <t>2020-10-12</t>
        </is>
      </c>
      <c r="F2562" t="n">
        <v>36</v>
      </c>
      <c r="G2562" t="inlineStr">
        <is>
          <t xml:space="preserve">PADDOCK KERRI JO </t>
        </is>
      </c>
      <c r="H2562" t="inlineStr">
        <is>
          <t>WOLD ENERGY PARTNERS</t>
        </is>
      </c>
      <c r="I2562" t="n">
        <v>0.2</v>
      </c>
      <c r="J2562" t="inlineStr"/>
      <c r="K2562" t="n">
        <v>2800.51000976</v>
      </c>
      <c r="L2562" t="n">
        <v>11</v>
      </c>
      <c r="M2562" t="n">
        <v>38</v>
      </c>
      <c r="N2562" t="inlineStr">
        <is>
          <t xml:space="preserve">N         </t>
        </is>
      </c>
      <c r="O2562" t="n">
        <v>74</v>
      </c>
      <c r="P2562" t="inlineStr">
        <is>
          <t xml:space="preserve">W         </t>
        </is>
      </c>
      <c r="Q2562" t="inlineStr">
        <is>
          <t>1627/0467</t>
        </is>
      </c>
      <c r="R2562" t="inlineStr">
        <is>
          <t>1065225</t>
        </is>
      </c>
      <c r="S2562" t="inlineStr">
        <is>
          <t>CONVERSE (WY)</t>
        </is>
      </c>
      <c r="T2562" t="n">
        <v>43.28007685</v>
      </c>
      <c r="U2562" t="inlineStr">
        <is>
          <t>POWDER RIVER</t>
        </is>
      </c>
      <c r="V2562" t="n">
        <v>-105.71007858</v>
      </c>
      <c r="W2562" t="inlineStr">
        <is>
          <t>POINT (442386.147997702 4792162.378144803)</t>
        </is>
      </c>
      <c r="X2562" t="n">
        <v>2.386550115486992</v>
      </c>
      <c r="Y2562" t="inlineStr">
        <is>
          <t>NW</t>
        </is>
      </c>
      <c r="Z2562" t="n">
        <v>2017</v>
      </c>
      <c r="AA2562" t="n">
        <v>58</v>
      </c>
    </row>
    <row r="2563">
      <c r="A2563" s="1" t="n">
        <v>36770</v>
      </c>
      <c r="B2563" t="inlineStr">
        <is>
          <t>WY</t>
        </is>
      </c>
      <c r="C2563" s="2" t="n">
        <v>43020</v>
      </c>
      <c r="D2563" s="2" t="n">
        <v>43075</v>
      </c>
      <c r="E2563" t="inlineStr">
        <is>
          <t>2020-10-12</t>
        </is>
      </c>
      <c r="F2563" t="n">
        <v>36</v>
      </c>
      <c r="G2563" t="inlineStr">
        <is>
          <t xml:space="preserve">PADDOCK KERRI JO </t>
        </is>
      </c>
      <c r="H2563" t="inlineStr">
        <is>
          <t>WOLD ENERGY PARTNERS</t>
        </is>
      </c>
      <c r="I2563" t="n">
        <v>0.2</v>
      </c>
      <c r="J2563" t="inlineStr"/>
      <c r="K2563" t="n">
        <v>2800.51000976</v>
      </c>
      <c r="L2563" t="n">
        <v>11</v>
      </c>
      <c r="M2563" t="n">
        <v>38</v>
      </c>
      <c r="N2563" t="inlineStr">
        <is>
          <t xml:space="preserve">N         </t>
        </is>
      </c>
      <c r="O2563" t="n">
        <v>74</v>
      </c>
      <c r="P2563" t="inlineStr">
        <is>
          <t xml:space="preserve">W         </t>
        </is>
      </c>
      <c r="Q2563" t="inlineStr">
        <is>
          <t>1627/0467</t>
        </is>
      </c>
      <c r="R2563" t="inlineStr">
        <is>
          <t>1065225</t>
        </is>
      </c>
      <c r="S2563" t="inlineStr">
        <is>
          <t>CONVERSE (WY)</t>
        </is>
      </c>
      <c r="T2563" t="n">
        <v>43.28007685</v>
      </c>
      <c r="U2563" t="inlineStr">
        <is>
          <t>POWDER RIVER</t>
        </is>
      </c>
      <c r="V2563" t="n">
        <v>-105.71007858</v>
      </c>
      <c r="W2563" t="inlineStr">
        <is>
          <t>POINT (442386.147997702 4792162.378144803)</t>
        </is>
      </c>
      <c r="X2563" t="n">
        <v>2.386550115486992</v>
      </c>
      <c r="Y2563" t="inlineStr">
        <is>
          <t>NW</t>
        </is>
      </c>
      <c r="Z2563" t="n">
        <v>2017</v>
      </c>
      <c r="AA2563" t="n">
        <v>58</v>
      </c>
    </row>
    <row r="2564">
      <c r="A2564" s="1" t="n">
        <v>36774</v>
      </c>
      <c r="B2564" t="inlineStr">
        <is>
          <t>WY</t>
        </is>
      </c>
      <c r="C2564" s="2" t="n">
        <v>43020</v>
      </c>
      <c r="D2564" s="2" t="n">
        <v>43075</v>
      </c>
      <c r="E2564" t="inlineStr">
        <is>
          <t>2020-10-12</t>
        </is>
      </c>
      <c r="F2564" t="n">
        <v>36</v>
      </c>
      <c r="G2564" t="inlineStr">
        <is>
          <t xml:space="preserve">PADDOCK KERRI JO </t>
        </is>
      </c>
      <c r="H2564" t="inlineStr">
        <is>
          <t>WOLD ENERGY PARTNERS</t>
        </is>
      </c>
      <c r="I2564" t="n">
        <v>0.2</v>
      </c>
      <c r="J2564" t="inlineStr"/>
      <c r="K2564" t="n">
        <v>2800.51000976</v>
      </c>
      <c r="L2564" t="n">
        <v>11</v>
      </c>
      <c r="M2564" t="n">
        <v>38</v>
      </c>
      <c r="N2564" t="inlineStr">
        <is>
          <t xml:space="preserve">N         </t>
        </is>
      </c>
      <c r="O2564" t="n">
        <v>74</v>
      </c>
      <c r="P2564" t="inlineStr">
        <is>
          <t xml:space="preserve">W         </t>
        </is>
      </c>
      <c r="Q2564" t="inlineStr">
        <is>
          <t>1627/0467</t>
        </is>
      </c>
      <c r="R2564" t="inlineStr">
        <is>
          <t>1065225</t>
        </is>
      </c>
      <c r="S2564" t="inlineStr">
        <is>
          <t>CONVERSE (WY)</t>
        </is>
      </c>
      <c r="T2564" t="n">
        <v>43.28007685</v>
      </c>
      <c r="U2564" t="inlineStr">
        <is>
          <t>POWDER RIVER</t>
        </is>
      </c>
      <c r="V2564" t="n">
        <v>-105.71007858</v>
      </c>
      <c r="W2564" t="inlineStr">
        <is>
          <t>POINT (442386.147997702 4792162.378144803)</t>
        </is>
      </c>
      <c r="X2564" t="n">
        <v>2.386550115486992</v>
      </c>
      <c r="Y2564" t="inlineStr">
        <is>
          <t>NW</t>
        </is>
      </c>
      <c r="Z2564" t="n">
        <v>2017</v>
      </c>
      <c r="AA2564" t="n">
        <v>58</v>
      </c>
    </row>
    <row r="2565">
      <c r="A2565" s="1" t="n">
        <v>36843</v>
      </c>
      <c r="B2565" t="inlineStr">
        <is>
          <t>WY</t>
        </is>
      </c>
      <c r="C2565" s="2" t="n">
        <v>43005</v>
      </c>
      <c r="D2565" s="2" t="n">
        <v>43070</v>
      </c>
      <c r="E2565" t="inlineStr">
        <is>
          <t>2021-09-27</t>
        </is>
      </c>
      <c r="F2565" t="n">
        <v>48</v>
      </c>
      <c r="G2565" t="inlineStr">
        <is>
          <t xml:space="preserve">EATON LINDA E </t>
        </is>
      </c>
      <c r="H2565" t="inlineStr">
        <is>
          <t>TITAN EXPL</t>
        </is>
      </c>
      <c r="I2565" t="inlineStr"/>
      <c r="J2565" t="inlineStr"/>
      <c r="K2565" t="n">
        <v>0</v>
      </c>
      <c r="L2565" t="n">
        <v>9</v>
      </c>
      <c r="M2565" t="n">
        <v>38</v>
      </c>
      <c r="N2565" t="inlineStr">
        <is>
          <t xml:space="preserve">N         </t>
        </is>
      </c>
      <c r="O2565" t="n">
        <v>73</v>
      </c>
      <c r="P2565" t="inlineStr">
        <is>
          <t xml:space="preserve">W         </t>
        </is>
      </c>
      <c r="Q2565" t="inlineStr">
        <is>
          <t>1627/0260</t>
        </is>
      </c>
      <c r="R2565" t="inlineStr">
        <is>
          <t>1065094</t>
        </is>
      </c>
      <c r="S2565" t="inlineStr">
        <is>
          <t>CONVERSE (WY)</t>
        </is>
      </c>
      <c r="T2565" t="n">
        <v>43.28045819</v>
      </c>
      <c r="U2565" t="inlineStr">
        <is>
          <t>POWDER RIVER</t>
        </is>
      </c>
      <c r="V2565" t="n">
        <v>-105.63100438</v>
      </c>
      <c r="W2565" t="inlineStr">
        <is>
          <t>POINT (448802.3511420086 4792153.248759488)</t>
        </is>
      </c>
      <c r="X2565" t="n">
        <v>2.192365541569407</v>
      </c>
      <c r="Y2565" t="inlineStr">
        <is>
          <t>NE</t>
        </is>
      </c>
      <c r="Z2565" t="n">
        <v>2017</v>
      </c>
      <c r="AA2565" t="n">
        <v>58</v>
      </c>
    </row>
    <row r="2566">
      <c r="A2566" s="1" t="n">
        <v>36844</v>
      </c>
      <c r="B2566" t="inlineStr">
        <is>
          <t>WY</t>
        </is>
      </c>
      <c r="C2566" s="2" t="n">
        <v>43005</v>
      </c>
      <c r="D2566" s="2" t="n">
        <v>43070</v>
      </c>
      <c r="E2566" t="inlineStr">
        <is>
          <t>2021-09-27</t>
        </is>
      </c>
      <c r="F2566" t="n">
        <v>48</v>
      </c>
      <c r="G2566" t="inlineStr">
        <is>
          <t xml:space="preserve">EATON LINDA E </t>
        </is>
      </c>
      <c r="H2566" t="inlineStr">
        <is>
          <t>TITAN EXPL</t>
        </is>
      </c>
      <c r="I2566" t="inlineStr"/>
      <c r="J2566" t="inlineStr"/>
      <c r="K2566" t="n">
        <v>0</v>
      </c>
      <c r="L2566" t="n">
        <v>9</v>
      </c>
      <c r="M2566" t="n">
        <v>38</v>
      </c>
      <c r="N2566" t="inlineStr">
        <is>
          <t xml:space="preserve">N         </t>
        </is>
      </c>
      <c r="O2566" t="n">
        <v>73</v>
      </c>
      <c r="P2566" t="inlineStr">
        <is>
          <t xml:space="preserve">W         </t>
        </is>
      </c>
      <c r="Q2566" t="inlineStr">
        <is>
          <t>1627/0260</t>
        </is>
      </c>
      <c r="R2566" t="inlineStr">
        <is>
          <t>1065094</t>
        </is>
      </c>
      <c r="S2566" t="inlineStr">
        <is>
          <t>CONVERSE (WY)</t>
        </is>
      </c>
      <c r="T2566" t="n">
        <v>43.28045819</v>
      </c>
      <c r="U2566" t="inlineStr">
        <is>
          <t>POWDER RIVER</t>
        </is>
      </c>
      <c r="V2566" t="n">
        <v>-105.63100438</v>
      </c>
      <c r="W2566" t="inlineStr">
        <is>
          <t>POINT (448802.3511420086 4792153.248759488)</t>
        </is>
      </c>
      <c r="X2566" t="n">
        <v>2.192365541569407</v>
      </c>
      <c r="Y2566" t="inlineStr">
        <is>
          <t>NE</t>
        </is>
      </c>
      <c r="Z2566" t="n">
        <v>2017</v>
      </c>
      <c r="AA2566" t="n">
        <v>58</v>
      </c>
    </row>
    <row r="2567">
      <c r="A2567" s="1" t="n">
        <v>36845</v>
      </c>
      <c r="B2567" t="inlineStr">
        <is>
          <t>WY</t>
        </is>
      </c>
      <c r="C2567" s="2" t="n">
        <v>43005</v>
      </c>
      <c r="D2567" s="2" t="n">
        <v>43070</v>
      </c>
      <c r="E2567" t="inlineStr">
        <is>
          <t>2021-09-27</t>
        </is>
      </c>
      <c r="F2567" t="n">
        <v>48</v>
      </c>
      <c r="G2567" t="inlineStr">
        <is>
          <t xml:space="preserve">LEWIS CONNIE M </t>
        </is>
      </c>
      <c r="H2567" t="inlineStr">
        <is>
          <t>TITAN EXPL</t>
        </is>
      </c>
      <c r="I2567" t="inlineStr"/>
      <c r="J2567" t="inlineStr"/>
      <c r="K2567" t="n">
        <v>0</v>
      </c>
      <c r="L2567" t="n">
        <v>9</v>
      </c>
      <c r="M2567" t="n">
        <v>38</v>
      </c>
      <c r="N2567" t="inlineStr">
        <is>
          <t xml:space="preserve">N         </t>
        </is>
      </c>
      <c r="O2567" t="n">
        <v>73</v>
      </c>
      <c r="P2567" t="inlineStr">
        <is>
          <t xml:space="preserve">W         </t>
        </is>
      </c>
      <c r="Q2567" t="inlineStr">
        <is>
          <t>1627/0261</t>
        </is>
      </c>
      <c r="R2567" t="inlineStr">
        <is>
          <t>1065095</t>
        </is>
      </c>
      <c r="S2567" t="inlineStr">
        <is>
          <t>CONVERSE (WY)</t>
        </is>
      </c>
      <c r="T2567" t="n">
        <v>43.28045819</v>
      </c>
      <c r="U2567" t="inlineStr">
        <is>
          <t>POWDER RIVER</t>
        </is>
      </c>
      <c r="V2567" t="n">
        <v>-105.63100438</v>
      </c>
      <c r="W2567" t="inlineStr">
        <is>
          <t>POINT (448802.3511420086 4792153.248759488)</t>
        </is>
      </c>
      <c r="X2567" t="n">
        <v>2.192365541569407</v>
      </c>
      <c r="Y2567" t="inlineStr">
        <is>
          <t>NE</t>
        </is>
      </c>
      <c r="Z2567" t="n">
        <v>2017</v>
      </c>
      <c r="AA2567" t="n">
        <v>58</v>
      </c>
    </row>
    <row r="2568">
      <c r="A2568" s="1" t="n">
        <v>36846</v>
      </c>
      <c r="B2568" t="inlineStr">
        <is>
          <t>WY</t>
        </is>
      </c>
      <c r="C2568" s="2" t="n">
        <v>43005</v>
      </c>
      <c r="D2568" s="2" t="n">
        <v>43070</v>
      </c>
      <c r="E2568" t="inlineStr">
        <is>
          <t>2021-09-27</t>
        </is>
      </c>
      <c r="F2568" t="n">
        <v>48</v>
      </c>
      <c r="G2568" t="inlineStr">
        <is>
          <t xml:space="preserve">LEWIS CONNIE M </t>
        </is>
      </c>
      <c r="H2568" t="inlineStr">
        <is>
          <t>TITAN EXPL</t>
        </is>
      </c>
      <c r="I2568" t="inlineStr"/>
      <c r="J2568" t="inlineStr"/>
      <c r="K2568" t="n">
        <v>0</v>
      </c>
      <c r="L2568" t="n">
        <v>9</v>
      </c>
      <c r="M2568" t="n">
        <v>38</v>
      </c>
      <c r="N2568" t="inlineStr">
        <is>
          <t xml:space="preserve">N         </t>
        </is>
      </c>
      <c r="O2568" t="n">
        <v>73</v>
      </c>
      <c r="P2568" t="inlineStr">
        <is>
          <t xml:space="preserve">W         </t>
        </is>
      </c>
      <c r="Q2568" t="inlineStr">
        <is>
          <t>1627/0261</t>
        </is>
      </c>
      <c r="R2568" t="inlineStr">
        <is>
          <t>1065095</t>
        </is>
      </c>
      <c r="S2568" t="inlineStr">
        <is>
          <t>CONVERSE (WY)</t>
        </is>
      </c>
      <c r="T2568" t="n">
        <v>43.28045819</v>
      </c>
      <c r="U2568" t="inlineStr">
        <is>
          <t>POWDER RIVER</t>
        </is>
      </c>
      <c r="V2568" t="n">
        <v>-105.63100438</v>
      </c>
      <c r="W2568" t="inlineStr">
        <is>
          <t>POINT (448802.3511420086 4792153.248759488)</t>
        </is>
      </c>
      <c r="X2568" t="n">
        <v>2.192365541569407</v>
      </c>
      <c r="Y2568" t="inlineStr">
        <is>
          <t>NE</t>
        </is>
      </c>
      <c r="Z2568" t="n">
        <v>2017</v>
      </c>
      <c r="AA2568" t="n">
        <v>58</v>
      </c>
    </row>
    <row r="2569">
      <c r="A2569" s="1" t="n">
        <v>36847</v>
      </c>
      <c r="B2569" t="inlineStr">
        <is>
          <t>WY</t>
        </is>
      </c>
      <c r="C2569" s="2" t="n">
        <v>43005</v>
      </c>
      <c r="D2569" s="2" t="n">
        <v>43070</v>
      </c>
      <c r="E2569" t="inlineStr">
        <is>
          <t>2021-09-27</t>
        </is>
      </c>
      <c r="F2569" t="n">
        <v>48</v>
      </c>
      <c r="G2569" t="inlineStr">
        <is>
          <t xml:space="preserve">LEWIS DANIEL L </t>
        </is>
      </c>
      <c r="H2569" t="inlineStr">
        <is>
          <t>TITAN EXPL</t>
        </is>
      </c>
      <c r="I2569" t="inlineStr"/>
      <c r="J2569" t="inlineStr"/>
      <c r="K2569" t="n">
        <v>0</v>
      </c>
      <c r="L2569" t="n">
        <v>9</v>
      </c>
      <c r="M2569" t="n">
        <v>38</v>
      </c>
      <c r="N2569" t="inlineStr">
        <is>
          <t xml:space="preserve">N         </t>
        </is>
      </c>
      <c r="O2569" t="n">
        <v>73</v>
      </c>
      <c r="P2569" t="inlineStr">
        <is>
          <t xml:space="preserve">W         </t>
        </is>
      </c>
      <c r="Q2569" t="inlineStr">
        <is>
          <t>1627/0262</t>
        </is>
      </c>
      <c r="R2569" t="inlineStr">
        <is>
          <t>1065096</t>
        </is>
      </c>
      <c r="S2569" t="inlineStr">
        <is>
          <t>CONVERSE (WY)</t>
        </is>
      </c>
      <c r="T2569" t="n">
        <v>43.28045819</v>
      </c>
      <c r="U2569" t="inlineStr">
        <is>
          <t>POWDER RIVER</t>
        </is>
      </c>
      <c r="V2569" t="n">
        <v>-105.63100438</v>
      </c>
      <c r="W2569" t="inlineStr">
        <is>
          <t>POINT (448802.3511420086 4792153.248759488)</t>
        </is>
      </c>
      <c r="X2569" t="n">
        <v>2.192365541569407</v>
      </c>
      <c r="Y2569" t="inlineStr">
        <is>
          <t>NE</t>
        </is>
      </c>
      <c r="Z2569" t="n">
        <v>2017</v>
      </c>
      <c r="AA2569" t="n">
        <v>58</v>
      </c>
    </row>
    <row r="2570">
      <c r="A2570" s="1" t="n">
        <v>36848</v>
      </c>
      <c r="B2570" t="inlineStr">
        <is>
          <t>WY</t>
        </is>
      </c>
      <c r="C2570" s="2" t="n">
        <v>43005</v>
      </c>
      <c r="D2570" s="2" t="n">
        <v>43070</v>
      </c>
      <c r="E2570" t="inlineStr">
        <is>
          <t>2021-09-27</t>
        </is>
      </c>
      <c r="F2570" t="n">
        <v>48</v>
      </c>
      <c r="G2570" t="inlineStr">
        <is>
          <t xml:space="preserve">LEWIS DANIEL L </t>
        </is>
      </c>
      <c r="H2570" t="inlineStr">
        <is>
          <t>TITAN EXPL</t>
        </is>
      </c>
      <c r="I2570" t="inlineStr"/>
      <c r="J2570" t="inlineStr"/>
      <c r="K2570" t="n">
        <v>0</v>
      </c>
      <c r="L2570" t="n">
        <v>9</v>
      </c>
      <c r="M2570" t="n">
        <v>38</v>
      </c>
      <c r="N2570" t="inlineStr">
        <is>
          <t xml:space="preserve">N         </t>
        </is>
      </c>
      <c r="O2570" t="n">
        <v>73</v>
      </c>
      <c r="P2570" t="inlineStr">
        <is>
          <t xml:space="preserve">W         </t>
        </is>
      </c>
      <c r="Q2570" t="inlineStr">
        <is>
          <t>1627/0262</t>
        </is>
      </c>
      <c r="R2570" t="inlineStr">
        <is>
          <t>1065096</t>
        </is>
      </c>
      <c r="S2570" t="inlineStr">
        <is>
          <t>CONVERSE (WY)</t>
        </is>
      </c>
      <c r="T2570" t="n">
        <v>43.28045819</v>
      </c>
      <c r="U2570" t="inlineStr">
        <is>
          <t>POWDER RIVER</t>
        </is>
      </c>
      <c r="V2570" t="n">
        <v>-105.63100438</v>
      </c>
      <c r="W2570" t="inlineStr">
        <is>
          <t>POINT (448802.3511420086 4792153.248759488)</t>
        </is>
      </c>
      <c r="X2570" t="n">
        <v>2.192365541569407</v>
      </c>
      <c r="Y2570" t="inlineStr">
        <is>
          <t>NE</t>
        </is>
      </c>
      <c r="Z2570" t="n">
        <v>2017</v>
      </c>
      <c r="AA2570" t="n">
        <v>58</v>
      </c>
    </row>
    <row r="2571">
      <c r="A2571" s="1" t="n">
        <v>36849</v>
      </c>
      <c r="B2571" t="inlineStr">
        <is>
          <t>WY</t>
        </is>
      </c>
      <c r="C2571" s="2" t="n">
        <v>42997</v>
      </c>
      <c r="D2571" s="2" t="n">
        <v>43070</v>
      </c>
      <c r="E2571" t="inlineStr">
        <is>
          <t>2021-09-19</t>
        </is>
      </c>
      <c r="F2571" t="n">
        <v>48</v>
      </c>
      <c r="G2571" t="inlineStr">
        <is>
          <t xml:space="preserve">CONVERSE COUNTY BANK TRUSTEE ET AL </t>
        </is>
      </c>
      <c r="H2571" t="inlineStr">
        <is>
          <t>TITAN EXPL</t>
        </is>
      </c>
      <c r="I2571" t="inlineStr"/>
      <c r="J2571" t="inlineStr"/>
      <c r="K2571" t="n">
        <v>0</v>
      </c>
      <c r="L2571" t="n">
        <v>4</v>
      </c>
      <c r="M2571" t="n">
        <v>38</v>
      </c>
      <c r="N2571" t="inlineStr">
        <is>
          <t xml:space="preserve">N         </t>
        </is>
      </c>
      <c r="O2571" t="n">
        <v>73</v>
      </c>
      <c r="P2571" t="inlineStr">
        <is>
          <t xml:space="preserve">W         </t>
        </is>
      </c>
      <c r="Q2571" t="inlineStr">
        <is>
          <t>1627/0263</t>
        </is>
      </c>
      <c r="R2571" t="inlineStr">
        <is>
          <t>1065097</t>
        </is>
      </c>
      <c r="S2571" t="inlineStr">
        <is>
          <t>CONVERSE (WY)</t>
        </is>
      </c>
      <c r="T2571" t="n">
        <v>43.29485875</v>
      </c>
      <c r="U2571" t="inlineStr">
        <is>
          <t>POWDER RIVER</t>
        </is>
      </c>
      <c r="V2571" t="n">
        <v>-105.63093579</v>
      </c>
      <c r="W2571" t="inlineStr">
        <is>
          <t>POINT (448819.9918178781 4793752.451114548)</t>
        </is>
      </c>
      <c r="X2571" t="n">
        <v>2.839918803876415</v>
      </c>
      <c r="Y2571" t="inlineStr">
        <is>
          <t>NE</t>
        </is>
      </c>
      <c r="Z2571" t="n">
        <v>2017</v>
      </c>
      <c r="AA2571" t="n">
        <v>58</v>
      </c>
    </row>
    <row r="2572">
      <c r="A2572" s="1" t="n">
        <v>36851</v>
      </c>
      <c r="B2572" t="inlineStr">
        <is>
          <t>WY</t>
        </is>
      </c>
      <c r="C2572" s="2" t="n">
        <v>42997</v>
      </c>
      <c r="D2572" s="2" t="n">
        <v>43070</v>
      </c>
      <c r="E2572" t="inlineStr">
        <is>
          <t>2021-09-19</t>
        </is>
      </c>
      <c r="F2572" t="n">
        <v>48</v>
      </c>
      <c r="G2572" t="inlineStr">
        <is>
          <t xml:space="preserve">CONVERSE COUNTY BANK TRUSTEE ET AL </t>
        </is>
      </c>
      <c r="H2572" t="inlineStr">
        <is>
          <t>TITAN EXPL</t>
        </is>
      </c>
      <c r="I2572" t="inlineStr"/>
      <c r="J2572" t="inlineStr"/>
      <c r="K2572" t="n">
        <v>0</v>
      </c>
      <c r="L2572" t="n">
        <v>9</v>
      </c>
      <c r="M2572" t="n">
        <v>38</v>
      </c>
      <c r="N2572" t="inlineStr">
        <is>
          <t xml:space="preserve">N         </t>
        </is>
      </c>
      <c r="O2572" t="n">
        <v>73</v>
      </c>
      <c r="P2572" t="inlineStr">
        <is>
          <t xml:space="preserve">W         </t>
        </is>
      </c>
      <c r="Q2572" t="inlineStr">
        <is>
          <t>1627/0263</t>
        </is>
      </c>
      <c r="R2572" t="inlineStr">
        <is>
          <t>1065097</t>
        </is>
      </c>
      <c r="S2572" t="inlineStr">
        <is>
          <t>CONVERSE (WY)</t>
        </is>
      </c>
      <c r="T2572" t="n">
        <v>43.28045819</v>
      </c>
      <c r="U2572" t="inlineStr">
        <is>
          <t>POWDER RIVER</t>
        </is>
      </c>
      <c r="V2572" t="n">
        <v>-105.63100438</v>
      </c>
      <c r="W2572" t="inlineStr">
        <is>
          <t>POINT (448802.3511420086 4792153.248759488)</t>
        </is>
      </c>
      <c r="X2572" t="n">
        <v>2.192365541569407</v>
      </c>
      <c r="Y2572" t="inlineStr">
        <is>
          <t>NE</t>
        </is>
      </c>
      <c r="Z2572" t="n">
        <v>2017</v>
      </c>
      <c r="AA2572" t="n">
        <v>58</v>
      </c>
    </row>
    <row r="2573">
      <c r="A2573" s="1" t="n">
        <v>36854</v>
      </c>
      <c r="B2573" t="inlineStr">
        <is>
          <t>WY</t>
        </is>
      </c>
      <c r="C2573" s="2" t="n">
        <v>42997</v>
      </c>
      <c r="D2573" s="2" t="n">
        <v>43070</v>
      </c>
      <c r="E2573" t="inlineStr">
        <is>
          <t>2021-09-19</t>
        </is>
      </c>
      <c r="F2573" t="n">
        <v>48</v>
      </c>
      <c r="G2573" t="inlineStr">
        <is>
          <t xml:space="preserve">CONVERSE COUNTY BANK TRUSTEE ET AL </t>
        </is>
      </c>
      <c r="H2573" t="inlineStr">
        <is>
          <t>TITAN EXPL</t>
        </is>
      </c>
      <c r="I2573" t="inlineStr"/>
      <c r="J2573" t="inlineStr"/>
      <c r="K2573" t="n">
        <v>0</v>
      </c>
      <c r="L2573" t="n">
        <v>4</v>
      </c>
      <c r="M2573" t="n">
        <v>38</v>
      </c>
      <c r="N2573" t="inlineStr">
        <is>
          <t xml:space="preserve">N         </t>
        </is>
      </c>
      <c r="O2573" t="n">
        <v>73</v>
      </c>
      <c r="P2573" t="inlineStr">
        <is>
          <t xml:space="preserve">W         </t>
        </is>
      </c>
      <c r="Q2573" t="inlineStr">
        <is>
          <t>1627/0263</t>
        </is>
      </c>
      <c r="R2573" t="inlineStr">
        <is>
          <t>1065097</t>
        </is>
      </c>
      <c r="S2573" t="inlineStr">
        <is>
          <t>CONVERSE (WY)</t>
        </is>
      </c>
      <c r="T2573" t="n">
        <v>43.29485875</v>
      </c>
      <c r="U2573" t="inlineStr">
        <is>
          <t>POWDER RIVER</t>
        </is>
      </c>
      <c r="V2573" t="n">
        <v>-105.63093579</v>
      </c>
      <c r="W2573" t="inlineStr">
        <is>
          <t>POINT (448819.9918178781 4793752.451114548)</t>
        </is>
      </c>
      <c r="X2573" t="n">
        <v>2.839918803876415</v>
      </c>
      <c r="Y2573" t="inlineStr">
        <is>
          <t>NE</t>
        </is>
      </c>
      <c r="Z2573" t="n">
        <v>2017</v>
      </c>
      <c r="AA2573" t="n">
        <v>58</v>
      </c>
    </row>
    <row r="2574">
      <c r="A2574" s="1" t="n">
        <v>36855</v>
      </c>
      <c r="B2574" t="inlineStr">
        <is>
          <t>WY</t>
        </is>
      </c>
      <c r="C2574" s="2" t="n">
        <v>42997</v>
      </c>
      <c r="D2574" s="2" t="n">
        <v>43070</v>
      </c>
      <c r="E2574" t="inlineStr">
        <is>
          <t>2021-09-19</t>
        </is>
      </c>
      <c r="F2574" t="n">
        <v>48</v>
      </c>
      <c r="G2574" t="inlineStr">
        <is>
          <t xml:space="preserve">CONVERSE COUNTY BANK TRUSTEE ET AL </t>
        </is>
      </c>
      <c r="H2574" t="inlineStr">
        <is>
          <t>TITAN EXPL</t>
        </is>
      </c>
      <c r="I2574" t="inlineStr"/>
      <c r="J2574" t="inlineStr"/>
      <c r="K2574" t="n">
        <v>0</v>
      </c>
      <c r="L2574" t="n">
        <v>9</v>
      </c>
      <c r="M2574" t="n">
        <v>38</v>
      </c>
      <c r="N2574" t="inlineStr">
        <is>
          <t xml:space="preserve">N         </t>
        </is>
      </c>
      <c r="O2574" t="n">
        <v>73</v>
      </c>
      <c r="P2574" t="inlineStr">
        <is>
          <t xml:space="preserve">W         </t>
        </is>
      </c>
      <c r="Q2574" t="inlineStr">
        <is>
          <t>1627/0263</t>
        </is>
      </c>
      <c r="R2574" t="inlineStr">
        <is>
          <t>1065097</t>
        </is>
      </c>
      <c r="S2574" t="inlineStr">
        <is>
          <t>CONVERSE (WY)</t>
        </is>
      </c>
      <c r="T2574" t="n">
        <v>43.28045819</v>
      </c>
      <c r="U2574" t="inlineStr">
        <is>
          <t>POWDER RIVER</t>
        </is>
      </c>
      <c r="V2574" t="n">
        <v>-105.63100438</v>
      </c>
      <c r="W2574" t="inlineStr">
        <is>
          <t>POINT (448802.3511420086 4792153.248759488)</t>
        </is>
      </c>
      <c r="X2574" t="n">
        <v>2.192365541569407</v>
      </c>
      <c r="Y2574" t="inlineStr">
        <is>
          <t>NE</t>
        </is>
      </c>
      <c r="Z2574" t="n">
        <v>2017</v>
      </c>
      <c r="AA2574" t="n">
        <v>58</v>
      </c>
    </row>
    <row r="2575">
      <c r="A2575" s="1" t="n">
        <v>36856</v>
      </c>
      <c r="B2575" t="inlineStr">
        <is>
          <t>WY</t>
        </is>
      </c>
      <c r="C2575" s="2" t="n">
        <v>42997</v>
      </c>
      <c r="D2575" s="2" t="n">
        <v>43070</v>
      </c>
      <c r="E2575" t="inlineStr">
        <is>
          <t>2021-09-19</t>
        </is>
      </c>
      <c r="F2575" t="n">
        <v>48</v>
      </c>
      <c r="G2575" t="inlineStr">
        <is>
          <t xml:space="preserve">CONVERSE COUNTY BANK TRUSTEE ET AL </t>
        </is>
      </c>
      <c r="H2575" t="inlineStr">
        <is>
          <t>TITAN EXPL</t>
        </is>
      </c>
      <c r="I2575" t="inlineStr"/>
      <c r="J2575" t="inlineStr"/>
      <c r="K2575" t="n">
        <v>0</v>
      </c>
      <c r="L2575" t="n">
        <v>4</v>
      </c>
      <c r="M2575" t="n">
        <v>38</v>
      </c>
      <c r="N2575" t="inlineStr">
        <is>
          <t xml:space="preserve">N         </t>
        </is>
      </c>
      <c r="O2575" t="n">
        <v>73</v>
      </c>
      <c r="P2575" t="inlineStr">
        <is>
          <t xml:space="preserve">W         </t>
        </is>
      </c>
      <c r="Q2575" t="inlineStr">
        <is>
          <t>1627/0263</t>
        </is>
      </c>
      <c r="R2575" t="inlineStr">
        <is>
          <t>1065097</t>
        </is>
      </c>
      <c r="S2575" t="inlineStr">
        <is>
          <t>CONVERSE (WY)</t>
        </is>
      </c>
      <c r="T2575" t="n">
        <v>43.29485875</v>
      </c>
      <c r="U2575" t="inlineStr">
        <is>
          <t>POWDER RIVER</t>
        </is>
      </c>
      <c r="V2575" t="n">
        <v>-105.63093579</v>
      </c>
      <c r="W2575" t="inlineStr">
        <is>
          <t>POINT (448819.9918178781 4793752.451114548)</t>
        </is>
      </c>
      <c r="X2575" t="n">
        <v>2.839918803876415</v>
      </c>
      <c r="Y2575" t="inlineStr">
        <is>
          <t>NE</t>
        </is>
      </c>
      <c r="Z2575" t="n">
        <v>2017</v>
      </c>
      <c r="AA2575" t="n">
        <v>58</v>
      </c>
    </row>
    <row r="2576">
      <c r="A2576" s="1" t="n">
        <v>36874</v>
      </c>
      <c r="B2576" t="inlineStr">
        <is>
          <t>WY</t>
        </is>
      </c>
      <c r="C2576" s="2" t="n">
        <v>42997</v>
      </c>
      <c r="D2576" s="2" t="n">
        <v>43070</v>
      </c>
      <c r="E2576" t="inlineStr">
        <is>
          <t>2021-09-19</t>
        </is>
      </c>
      <c r="F2576" t="n">
        <v>48</v>
      </c>
      <c r="G2576" t="inlineStr">
        <is>
          <t xml:space="preserve">WILLIAM C LINDMIER JR REVOCABLE TRUST DATED OCTOBER 1 2007 ET AL </t>
        </is>
      </c>
      <c r="H2576" t="inlineStr">
        <is>
          <t>TITAN EXPL</t>
        </is>
      </c>
      <c r="I2576" t="inlineStr"/>
      <c r="J2576" t="inlineStr"/>
      <c r="K2576" t="n">
        <v>234.63000488</v>
      </c>
      <c r="L2576" t="n">
        <v>4</v>
      </c>
      <c r="M2576" t="n">
        <v>38</v>
      </c>
      <c r="N2576" t="inlineStr">
        <is>
          <t xml:space="preserve">N         </t>
        </is>
      </c>
      <c r="O2576" t="n">
        <v>73</v>
      </c>
      <c r="P2576" t="inlineStr">
        <is>
          <t xml:space="preserve">W         </t>
        </is>
      </c>
      <c r="Q2576" t="inlineStr">
        <is>
          <t>1627/0268</t>
        </is>
      </c>
      <c r="R2576" t="inlineStr">
        <is>
          <t>1065100</t>
        </is>
      </c>
      <c r="S2576" t="inlineStr">
        <is>
          <t>CONVERSE (WY)</t>
        </is>
      </c>
      <c r="T2576" t="n">
        <v>43.29485875</v>
      </c>
      <c r="U2576" t="inlineStr">
        <is>
          <t>POWDER RIVER</t>
        </is>
      </c>
      <c r="V2576" t="n">
        <v>-105.63093579</v>
      </c>
      <c r="W2576" t="inlineStr">
        <is>
          <t>POINT (448819.9918178781 4793752.451114548)</t>
        </is>
      </c>
      <c r="X2576" t="n">
        <v>2.839918803876415</v>
      </c>
      <c r="Y2576" t="inlineStr">
        <is>
          <t>NE</t>
        </is>
      </c>
      <c r="Z2576" t="n">
        <v>2017</v>
      </c>
      <c r="AA2576" t="n">
        <v>58</v>
      </c>
    </row>
    <row r="2577">
      <c r="A2577" s="1" t="n">
        <v>36875</v>
      </c>
      <c r="B2577" t="inlineStr">
        <is>
          <t>WY</t>
        </is>
      </c>
      <c r="C2577" s="2" t="n">
        <v>42997</v>
      </c>
      <c r="D2577" s="2" t="n">
        <v>43070</v>
      </c>
      <c r="E2577" t="inlineStr">
        <is>
          <t>2021-09-19</t>
        </is>
      </c>
      <c r="F2577" t="n">
        <v>48</v>
      </c>
      <c r="G2577" t="inlineStr">
        <is>
          <t xml:space="preserve">WILLIAM C LINDMIER JR REVOCABLE TRUST DATED OCTOBER 1 2007 ET AL </t>
        </is>
      </c>
      <c r="H2577" t="inlineStr">
        <is>
          <t>TITAN EXPL</t>
        </is>
      </c>
      <c r="I2577" t="inlineStr"/>
      <c r="J2577" t="inlineStr"/>
      <c r="K2577" t="n">
        <v>234.63000488</v>
      </c>
      <c r="L2577" t="n">
        <v>9</v>
      </c>
      <c r="M2577" t="n">
        <v>38</v>
      </c>
      <c r="N2577" t="inlineStr">
        <is>
          <t xml:space="preserve">N         </t>
        </is>
      </c>
      <c r="O2577" t="n">
        <v>73</v>
      </c>
      <c r="P2577" t="inlineStr">
        <is>
          <t xml:space="preserve">W         </t>
        </is>
      </c>
      <c r="Q2577" t="inlineStr">
        <is>
          <t>1627/0268</t>
        </is>
      </c>
      <c r="R2577" t="inlineStr">
        <is>
          <t>1065100</t>
        </is>
      </c>
      <c r="S2577" t="inlineStr">
        <is>
          <t>CONVERSE (WY)</t>
        </is>
      </c>
      <c r="T2577" t="n">
        <v>43.28045819</v>
      </c>
      <c r="U2577" t="inlineStr">
        <is>
          <t>POWDER RIVER</t>
        </is>
      </c>
      <c r="V2577" t="n">
        <v>-105.63100438</v>
      </c>
      <c r="W2577" t="inlineStr">
        <is>
          <t>POINT (448802.3511420086 4792153.248759488)</t>
        </is>
      </c>
      <c r="X2577" t="n">
        <v>2.192365541569407</v>
      </c>
      <c r="Y2577" t="inlineStr">
        <is>
          <t>NE</t>
        </is>
      </c>
      <c r="Z2577" t="n">
        <v>2017</v>
      </c>
      <c r="AA2577" t="n">
        <v>58</v>
      </c>
    </row>
    <row r="2578">
      <c r="A2578" s="1" t="n">
        <v>36876</v>
      </c>
      <c r="B2578" t="inlineStr">
        <is>
          <t>WY</t>
        </is>
      </c>
      <c r="C2578" s="2" t="n">
        <v>42997</v>
      </c>
      <c r="D2578" s="2" t="n">
        <v>43070</v>
      </c>
      <c r="E2578" t="inlineStr">
        <is>
          <t>2021-09-19</t>
        </is>
      </c>
      <c r="F2578" t="n">
        <v>48</v>
      </c>
      <c r="G2578" t="inlineStr">
        <is>
          <t xml:space="preserve">WILLIAM C LINDMIER JR REVOCABLE TRUST DATED OCTOBER 1 2007 ET AL </t>
        </is>
      </c>
      <c r="H2578" t="inlineStr">
        <is>
          <t>TITAN EXPL</t>
        </is>
      </c>
      <c r="I2578" t="inlineStr"/>
      <c r="J2578" t="inlineStr"/>
      <c r="K2578" t="n">
        <v>234.63000488</v>
      </c>
      <c r="L2578" t="n">
        <v>4</v>
      </c>
      <c r="M2578" t="n">
        <v>38</v>
      </c>
      <c r="N2578" t="inlineStr">
        <is>
          <t xml:space="preserve">N         </t>
        </is>
      </c>
      <c r="O2578" t="n">
        <v>73</v>
      </c>
      <c r="P2578" t="inlineStr">
        <is>
          <t xml:space="preserve">W         </t>
        </is>
      </c>
      <c r="Q2578" t="inlineStr">
        <is>
          <t>1627/0268</t>
        </is>
      </c>
      <c r="R2578" t="inlineStr">
        <is>
          <t>1065100</t>
        </is>
      </c>
      <c r="S2578" t="inlineStr">
        <is>
          <t>CONVERSE (WY)</t>
        </is>
      </c>
      <c r="T2578" t="n">
        <v>43.29485875</v>
      </c>
      <c r="U2578" t="inlineStr">
        <is>
          <t>POWDER RIVER</t>
        </is>
      </c>
      <c r="V2578" t="n">
        <v>-105.63093579</v>
      </c>
      <c r="W2578" t="inlineStr">
        <is>
          <t>POINT (448819.9918178781 4793752.451114548)</t>
        </is>
      </c>
      <c r="X2578" t="n">
        <v>2.839918803876415</v>
      </c>
      <c r="Y2578" t="inlineStr">
        <is>
          <t>NE</t>
        </is>
      </c>
      <c r="Z2578" t="n">
        <v>2017</v>
      </c>
      <c r="AA2578" t="n">
        <v>58</v>
      </c>
    </row>
    <row r="2579">
      <c r="A2579" s="1" t="n">
        <v>36878</v>
      </c>
      <c r="B2579" t="inlineStr">
        <is>
          <t>WY</t>
        </is>
      </c>
      <c r="C2579" s="2" t="n">
        <v>42997</v>
      </c>
      <c r="D2579" s="2" t="n">
        <v>43070</v>
      </c>
      <c r="E2579" t="inlineStr">
        <is>
          <t>2021-09-19</t>
        </is>
      </c>
      <c r="F2579" t="n">
        <v>48</v>
      </c>
      <c r="G2579" t="inlineStr">
        <is>
          <t xml:space="preserve">WILLIAM C LINDMIER JR REVOCABLE TRUST DATED OCTOBER 1 2007 ET AL </t>
        </is>
      </c>
      <c r="H2579" t="inlineStr">
        <is>
          <t>TITAN EXPL</t>
        </is>
      </c>
      <c r="I2579" t="inlineStr"/>
      <c r="J2579" t="inlineStr"/>
      <c r="K2579" t="n">
        <v>234.63000488</v>
      </c>
      <c r="L2579" t="n">
        <v>4</v>
      </c>
      <c r="M2579" t="n">
        <v>38</v>
      </c>
      <c r="N2579" t="inlineStr">
        <is>
          <t xml:space="preserve">N         </t>
        </is>
      </c>
      <c r="O2579" t="n">
        <v>73</v>
      </c>
      <c r="P2579" t="inlineStr">
        <is>
          <t xml:space="preserve">W         </t>
        </is>
      </c>
      <c r="Q2579" t="inlineStr">
        <is>
          <t>1627/0268</t>
        </is>
      </c>
      <c r="R2579" t="inlineStr">
        <is>
          <t>1065100</t>
        </is>
      </c>
      <c r="S2579" t="inlineStr">
        <is>
          <t>CONVERSE (WY)</t>
        </is>
      </c>
      <c r="T2579" t="n">
        <v>43.29485875</v>
      </c>
      <c r="U2579" t="inlineStr">
        <is>
          <t>POWDER RIVER</t>
        </is>
      </c>
      <c r="V2579" t="n">
        <v>-105.63093579</v>
      </c>
      <c r="W2579" t="inlineStr">
        <is>
          <t>POINT (448819.9918178781 4793752.451114548)</t>
        </is>
      </c>
      <c r="X2579" t="n">
        <v>2.839918803876415</v>
      </c>
      <c r="Y2579" t="inlineStr">
        <is>
          <t>NE</t>
        </is>
      </c>
      <c r="Z2579" t="n">
        <v>2017</v>
      </c>
      <c r="AA2579" t="n">
        <v>58</v>
      </c>
    </row>
    <row r="2580">
      <c r="A2580" s="1" t="n">
        <v>36881</v>
      </c>
      <c r="B2580" t="inlineStr">
        <is>
          <t>WY</t>
        </is>
      </c>
      <c r="C2580" s="2" t="n">
        <v>42997</v>
      </c>
      <c r="D2580" s="2" t="n">
        <v>43070</v>
      </c>
      <c r="E2580" t="inlineStr">
        <is>
          <t>2021-09-19</t>
        </is>
      </c>
      <c r="F2580" t="n">
        <v>48</v>
      </c>
      <c r="G2580" t="inlineStr">
        <is>
          <t xml:space="preserve">WILLIAM C LINDMIER JR REVOCABLE TRUST DATED OCTOBER 1 2007 ET AL </t>
        </is>
      </c>
      <c r="H2580" t="inlineStr">
        <is>
          <t>TITAN EXPL</t>
        </is>
      </c>
      <c r="I2580" t="inlineStr"/>
      <c r="J2580" t="inlineStr"/>
      <c r="K2580" t="n">
        <v>234.63000488</v>
      </c>
      <c r="L2580" t="n">
        <v>4</v>
      </c>
      <c r="M2580" t="n">
        <v>38</v>
      </c>
      <c r="N2580" t="inlineStr">
        <is>
          <t xml:space="preserve">N         </t>
        </is>
      </c>
      <c r="O2580" t="n">
        <v>73</v>
      </c>
      <c r="P2580" t="inlineStr">
        <is>
          <t xml:space="preserve">W         </t>
        </is>
      </c>
      <c r="Q2580" t="inlineStr">
        <is>
          <t>1627/0268</t>
        </is>
      </c>
      <c r="R2580" t="inlineStr">
        <is>
          <t>1065100</t>
        </is>
      </c>
      <c r="S2580" t="inlineStr">
        <is>
          <t>CONVERSE (WY)</t>
        </is>
      </c>
      <c r="T2580" t="n">
        <v>43.29485875</v>
      </c>
      <c r="U2580" t="inlineStr">
        <is>
          <t>POWDER RIVER</t>
        </is>
      </c>
      <c r="V2580" t="n">
        <v>-105.63093579</v>
      </c>
      <c r="W2580" t="inlineStr">
        <is>
          <t>POINT (448819.9918178781 4793752.451114548)</t>
        </is>
      </c>
      <c r="X2580" t="n">
        <v>2.839918803876415</v>
      </c>
      <c r="Y2580" t="inlineStr">
        <is>
          <t>NE</t>
        </is>
      </c>
      <c r="Z2580" t="n">
        <v>2017</v>
      </c>
      <c r="AA2580" t="n">
        <v>58</v>
      </c>
    </row>
    <row r="2581">
      <c r="A2581" s="1" t="n">
        <v>36882</v>
      </c>
      <c r="B2581" t="inlineStr">
        <is>
          <t>WY</t>
        </is>
      </c>
      <c r="C2581" s="2" t="n">
        <v>42997</v>
      </c>
      <c r="D2581" s="2" t="n">
        <v>43070</v>
      </c>
      <c r="E2581" t="inlineStr">
        <is>
          <t>2021-09-19</t>
        </is>
      </c>
      <c r="F2581" t="n">
        <v>48</v>
      </c>
      <c r="G2581" t="inlineStr">
        <is>
          <t xml:space="preserve">WILLIAM C LINDMIER JR REVOCABLE TRUST DATED OCTOBER 1 2007 ET AL </t>
        </is>
      </c>
      <c r="H2581" t="inlineStr">
        <is>
          <t>TITAN EXPL</t>
        </is>
      </c>
      <c r="I2581" t="inlineStr"/>
      <c r="J2581" t="inlineStr"/>
      <c r="K2581" t="n">
        <v>234.63000488</v>
      </c>
      <c r="L2581" t="n">
        <v>4</v>
      </c>
      <c r="M2581" t="n">
        <v>38</v>
      </c>
      <c r="N2581" t="inlineStr">
        <is>
          <t xml:space="preserve">N         </t>
        </is>
      </c>
      <c r="O2581" t="n">
        <v>73</v>
      </c>
      <c r="P2581" t="inlineStr">
        <is>
          <t xml:space="preserve">W         </t>
        </is>
      </c>
      <c r="Q2581" t="inlineStr">
        <is>
          <t>1627/0268</t>
        </is>
      </c>
      <c r="R2581" t="inlineStr">
        <is>
          <t>1065100</t>
        </is>
      </c>
      <c r="S2581" t="inlineStr">
        <is>
          <t>CONVERSE (WY)</t>
        </is>
      </c>
      <c r="T2581" t="n">
        <v>43.29485875</v>
      </c>
      <c r="U2581" t="inlineStr">
        <is>
          <t>POWDER RIVER</t>
        </is>
      </c>
      <c r="V2581" t="n">
        <v>-105.63093579</v>
      </c>
      <c r="W2581" t="inlineStr">
        <is>
          <t>POINT (448819.9918178781 4793752.451114548)</t>
        </is>
      </c>
      <c r="X2581" t="n">
        <v>2.839918803876415</v>
      </c>
      <c r="Y2581" t="inlineStr">
        <is>
          <t>NE</t>
        </is>
      </c>
      <c r="Z2581" t="n">
        <v>2017</v>
      </c>
      <c r="AA2581" t="n">
        <v>58</v>
      </c>
    </row>
    <row r="2582">
      <c r="A2582" s="1" t="n">
        <v>36883</v>
      </c>
      <c r="B2582" t="inlineStr">
        <is>
          <t>WY</t>
        </is>
      </c>
      <c r="C2582" s="2" t="n">
        <v>42997</v>
      </c>
      <c r="D2582" s="2" t="n">
        <v>43070</v>
      </c>
      <c r="E2582" t="inlineStr">
        <is>
          <t>2021-09-19</t>
        </is>
      </c>
      <c r="F2582" t="n">
        <v>48</v>
      </c>
      <c r="G2582" t="inlineStr">
        <is>
          <t xml:space="preserve">WILLIAM C LINDMIER JR REVOCABLE TRUST DATED OCTOBER 1 2007 ET AL </t>
        </is>
      </c>
      <c r="H2582" t="inlineStr">
        <is>
          <t>TITAN EXPL</t>
        </is>
      </c>
      <c r="I2582" t="inlineStr"/>
      <c r="J2582" t="inlineStr"/>
      <c r="K2582" t="n">
        <v>234.63000488</v>
      </c>
      <c r="L2582" t="n">
        <v>9</v>
      </c>
      <c r="M2582" t="n">
        <v>38</v>
      </c>
      <c r="N2582" t="inlineStr">
        <is>
          <t xml:space="preserve">N         </t>
        </is>
      </c>
      <c r="O2582" t="n">
        <v>73</v>
      </c>
      <c r="P2582" t="inlineStr">
        <is>
          <t xml:space="preserve">W         </t>
        </is>
      </c>
      <c r="Q2582" t="inlineStr">
        <is>
          <t>1627/0268</t>
        </is>
      </c>
      <c r="R2582" t="inlineStr">
        <is>
          <t>1065100</t>
        </is>
      </c>
      <c r="S2582" t="inlineStr">
        <is>
          <t>CONVERSE (WY)</t>
        </is>
      </c>
      <c r="T2582" t="n">
        <v>43.28045819</v>
      </c>
      <c r="U2582" t="inlineStr">
        <is>
          <t>POWDER RIVER</t>
        </is>
      </c>
      <c r="V2582" t="n">
        <v>-105.63100438</v>
      </c>
      <c r="W2582" t="inlineStr">
        <is>
          <t>POINT (448802.3511420086 4792153.248759488)</t>
        </is>
      </c>
      <c r="X2582" t="n">
        <v>2.192365541569407</v>
      </c>
      <c r="Y2582" t="inlineStr">
        <is>
          <t>NE</t>
        </is>
      </c>
      <c r="Z2582" t="n">
        <v>2017</v>
      </c>
      <c r="AA2582" t="n">
        <v>58</v>
      </c>
    </row>
    <row r="2583">
      <c r="A2583" s="1" t="n">
        <v>36884</v>
      </c>
      <c r="B2583" t="inlineStr">
        <is>
          <t>WY</t>
        </is>
      </c>
      <c r="C2583" s="2" t="n">
        <v>42997</v>
      </c>
      <c r="D2583" s="2" t="n">
        <v>43070</v>
      </c>
      <c r="E2583" t="inlineStr">
        <is>
          <t>2021-09-19</t>
        </is>
      </c>
      <c r="F2583" t="n">
        <v>48</v>
      </c>
      <c r="G2583" t="inlineStr">
        <is>
          <t xml:space="preserve">WILLIAM C LINDMIER JR REVOCABLE TRUST DATED OCTOBER 1 2007 ET AL </t>
        </is>
      </c>
      <c r="H2583" t="inlineStr">
        <is>
          <t>TITAN EXPL</t>
        </is>
      </c>
      <c r="I2583" t="inlineStr"/>
      <c r="J2583" t="inlineStr"/>
      <c r="K2583" t="n">
        <v>234.63000488</v>
      </c>
      <c r="L2583" t="n">
        <v>4</v>
      </c>
      <c r="M2583" t="n">
        <v>38</v>
      </c>
      <c r="N2583" t="inlineStr">
        <is>
          <t xml:space="preserve">N         </t>
        </is>
      </c>
      <c r="O2583" t="n">
        <v>73</v>
      </c>
      <c r="P2583" t="inlineStr">
        <is>
          <t xml:space="preserve">W         </t>
        </is>
      </c>
      <c r="Q2583" t="inlineStr">
        <is>
          <t>1627/0268</t>
        </is>
      </c>
      <c r="R2583" t="inlineStr">
        <is>
          <t>1065100</t>
        </is>
      </c>
      <c r="S2583" t="inlineStr">
        <is>
          <t>CONVERSE (WY)</t>
        </is>
      </c>
      <c r="T2583" t="n">
        <v>43.29485875</v>
      </c>
      <c r="U2583" t="inlineStr">
        <is>
          <t>POWDER RIVER</t>
        </is>
      </c>
      <c r="V2583" t="n">
        <v>-105.63093579</v>
      </c>
      <c r="W2583" t="inlineStr">
        <is>
          <t>POINT (448819.9918178781 4793752.451114548)</t>
        </is>
      </c>
      <c r="X2583" t="n">
        <v>2.839918803876415</v>
      </c>
      <c r="Y2583" t="inlineStr">
        <is>
          <t>NE</t>
        </is>
      </c>
      <c r="Z2583" t="n">
        <v>2017</v>
      </c>
      <c r="AA2583" t="n">
        <v>58</v>
      </c>
    </row>
    <row r="2584">
      <c r="A2584" s="1" t="n">
        <v>36885</v>
      </c>
      <c r="B2584" t="inlineStr">
        <is>
          <t>WY</t>
        </is>
      </c>
      <c r="C2584" s="2" t="n">
        <v>42997</v>
      </c>
      <c r="D2584" s="2" t="n">
        <v>43070</v>
      </c>
      <c r="E2584" t="inlineStr">
        <is>
          <t>2021-09-19</t>
        </is>
      </c>
      <c r="F2584" t="n">
        <v>48</v>
      </c>
      <c r="G2584" t="inlineStr">
        <is>
          <t xml:space="preserve">WILLIAM C LINDMIER JR REVOCABLE TRUST DATED OCTOBER 1 2007 ET AL </t>
        </is>
      </c>
      <c r="H2584" t="inlineStr">
        <is>
          <t>TITAN EXPL</t>
        </is>
      </c>
      <c r="I2584" t="inlineStr"/>
      <c r="J2584" t="inlineStr"/>
      <c r="K2584" t="n">
        <v>234.63000488</v>
      </c>
      <c r="L2584" t="n">
        <v>4</v>
      </c>
      <c r="M2584" t="n">
        <v>38</v>
      </c>
      <c r="N2584" t="inlineStr">
        <is>
          <t xml:space="preserve">N         </t>
        </is>
      </c>
      <c r="O2584" t="n">
        <v>73</v>
      </c>
      <c r="P2584" t="inlineStr">
        <is>
          <t xml:space="preserve">W         </t>
        </is>
      </c>
      <c r="Q2584" t="inlineStr">
        <is>
          <t>1627/0268</t>
        </is>
      </c>
      <c r="R2584" t="inlineStr">
        <is>
          <t>1065100</t>
        </is>
      </c>
      <c r="S2584" t="inlineStr">
        <is>
          <t>CONVERSE (WY)</t>
        </is>
      </c>
      <c r="T2584" t="n">
        <v>43.29485875</v>
      </c>
      <c r="U2584" t="inlineStr">
        <is>
          <t>POWDER RIVER</t>
        </is>
      </c>
      <c r="V2584" t="n">
        <v>-105.63093579</v>
      </c>
      <c r="W2584" t="inlineStr">
        <is>
          <t>POINT (448819.9918178781 4793752.451114548)</t>
        </is>
      </c>
      <c r="X2584" t="n">
        <v>2.839918803876415</v>
      </c>
      <c r="Y2584" t="inlineStr">
        <is>
          <t>NE</t>
        </is>
      </c>
      <c r="Z2584" t="n">
        <v>2017</v>
      </c>
      <c r="AA2584" t="n">
        <v>58</v>
      </c>
    </row>
    <row r="2585">
      <c r="A2585" s="1" t="n">
        <v>36887</v>
      </c>
      <c r="B2585" t="inlineStr">
        <is>
          <t>WY</t>
        </is>
      </c>
      <c r="C2585" s="2" t="n">
        <v>42997</v>
      </c>
      <c r="D2585" s="2" t="n">
        <v>43070</v>
      </c>
      <c r="E2585" t="inlineStr">
        <is>
          <t>2021-09-19</t>
        </is>
      </c>
      <c r="F2585" t="n">
        <v>48</v>
      </c>
      <c r="G2585" t="inlineStr">
        <is>
          <t xml:space="preserve">WILLIAM C LINDMIER JR REVOCABLE TRUST DATED OCTOBER 1 2007 ET AL </t>
        </is>
      </c>
      <c r="H2585" t="inlineStr">
        <is>
          <t>TITAN EXPL</t>
        </is>
      </c>
      <c r="I2585" t="inlineStr"/>
      <c r="J2585" t="inlineStr"/>
      <c r="K2585" t="n">
        <v>234.63000488</v>
      </c>
      <c r="L2585" t="n">
        <v>4</v>
      </c>
      <c r="M2585" t="n">
        <v>38</v>
      </c>
      <c r="N2585" t="inlineStr">
        <is>
          <t xml:space="preserve">N         </t>
        </is>
      </c>
      <c r="O2585" t="n">
        <v>73</v>
      </c>
      <c r="P2585" t="inlineStr">
        <is>
          <t xml:space="preserve">W         </t>
        </is>
      </c>
      <c r="Q2585" t="inlineStr">
        <is>
          <t>1627/0268</t>
        </is>
      </c>
      <c r="R2585" t="inlineStr">
        <is>
          <t>1065100</t>
        </is>
      </c>
      <c r="S2585" t="inlineStr">
        <is>
          <t>CONVERSE (WY)</t>
        </is>
      </c>
      <c r="T2585" t="n">
        <v>43.29485875</v>
      </c>
      <c r="U2585" t="inlineStr">
        <is>
          <t>POWDER RIVER</t>
        </is>
      </c>
      <c r="V2585" t="n">
        <v>-105.63093579</v>
      </c>
      <c r="W2585" t="inlineStr">
        <is>
          <t>POINT (448819.9918178781 4793752.451114548)</t>
        </is>
      </c>
      <c r="X2585" t="n">
        <v>2.839918803876415</v>
      </c>
      <c r="Y2585" t="inlineStr">
        <is>
          <t>NE</t>
        </is>
      </c>
      <c r="Z2585" t="n">
        <v>2017</v>
      </c>
      <c r="AA2585" t="n">
        <v>58</v>
      </c>
    </row>
    <row r="2586">
      <c r="A2586" s="1" t="n">
        <v>36925</v>
      </c>
      <c r="B2586" t="inlineStr">
        <is>
          <t>WY</t>
        </is>
      </c>
      <c r="C2586" s="2" t="n">
        <v>43035</v>
      </c>
      <c r="D2586" s="2" t="n">
        <v>43067</v>
      </c>
      <c r="E2586" t="inlineStr">
        <is>
          <t>2020-10-27</t>
        </is>
      </c>
      <c r="F2586" t="n">
        <v>36</v>
      </c>
      <c r="G2586" t="inlineStr">
        <is>
          <t xml:space="preserve">POWDER RIVER MINERAL PARTNERS LLC </t>
        </is>
      </c>
      <c r="H2586" t="inlineStr">
        <is>
          <t>TITAN EXPL</t>
        </is>
      </c>
      <c r="I2586" t="inlineStr"/>
      <c r="J2586" t="inlineStr"/>
      <c r="K2586" t="n">
        <v>234.63000488</v>
      </c>
      <c r="L2586" t="n">
        <v>4</v>
      </c>
      <c r="M2586" t="n">
        <v>38</v>
      </c>
      <c r="N2586" t="inlineStr">
        <is>
          <t xml:space="preserve">N         </t>
        </is>
      </c>
      <c r="O2586" t="n">
        <v>73</v>
      </c>
      <c r="P2586" t="inlineStr">
        <is>
          <t xml:space="preserve">W         </t>
        </is>
      </c>
      <c r="Q2586" t="inlineStr">
        <is>
          <t>1627/0077</t>
        </is>
      </c>
      <c r="R2586" t="inlineStr">
        <is>
          <t>1064995</t>
        </is>
      </c>
      <c r="S2586" t="inlineStr">
        <is>
          <t>CONVERSE (WY)</t>
        </is>
      </c>
      <c r="T2586" t="n">
        <v>43.29485875</v>
      </c>
      <c r="U2586" t="inlineStr">
        <is>
          <t>POWDER RIVER</t>
        </is>
      </c>
      <c r="V2586" t="n">
        <v>-105.63093579</v>
      </c>
      <c r="W2586" t="inlineStr">
        <is>
          <t>POINT (448819.9918178781 4793752.451114548)</t>
        </is>
      </c>
      <c r="X2586" t="n">
        <v>2.839918803876415</v>
      </c>
      <c r="Y2586" t="inlineStr">
        <is>
          <t>NE</t>
        </is>
      </c>
      <c r="Z2586" t="n">
        <v>2017</v>
      </c>
      <c r="AA2586" t="n">
        <v>58</v>
      </c>
    </row>
    <row r="2587">
      <c r="A2587" s="1" t="n">
        <v>36926</v>
      </c>
      <c r="B2587" t="inlineStr">
        <is>
          <t>WY</t>
        </is>
      </c>
      <c r="C2587" s="2" t="n">
        <v>43035</v>
      </c>
      <c r="D2587" s="2" t="n">
        <v>43067</v>
      </c>
      <c r="E2587" t="inlineStr">
        <is>
          <t>2020-10-27</t>
        </is>
      </c>
      <c r="F2587" t="n">
        <v>36</v>
      </c>
      <c r="G2587" t="inlineStr">
        <is>
          <t xml:space="preserve">POWDER RIVER MINERAL PARTNERS LLC </t>
        </is>
      </c>
      <c r="H2587" t="inlineStr">
        <is>
          <t>TITAN EXPL</t>
        </is>
      </c>
      <c r="I2587" t="inlineStr"/>
      <c r="J2587" t="inlineStr"/>
      <c r="K2587" t="n">
        <v>234.63000488</v>
      </c>
      <c r="L2587" t="n">
        <v>9</v>
      </c>
      <c r="M2587" t="n">
        <v>38</v>
      </c>
      <c r="N2587" t="inlineStr">
        <is>
          <t xml:space="preserve">N         </t>
        </is>
      </c>
      <c r="O2587" t="n">
        <v>73</v>
      </c>
      <c r="P2587" t="inlineStr">
        <is>
          <t xml:space="preserve">W         </t>
        </is>
      </c>
      <c r="Q2587" t="inlineStr">
        <is>
          <t>1627/0077</t>
        </is>
      </c>
      <c r="R2587" t="inlineStr">
        <is>
          <t>1064995</t>
        </is>
      </c>
      <c r="S2587" t="inlineStr">
        <is>
          <t>CONVERSE (WY)</t>
        </is>
      </c>
      <c r="T2587" t="n">
        <v>43.28045819</v>
      </c>
      <c r="U2587" t="inlineStr">
        <is>
          <t>POWDER RIVER</t>
        </is>
      </c>
      <c r="V2587" t="n">
        <v>-105.63100438</v>
      </c>
      <c r="W2587" t="inlineStr">
        <is>
          <t>POINT (448802.3511420086 4792153.248759488)</t>
        </is>
      </c>
      <c r="X2587" t="n">
        <v>2.192365541569407</v>
      </c>
      <c r="Y2587" t="inlineStr">
        <is>
          <t>NE</t>
        </is>
      </c>
      <c r="Z2587" t="n">
        <v>2017</v>
      </c>
      <c r="AA2587" t="n">
        <v>58</v>
      </c>
    </row>
    <row r="2588">
      <c r="A2588" s="1" t="n">
        <v>36927</v>
      </c>
      <c r="B2588" t="inlineStr">
        <is>
          <t>WY</t>
        </is>
      </c>
      <c r="C2588" s="2" t="n">
        <v>43035</v>
      </c>
      <c r="D2588" s="2" t="n">
        <v>43067</v>
      </c>
      <c r="E2588" t="inlineStr">
        <is>
          <t>2020-10-27</t>
        </is>
      </c>
      <c r="F2588" t="n">
        <v>36</v>
      </c>
      <c r="G2588" t="inlineStr">
        <is>
          <t xml:space="preserve">POWDER RIVER MINERAL PARTNERS LLC </t>
        </is>
      </c>
      <c r="H2588" t="inlineStr">
        <is>
          <t>TITAN EXPL</t>
        </is>
      </c>
      <c r="I2588" t="inlineStr"/>
      <c r="J2588" t="inlineStr"/>
      <c r="K2588" t="n">
        <v>234.63000488</v>
      </c>
      <c r="L2588" t="n">
        <v>4</v>
      </c>
      <c r="M2588" t="n">
        <v>38</v>
      </c>
      <c r="N2588" t="inlineStr">
        <is>
          <t xml:space="preserve">N         </t>
        </is>
      </c>
      <c r="O2588" t="n">
        <v>73</v>
      </c>
      <c r="P2588" t="inlineStr">
        <is>
          <t xml:space="preserve">W         </t>
        </is>
      </c>
      <c r="Q2588" t="inlineStr">
        <is>
          <t>1627/0077</t>
        </is>
      </c>
      <c r="R2588" t="inlineStr">
        <is>
          <t>1064995</t>
        </is>
      </c>
      <c r="S2588" t="inlineStr">
        <is>
          <t>CONVERSE (WY)</t>
        </is>
      </c>
      <c r="T2588" t="n">
        <v>43.29485875</v>
      </c>
      <c r="U2588" t="inlineStr">
        <is>
          <t>POWDER RIVER</t>
        </is>
      </c>
      <c r="V2588" t="n">
        <v>-105.63093579</v>
      </c>
      <c r="W2588" t="inlineStr">
        <is>
          <t>POINT (448819.9918178781 4793752.451114548)</t>
        </is>
      </c>
      <c r="X2588" t="n">
        <v>2.839918803876415</v>
      </c>
      <c r="Y2588" t="inlineStr">
        <is>
          <t>NE</t>
        </is>
      </c>
      <c r="Z2588" t="n">
        <v>2017</v>
      </c>
      <c r="AA2588" t="n">
        <v>58</v>
      </c>
    </row>
    <row r="2589">
      <c r="A2589" s="1" t="n">
        <v>36928</v>
      </c>
      <c r="B2589" t="inlineStr">
        <is>
          <t>WY</t>
        </is>
      </c>
      <c r="C2589" s="2" t="n">
        <v>43035</v>
      </c>
      <c r="D2589" s="2" t="n">
        <v>43067</v>
      </c>
      <c r="E2589" t="inlineStr">
        <is>
          <t>2020-10-27</t>
        </is>
      </c>
      <c r="F2589" t="n">
        <v>36</v>
      </c>
      <c r="G2589" t="inlineStr">
        <is>
          <t xml:space="preserve">POWDER RIVER MINERAL PARTNERS LLC </t>
        </is>
      </c>
      <c r="H2589" t="inlineStr">
        <is>
          <t>TITAN EXPL</t>
        </is>
      </c>
      <c r="I2589" t="inlineStr"/>
      <c r="J2589" t="inlineStr"/>
      <c r="K2589" t="n">
        <v>234.63000488</v>
      </c>
      <c r="L2589" t="n">
        <v>4</v>
      </c>
      <c r="M2589" t="n">
        <v>38</v>
      </c>
      <c r="N2589" t="inlineStr">
        <is>
          <t xml:space="preserve">N         </t>
        </is>
      </c>
      <c r="O2589" t="n">
        <v>73</v>
      </c>
      <c r="P2589" t="inlineStr">
        <is>
          <t xml:space="preserve">W         </t>
        </is>
      </c>
      <c r="Q2589" t="inlineStr">
        <is>
          <t>1627/0077</t>
        </is>
      </c>
      <c r="R2589" t="inlineStr">
        <is>
          <t>1064995</t>
        </is>
      </c>
      <c r="S2589" t="inlineStr">
        <is>
          <t>CONVERSE (WY)</t>
        </is>
      </c>
      <c r="T2589" t="n">
        <v>43.29485875</v>
      </c>
      <c r="U2589" t="inlineStr">
        <is>
          <t>POWDER RIVER</t>
        </is>
      </c>
      <c r="V2589" t="n">
        <v>-105.63093579</v>
      </c>
      <c r="W2589" t="inlineStr">
        <is>
          <t>POINT (448819.9918178781 4793752.451114548)</t>
        </is>
      </c>
      <c r="X2589" t="n">
        <v>2.839918803876415</v>
      </c>
      <c r="Y2589" t="inlineStr">
        <is>
          <t>NE</t>
        </is>
      </c>
      <c r="Z2589" t="n">
        <v>2017</v>
      </c>
      <c r="AA2589" t="n">
        <v>58</v>
      </c>
    </row>
    <row r="2590">
      <c r="A2590" s="1" t="n">
        <v>36930</v>
      </c>
      <c r="B2590" t="inlineStr">
        <is>
          <t>WY</t>
        </is>
      </c>
      <c r="C2590" s="2" t="n">
        <v>43035</v>
      </c>
      <c r="D2590" s="2" t="n">
        <v>43067</v>
      </c>
      <c r="E2590" t="inlineStr">
        <is>
          <t>2020-10-27</t>
        </is>
      </c>
      <c r="F2590" t="n">
        <v>36</v>
      </c>
      <c r="G2590" t="inlineStr">
        <is>
          <t xml:space="preserve">POWDER RIVER MINERAL PARTNERS LLC </t>
        </is>
      </c>
      <c r="H2590" t="inlineStr">
        <is>
          <t>TITAN EXPL</t>
        </is>
      </c>
      <c r="I2590" t="inlineStr"/>
      <c r="J2590" t="inlineStr"/>
      <c r="K2590" t="n">
        <v>234.63000488</v>
      </c>
      <c r="L2590" t="n">
        <v>4</v>
      </c>
      <c r="M2590" t="n">
        <v>38</v>
      </c>
      <c r="N2590" t="inlineStr">
        <is>
          <t xml:space="preserve">N         </t>
        </is>
      </c>
      <c r="O2590" t="n">
        <v>73</v>
      </c>
      <c r="P2590" t="inlineStr">
        <is>
          <t xml:space="preserve">W         </t>
        </is>
      </c>
      <c r="Q2590" t="inlineStr">
        <is>
          <t>1627/0077</t>
        </is>
      </c>
      <c r="R2590" t="inlineStr">
        <is>
          <t>1064995</t>
        </is>
      </c>
      <c r="S2590" t="inlineStr">
        <is>
          <t>CONVERSE (WY)</t>
        </is>
      </c>
      <c r="T2590" t="n">
        <v>43.29485875</v>
      </c>
      <c r="U2590" t="inlineStr">
        <is>
          <t>POWDER RIVER</t>
        </is>
      </c>
      <c r="V2590" t="n">
        <v>-105.63093579</v>
      </c>
      <c r="W2590" t="inlineStr">
        <is>
          <t>POINT (448819.9918178781 4793752.451114548)</t>
        </is>
      </c>
      <c r="X2590" t="n">
        <v>2.839918803876415</v>
      </c>
      <c r="Y2590" t="inlineStr">
        <is>
          <t>NE</t>
        </is>
      </c>
      <c r="Z2590" t="n">
        <v>2017</v>
      </c>
      <c r="AA2590" t="n">
        <v>58</v>
      </c>
    </row>
    <row r="2591">
      <c r="A2591" s="1" t="n">
        <v>36931</v>
      </c>
      <c r="B2591" t="inlineStr">
        <is>
          <t>WY</t>
        </is>
      </c>
      <c r="C2591" s="2" t="n">
        <v>43035</v>
      </c>
      <c r="D2591" s="2" t="n">
        <v>43067</v>
      </c>
      <c r="E2591" t="inlineStr">
        <is>
          <t>2020-10-27</t>
        </is>
      </c>
      <c r="F2591" t="n">
        <v>36</v>
      </c>
      <c r="G2591" t="inlineStr">
        <is>
          <t xml:space="preserve">POWDER RIVER MINERAL PARTNERS LLC </t>
        </is>
      </c>
      <c r="H2591" t="inlineStr">
        <is>
          <t>TITAN EXPL</t>
        </is>
      </c>
      <c r="I2591" t="inlineStr"/>
      <c r="J2591" t="inlineStr"/>
      <c r="K2591" t="n">
        <v>234.63000488</v>
      </c>
      <c r="L2591" t="n">
        <v>4</v>
      </c>
      <c r="M2591" t="n">
        <v>38</v>
      </c>
      <c r="N2591" t="inlineStr">
        <is>
          <t xml:space="preserve">N         </t>
        </is>
      </c>
      <c r="O2591" t="n">
        <v>73</v>
      </c>
      <c r="P2591" t="inlineStr">
        <is>
          <t xml:space="preserve">W         </t>
        </is>
      </c>
      <c r="Q2591" t="inlineStr">
        <is>
          <t>1627/0077</t>
        </is>
      </c>
      <c r="R2591" t="inlineStr">
        <is>
          <t>1064995</t>
        </is>
      </c>
      <c r="S2591" t="inlineStr">
        <is>
          <t>CONVERSE (WY)</t>
        </is>
      </c>
      <c r="T2591" t="n">
        <v>43.29485875</v>
      </c>
      <c r="U2591" t="inlineStr">
        <is>
          <t>POWDER RIVER</t>
        </is>
      </c>
      <c r="V2591" t="n">
        <v>-105.63093579</v>
      </c>
      <c r="W2591" t="inlineStr">
        <is>
          <t>POINT (448819.9918178781 4793752.451114548)</t>
        </is>
      </c>
      <c r="X2591" t="n">
        <v>2.839918803876415</v>
      </c>
      <c r="Y2591" t="inlineStr">
        <is>
          <t>NE</t>
        </is>
      </c>
      <c r="Z2591" t="n">
        <v>2017</v>
      </c>
      <c r="AA2591" t="n">
        <v>58</v>
      </c>
    </row>
    <row r="2592">
      <c r="A2592" s="1" t="n">
        <v>36932</v>
      </c>
      <c r="B2592" t="inlineStr">
        <is>
          <t>WY</t>
        </is>
      </c>
      <c r="C2592" s="2" t="n">
        <v>43035</v>
      </c>
      <c r="D2592" s="2" t="n">
        <v>43067</v>
      </c>
      <c r="E2592" t="inlineStr">
        <is>
          <t>2020-10-27</t>
        </is>
      </c>
      <c r="F2592" t="n">
        <v>36</v>
      </c>
      <c r="G2592" t="inlineStr">
        <is>
          <t xml:space="preserve">POWDER RIVER MINERAL PARTNERS LLC </t>
        </is>
      </c>
      <c r="H2592" t="inlineStr">
        <is>
          <t>TITAN EXPL</t>
        </is>
      </c>
      <c r="I2592" t="inlineStr"/>
      <c r="J2592" t="inlineStr"/>
      <c r="K2592" t="n">
        <v>234.63000488</v>
      </c>
      <c r="L2592" t="n">
        <v>9</v>
      </c>
      <c r="M2592" t="n">
        <v>38</v>
      </c>
      <c r="N2592" t="inlineStr">
        <is>
          <t xml:space="preserve">N         </t>
        </is>
      </c>
      <c r="O2592" t="n">
        <v>73</v>
      </c>
      <c r="P2592" t="inlineStr">
        <is>
          <t xml:space="preserve">W         </t>
        </is>
      </c>
      <c r="Q2592" t="inlineStr">
        <is>
          <t>1627/0077</t>
        </is>
      </c>
      <c r="R2592" t="inlineStr">
        <is>
          <t>1064995</t>
        </is>
      </c>
      <c r="S2592" t="inlineStr">
        <is>
          <t>CONVERSE (WY)</t>
        </is>
      </c>
      <c r="T2592" t="n">
        <v>43.28045819</v>
      </c>
      <c r="U2592" t="inlineStr">
        <is>
          <t>POWDER RIVER</t>
        </is>
      </c>
      <c r="V2592" t="n">
        <v>-105.63100438</v>
      </c>
      <c r="W2592" t="inlineStr">
        <is>
          <t>POINT (448802.3511420086 4792153.248759488)</t>
        </is>
      </c>
      <c r="X2592" t="n">
        <v>2.192365541569407</v>
      </c>
      <c r="Y2592" t="inlineStr">
        <is>
          <t>NE</t>
        </is>
      </c>
      <c r="Z2592" t="n">
        <v>2017</v>
      </c>
      <c r="AA2592" t="n">
        <v>58</v>
      </c>
    </row>
    <row r="2593">
      <c r="A2593" s="1" t="n">
        <v>36934</v>
      </c>
      <c r="B2593" t="inlineStr">
        <is>
          <t>WY</t>
        </is>
      </c>
      <c r="C2593" s="2" t="n">
        <v>43035</v>
      </c>
      <c r="D2593" s="2" t="n">
        <v>43067</v>
      </c>
      <c r="E2593" t="inlineStr">
        <is>
          <t>2020-10-27</t>
        </is>
      </c>
      <c r="F2593" t="n">
        <v>36</v>
      </c>
      <c r="G2593" t="inlineStr">
        <is>
          <t xml:space="preserve">POWDER RIVER MINERAL PARTNERS LLC </t>
        </is>
      </c>
      <c r="H2593" t="inlineStr">
        <is>
          <t>TITAN EXPL</t>
        </is>
      </c>
      <c r="I2593" t="inlineStr"/>
      <c r="J2593" t="inlineStr"/>
      <c r="K2593" t="n">
        <v>234.63000488</v>
      </c>
      <c r="L2593" t="n">
        <v>4</v>
      </c>
      <c r="M2593" t="n">
        <v>38</v>
      </c>
      <c r="N2593" t="inlineStr">
        <is>
          <t xml:space="preserve">N         </t>
        </is>
      </c>
      <c r="O2593" t="n">
        <v>73</v>
      </c>
      <c r="P2593" t="inlineStr">
        <is>
          <t xml:space="preserve">W         </t>
        </is>
      </c>
      <c r="Q2593" t="inlineStr">
        <is>
          <t>1627/0077</t>
        </is>
      </c>
      <c r="R2593" t="inlineStr">
        <is>
          <t>1064995</t>
        </is>
      </c>
      <c r="S2593" t="inlineStr">
        <is>
          <t>CONVERSE (WY)</t>
        </is>
      </c>
      <c r="T2593" t="n">
        <v>43.29485875</v>
      </c>
      <c r="U2593" t="inlineStr">
        <is>
          <t>POWDER RIVER</t>
        </is>
      </c>
      <c r="V2593" t="n">
        <v>-105.63093579</v>
      </c>
      <c r="W2593" t="inlineStr">
        <is>
          <t>POINT (448819.9918178781 4793752.451114548)</t>
        </is>
      </c>
      <c r="X2593" t="n">
        <v>2.839918803876415</v>
      </c>
      <c r="Y2593" t="inlineStr">
        <is>
          <t>NE</t>
        </is>
      </c>
      <c r="Z2593" t="n">
        <v>2017</v>
      </c>
      <c r="AA2593" t="n">
        <v>58</v>
      </c>
    </row>
    <row r="2594">
      <c r="A2594" s="1" t="n">
        <v>37287</v>
      </c>
      <c r="B2594" t="inlineStr">
        <is>
          <t>WY</t>
        </is>
      </c>
      <c r="C2594" s="2" t="n">
        <v>43005</v>
      </c>
      <c r="D2594" s="2" t="n">
        <v>43060</v>
      </c>
      <c r="E2594" t="inlineStr">
        <is>
          <t>2021-09-27</t>
        </is>
      </c>
      <c r="F2594" t="n">
        <v>48</v>
      </c>
      <c r="G2594" t="inlineStr">
        <is>
          <t xml:space="preserve">KANEMOTO ELIZABETH LINDMIER </t>
        </is>
      </c>
      <c r="H2594" t="inlineStr">
        <is>
          <t>MARTIN OIL</t>
        </is>
      </c>
      <c r="I2594" t="inlineStr"/>
      <c r="J2594" t="inlineStr"/>
      <c r="K2594" t="n">
        <v>0</v>
      </c>
      <c r="L2594" t="n">
        <v>4</v>
      </c>
      <c r="M2594" t="n">
        <v>38</v>
      </c>
      <c r="N2594" t="inlineStr">
        <is>
          <t xml:space="preserve">N         </t>
        </is>
      </c>
      <c r="O2594" t="n">
        <v>73</v>
      </c>
      <c r="P2594" t="inlineStr">
        <is>
          <t xml:space="preserve">W         </t>
        </is>
      </c>
      <c r="Q2594" t="inlineStr">
        <is>
          <t>1626/0801</t>
        </is>
      </c>
      <c r="R2594" t="inlineStr">
        <is>
          <t>1064867</t>
        </is>
      </c>
      <c r="S2594" t="inlineStr">
        <is>
          <t>CONVERSE (WY)</t>
        </is>
      </c>
      <c r="T2594" t="n">
        <v>43.29485875</v>
      </c>
      <c r="U2594" t="inlineStr">
        <is>
          <t>POWDER RIVER</t>
        </is>
      </c>
      <c r="V2594" t="n">
        <v>-105.63093579</v>
      </c>
      <c r="W2594" t="inlineStr">
        <is>
          <t>POINT (448819.9918178781 4793752.451114548)</t>
        </is>
      </c>
      <c r="X2594" t="n">
        <v>2.839918803876415</v>
      </c>
      <c r="Y2594" t="inlineStr">
        <is>
          <t>NE</t>
        </is>
      </c>
      <c r="Z2594" t="n">
        <v>2017</v>
      </c>
      <c r="AA2594" t="n">
        <v>58</v>
      </c>
    </row>
    <row r="2595">
      <c r="A2595" s="1" t="n">
        <v>37289</v>
      </c>
      <c r="B2595" t="inlineStr">
        <is>
          <t>WY</t>
        </is>
      </c>
      <c r="C2595" s="2" t="n">
        <v>43005</v>
      </c>
      <c r="D2595" s="2" t="n">
        <v>43060</v>
      </c>
      <c r="E2595" t="inlineStr">
        <is>
          <t>2021-09-27</t>
        </is>
      </c>
      <c r="F2595" t="n">
        <v>48</v>
      </c>
      <c r="G2595" t="inlineStr">
        <is>
          <t xml:space="preserve">KANEMOTO ELIZABETH LINDMIER </t>
        </is>
      </c>
      <c r="H2595" t="inlineStr">
        <is>
          <t>MARTIN OIL</t>
        </is>
      </c>
      <c r="I2595" t="inlineStr"/>
      <c r="J2595" t="inlineStr"/>
      <c r="K2595" t="n">
        <v>0</v>
      </c>
      <c r="L2595" t="n">
        <v>4</v>
      </c>
      <c r="M2595" t="n">
        <v>38</v>
      </c>
      <c r="N2595" t="inlineStr">
        <is>
          <t xml:space="preserve">N         </t>
        </is>
      </c>
      <c r="O2595" t="n">
        <v>73</v>
      </c>
      <c r="P2595" t="inlineStr">
        <is>
          <t xml:space="preserve">W         </t>
        </is>
      </c>
      <c r="Q2595" t="inlineStr">
        <is>
          <t>1626/0801</t>
        </is>
      </c>
      <c r="R2595" t="inlineStr">
        <is>
          <t>1064867</t>
        </is>
      </c>
      <c r="S2595" t="inlineStr">
        <is>
          <t>CONVERSE (WY)</t>
        </is>
      </c>
      <c r="T2595" t="n">
        <v>43.29485875</v>
      </c>
      <c r="U2595" t="inlineStr">
        <is>
          <t>POWDER RIVER</t>
        </is>
      </c>
      <c r="V2595" t="n">
        <v>-105.63093579</v>
      </c>
      <c r="W2595" t="inlineStr">
        <is>
          <t>POINT (448819.9918178781 4793752.451114548)</t>
        </is>
      </c>
      <c r="X2595" t="n">
        <v>2.839918803876415</v>
      </c>
      <c r="Y2595" t="inlineStr">
        <is>
          <t>NE</t>
        </is>
      </c>
      <c r="Z2595" t="n">
        <v>2017</v>
      </c>
      <c r="AA2595" t="n">
        <v>58</v>
      </c>
    </row>
    <row r="2596">
      <c r="A2596" s="1" t="n">
        <v>37296</v>
      </c>
      <c r="B2596" t="inlineStr">
        <is>
          <t>WY</t>
        </is>
      </c>
      <c r="C2596" s="2" t="n">
        <v>43005</v>
      </c>
      <c r="D2596" s="2" t="n">
        <v>43060</v>
      </c>
      <c r="E2596" t="inlineStr">
        <is>
          <t>2021-09-27</t>
        </is>
      </c>
      <c r="F2596" t="n">
        <v>48</v>
      </c>
      <c r="G2596" t="inlineStr">
        <is>
          <t xml:space="preserve">SNAFU LLC </t>
        </is>
      </c>
      <c r="H2596" t="inlineStr">
        <is>
          <t>MARTIN OIL</t>
        </is>
      </c>
      <c r="I2596" t="inlineStr"/>
      <c r="J2596" t="inlineStr"/>
      <c r="K2596" t="n">
        <v>0</v>
      </c>
      <c r="L2596" t="n">
        <v>4</v>
      </c>
      <c r="M2596" t="n">
        <v>38</v>
      </c>
      <c r="N2596" t="inlineStr">
        <is>
          <t xml:space="preserve">N         </t>
        </is>
      </c>
      <c r="O2596" t="n">
        <v>73</v>
      </c>
      <c r="P2596" t="inlineStr">
        <is>
          <t xml:space="preserve">W         </t>
        </is>
      </c>
      <c r="Q2596" t="inlineStr">
        <is>
          <t>1626/0803</t>
        </is>
      </c>
      <c r="R2596" t="inlineStr">
        <is>
          <t>1064868</t>
        </is>
      </c>
      <c r="S2596" t="inlineStr">
        <is>
          <t>CONVERSE (WY)</t>
        </is>
      </c>
      <c r="T2596" t="n">
        <v>43.29485875</v>
      </c>
      <c r="U2596" t="inlineStr">
        <is>
          <t>POWDER RIVER</t>
        </is>
      </c>
      <c r="V2596" t="n">
        <v>-105.63093579</v>
      </c>
      <c r="W2596" t="inlineStr">
        <is>
          <t>POINT (448819.9918178781 4793752.451114548)</t>
        </is>
      </c>
      <c r="X2596" t="n">
        <v>2.839918803876415</v>
      </c>
      <c r="Y2596" t="inlineStr">
        <is>
          <t>NE</t>
        </is>
      </c>
      <c r="Z2596" t="n">
        <v>2017</v>
      </c>
      <c r="AA2596" t="n">
        <v>58</v>
      </c>
    </row>
    <row r="2597">
      <c r="A2597" s="1" t="n">
        <v>37299</v>
      </c>
      <c r="B2597" t="inlineStr">
        <is>
          <t>WY</t>
        </is>
      </c>
      <c r="C2597" s="2" t="n">
        <v>43005</v>
      </c>
      <c r="D2597" s="2" t="n">
        <v>43060</v>
      </c>
      <c r="E2597" t="inlineStr">
        <is>
          <t>2021-09-27</t>
        </is>
      </c>
      <c r="F2597" t="n">
        <v>48</v>
      </c>
      <c r="G2597" t="inlineStr">
        <is>
          <t xml:space="preserve">SNAFU LLC </t>
        </is>
      </c>
      <c r="H2597" t="inlineStr">
        <is>
          <t>MARTIN OIL</t>
        </is>
      </c>
      <c r="I2597" t="inlineStr"/>
      <c r="J2597" t="inlineStr"/>
      <c r="K2597" t="n">
        <v>0</v>
      </c>
      <c r="L2597" t="n">
        <v>4</v>
      </c>
      <c r="M2597" t="n">
        <v>38</v>
      </c>
      <c r="N2597" t="inlineStr">
        <is>
          <t xml:space="preserve">N         </t>
        </is>
      </c>
      <c r="O2597" t="n">
        <v>73</v>
      </c>
      <c r="P2597" t="inlineStr">
        <is>
          <t xml:space="preserve">W         </t>
        </is>
      </c>
      <c r="Q2597" t="inlineStr">
        <is>
          <t>1626/0803</t>
        </is>
      </c>
      <c r="R2597" t="inlineStr">
        <is>
          <t>1064868</t>
        </is>
      </c>
      <c r="S2597" t="inlineStr">
        <is>
          <t>CONVERSE (WY)</t>
        </is>
      </c>
      <c r="T2597" t="n">
        <v>43.29485875</v>
      </c>
      <c r="U2597" t="inlineStr">
        <is>
          <t>POWDER RIVER</t>
        </is>
      </c>
      <c r="V2597" t="n">
        <v>-105.63093579</v>
      </c>
      <c r="W2597" t="inlineStr">
        <is>
          <t>POINT (448819.9918178781 4793752.451114548)</t>
        </is>
      </c>
      <c r="X2597" t="n">
        <v>2.839918803876415</v>
      </c>
      <c r="Y2597" t="inlineStr">
        <is>
          <t>NE</t>
        </is>
      </c>
      <c r="Z2597" t="n">
        <v>2017</v>
      </c>
      <c r="AA2597" t="n">
        <v>58</v>
      </c>
    </row>
    <row r="2598">
      <c r="A2598" s="1" t="n">
        <v>37305</v>
      </c>
      <c r="B2598" t="inlineStr">
        <is>
          <t>WY</t>
        </is>
      </c>
      <c r="C2598" s="2" t="n">
        <v>43005</v>
      </c>
      <c r="D2598" s="2" t="n">
        <v>43060</v>
      </c>
      <c r="E2598" t="inlineStr">
        <is>
          <t>2021-09-27</t>
        </is>
      </c>
      <c r="F2598" t="n">
        <v>48</v>
      </c>
      <c r="G2598" t="inlineStr">
        <is>
          <t xml:space="preserve">LINDMIER WILLIAM W </t>
        </is>
      </c>
      <c r="H2598" t="inlineStr">
        <is>
          <t>MARTIN OIL</t>
        </is>
      </c>
      <c r="I2598" t="inlineStr"/>
      <c r="J2598" t="inlineStr"/>
      <c r="K2598" t="n">
        <v>0</v>
      </c>
      <c r="L2598" t="n">
        <v>4</v>
      </c>
      <c r="M2598" t="n">
        <v>38</v>
      </c>
      <c r="N2598" t="inlineStr">
        <is>
          <t xml:space="preserve">N         </t>
        </is>
      </c>
      <c r="O2598" t="n">
        <v>73</v>
      </c>
      <c r="P2598" t="inlineStr">
        <is>
          <t xml:space="preserve">W         </t>
        </is>
      </c>
      <c r="Q2598" t="inlineStr">
        <is>
          <t>1626/0805</t>
        </is>
      </c>
      <c r="R2598" t="inlineStr">
        <is>
          <t>1064869</t>
        </is>
      </c>
      <c r="S2598" t="inlineStr">
        <is>
          <t>CONVERSE (WY)</t>
        </is>
      </c>
      <c r="T2598" t="n">
        <v>43.29485875</v>
      </c>
      <c r="U2598" t="inlineStr">
        <is>
          <t>POWDER RIVER</t>
        </is>
      </c>
      <c r="V2598" t="n">
        <v>-105.63093579</v>
      </c>
      <c r="W2598" t="inlineStr">
        <is>
          <t>POINT (448819.9918178781 4793752.451114548)</t>
        </is>
      </c>
      <c r="X2598" t="n">
        <v>2.839918803876415</v>
      </c>
      <c r="Y2598" t="inlineStr">
        <is>
          <t>NE</t>
        </is>
      </c>
      <c r="Z2598" t="n">
        <v>2017</v>
      </c>
      <c r="AA2598" t="n">
        <v>58</v>
      </c>
    </row>
    <row r="2599">
      <c r="A2599" s="1" t="n">
        <v>37306</v>
      </c>
      <c r="B2599" t="inlineStr">
        <is>
          <t>WY</t>
        </is>
      </c>
      <c r="C2599" s="2" t="n">
        <v>43005</v>
      </c>
      <c r="D2599" s="2" t="n">
        <v>43060</v>
      </c>
      <c r="E2599" t="inlineStr">
        <is>
          <t>2021-09-27</t>
        </is>
      </c>
      <c r="F2599" t="n">
        <v>48</v>
      </c>
      <c r="G2599" t="inlineStr">
        <is>
          <t xml:space="preserve">LINDMIER WILLIAM W </t>
        </is>
      </c>
      <c r="H2599" t="inlineStr">
        <is>
          <t>MARTIN OIL</t>
        </is>
      </c>
      <c r="I2599" t="inlineStr"/>
      <c r="J2599" t="inlineStr"/>
      <c r="K2599" t="n">
        <v>0</v>
      </c>
      <c r="L2599" t="n">
        <v>4</v>
      </c>
      <c r="M2599" t="n">
        <v>38</v>
      </c>
      <c r="N2599" t="inlineStr">
        <is>
          <t xml:space="preserve">N         </t>
        </is>
      </c>
      <c r="O2599" t="n">
        <v>73</v>
      </c>
      <c r="P2599" t="inlineStr">
        <is>
          <t xml:space="preserve">W         </t>
        </is>
      </c>
      <c r="Q2599" t="inlineStr">
        <is>
          <t>1626/0805</t>
        </is>
      </c>
      <c r="R2599" t="inlineStr">
        <is>
          <t>1064869</t>
        </is>
      </c>
      <c r="S2599" t="inlineStr">
        <is>
          <t>CONVERSE (WY)</t>
        </is>
      </c>
      <c r="T2599" t="n">
        <v>43.29485875</v>
      </c>
      <c r="U2599" t="inlineStr">
        <is>
          <t>POWDER RIVER</t>
        </is>
      </c>
      <c r="V2599" t="n">
        <v>-105.63093579</v>
      </c>
      <c r="W2599" t="inlineStr">
        <is>
          <t>POINT (448819.9918178781 4793752.451114548)</t>
        </is>
      </c>
      <c r="X2599" t="n">
        <v>2.839918803876415</v>
      </c>
      <c r="Y2599" t="inlineStr">
        <is>
          <t>NE</t>
        </is>
      </c>
      <c r="Z2599" t="n">
        <v>2017</v>
      </c>
      <c r="AA2599" t="n">
        <v>58</v>
      </c>
    </row>
    <row r="2600">
      <c r="A2600" s="1" t="n">
        <v>37315</v>
      </c>
      <c r="B2600" t="inlineStr">
        <is>
          <t>WY</t>
        </is>
      </c>
      <c r="C2600" s="2" t="n">
        <v>43005</v>
      </c>
      <c r="D2600" s="2" t="n">
        <v>43060</v>
      </c>
      <c r="E2600" t="inlineStr">
        <is>
          <t>2021-09-27</t>
        </is>
      </c>
      <c r="F2600" t="n">
        <v>48</v>
      </c>
      <c r="G2600" t="inlineStr">
        <is>
          <t xml:space="preserve">LINDMIER ROBERT W </t>
        </is>
      </c>
      <c r="H2600" t="inlineStr">
        <is>
          <t>MARTIN OIL</t>
        </is>
      </c>
      <c r="I2600" t="inlineStr"/>
      <c r="J2600" t="inlineStr"/>
      <c r="K2600" t="n">
        <v>0</v>
      </c>
      <c r="L2600" t="n">
        <v>4</v>
      </c>
      <c r="M2600" t="n">
        <v>38</v>
      </c>
      <c r="N2600" t="inlineStr">
        <is>
          <t xml:space="preserve">N         </t>
        </is>
      </c>
      <c r="O2600" t="n">
        <v>73</v>
      </c>
      <c r="P2600" t="inlineStr">
        <is>
          <t xml:space="preserve">W         </t>
        </is>
      </c>
      <c r="Q2600" t="inlineStr">
        <is>
          <t>1626/0807</t>
        </is>
      </c>
      <c r="R2600" t="inlineStr">
        <is>
          <t>1064870</t>
        </is>
      </c>
      <c r="S2600" t="inlineStr">
        <is>
          <t>CONVERSE (WY)</t>
        </is>
      </c>
      <c r="T2600" t="n">
        <v>43.29485875</v>
      </c>
      <c r="U2600" t="inlineStr">
        <is>
          <t>POWDER RIVER</t>
        </is>
      </c>
      <c r="V2600" t="n">
        <v>-105.63093579</v>
      </c>
      <c r="W2600" t="inlineStr">
        <is>
          <t>POINT (448819.9918178781 4793752.451114548)</t>
        </is>
      </c>
      <c r="X2600" t="n">
        <v>2.839918803876415</v>
      </c>
      <c r="Y2600" t="inlineStr">
        <is>
          <t>NE</t>
        </is>
      </c>
      <c r="Z2600" t="n">
        <v>2017</v>
      </c>
      <c r="AA2600" t="n">
        <v>58</v>
      </c>
    </row>
    <row r="2601">
      <c r="A2601" s="1" t="n">
        <v>37317</v>
      </c>
      <c r="B2601" t="inlineStr">
        <is>
          <t>WY</t>
        </is>
      </c>
      <c r="C2601" s="2" t="n">
        <v>43005</v>
      </c>
      <c r="D2601" s="2" t="n">
        <v>43060</v>
      </c>
      <c r="E2601" t="inlineStr">
        <is>
          <t>2021-09-27</t>
        </is>
      </c>
      <c r="F2601" t="n">
        <v>48</v>
      </c>
      <c r="G2601" t="inlineStr">
        <is>
          <t xml:space="preserve">LINDMIER ROBERT W </t>
        </is>
      </c>
      <c r="H2601" t="inlineStr">
        <is>
          <t>MARTIN OIL</t>
        </is>
      </c>
      <c r="I2601" t="inlineStr"/>
      <c r="J2601" t="inlineStr"/>
      <c r="K2601" t="n">
        <v>0</v>
      </c>
      <c r="L2601" t="n">
        <v>4</v>
      </c>
      <c r="M2601" t="n">
        <v>38</v>
      </c>
      <c r="N2601" t="inlineStr">
        <is>
          <t xml:space="preserve">N         </t>
        </is>
      </c>
      <c r="O2601" t="n">
        <v>73</v>
      </c>
      <c r="P2601" t="inlineStr">
        <is>
          <t xml:space="preserve">W         </t>
        </is>
      </c>
      <c r="Q2601" t="inlineStr">
        <is>
          <t>1626/0807</t>
        </is>
      </c>
      <c r="R2601" t="inlineStr">
        <is>
          <t>1064870</t>
        </is>
      </c>
      <c r="S2601" t="inlineStr">
        <is>
          <t>CONVERSE (WY)</t>
        </is>
      </c>
      <c r="T2601" t="n">
        <v>43.29485875</v>
      </c>
      <c r="U2601" t="inlineStr">
        <is>
          <t>POWDER RIVER</t>
        </is>
      </c>
      <c r="V2601" t="n">
        <v>-105.63093579</v>
      </c>
      <c r="W2601" t="inlineStr">
        <is>
          <t>POINT (448819.9918178781 4793752.451114548)</t>
        </is>
      </c>
      <c r="X2601" t="n">
        <v>2.839918803876415</v>
      </c>
      <c r="Y2601" t="inlineStr">
        <is>
          <t>NE</t>
        </is>
      </c>
      <c r="Z2601" t="n">
        <v>2017</v>
      </c>
      <c r="AA2601" t="n">
        <v>58</v>
      </c>
    </row>
    <row r="2602">
      <c r="A2602" s="1" t="n">
        <v>37580</v>
      </c>
      <c r="B2602" t="inlineStr">
        <is>
          <t>WY</t>
        </is>
      </c>
      <c r="C2602" s="2" t="n">
        <v>42856</v>
      </c>
      <c r="D2602" s="2" t="n">
        <v>43048</v>
      </c>
      <c r="E2602" t="inlineStr">
        <is>
          <t>2021-05-01</t>
        </is>
      </c>
      <c r="F2602" t="n">
        <v>48</v>
      </c>
      <c r="G2602" t="inlineStr">
        <is>
          <t xml:space="preserve">LEWIS CONNIE M </t>
        </is>
      </c>
      <c r="H2602" t="inlineStr">
        <is>
          <t>WOLD ENERGY PARTNERS</t>
        </is>
      </c>
      <c r="I2602" t="n">
        <v>0.195</v>
      </c>
      <c r="J2602" t="inlineStr"/>
      <c r="K2602" t="n">
        <v>874.63000488</v>
      </c>
      <c r="L2602" t="n">
        <v>4</v>
      </c>
      <c r="M2602" t="n">
        <v>38</v>
      </c>
      <c r="N2602" t="inlineStr">
        <is>
          <t xml:space="preserve">N         </t>
        </is>
      </c>
      <c r="O2602" t="n">
        <v>73</v>
      </c>
      <c r="P2602" t="inlineStr">
        <is>
          <t xml:space="preserve">W         </t>
        </is>
      </c>
      <c r="Q2602" t="inlineStr">
        <is>
          <t>1626/0154</t>
        </is>
      </c>
      <c r="R2602" t="inlineStr">
        <is>
          <t>1064429</t>
        </is>
      </c>
      <c r="S2602" t="inlineStr">
        <is>
          <t>CONVERSE (WY)</t>
        </is>
      </c>
      <c r="T2602" t="n">
        <v>43.29485875</v>
      </c>
      <c r="U2602" t="inlineStr">
        <is>
          <t>POWDER RIVER</t>
        </is>
      </c>
      <c r="V2602" t="n">
        <v>-105.63093579</v>
      </c>
      <c r="W2602" t="inlineStr">
        <is>
          <t>POINT (448819.9918178781 4793752.451114548)</t>
        </is>
      </c>
      <c r="X2602" t="n">
        <v>2.839918803876415</v>
      </c>
      <c r="Y2602" t="inlineStr">
        <is>
          <t>NE</t>
        </is>
      </c>
      <c r="Z2602" t="n">
        <v>2017</v>
      </c>
      <c r="AA2602" t="n">
        <v>58</v>
      </c>
    </row>
    <row r="2603">
      <c r="A2603" s="1" t="n">
        <v>37581</v>
      </c>
      <c r="B2603" t="inlineStr">
        <is>
          <t>WY</t>
        </is>
      </c>
      <c r="C2603" s="2" t="n">
        <v>42856</v>
      </c>
      <c r="D2603" s="2" t="n">
        <v>43048</v>
      </c>
      <c r="E2603" t="inlineStr">
        <is>
          <t>2021-05-01</t>
        </is>
      </c>
      <c r="F2603" t="n">
        <v>48</v>
      </c>
      <c r="G2603" t="inlineStr">
        <is>
          <t xml:space="preserve">LEWIS CONNIE M </t>
        </is>
      </c>
      <c r="H2603" t="inlineStr">
        <is>
          <t>WOLD ENERGY PARTNERS</t>
        </is>
      </c>
      <c r="I2603" t="n">
        <v>0.195</v>
      </c>
      <c r="J2603" t="inlineStr"/>
      <c r="K2603" t="n">
        <v>874.63000488</v>
      </c>
      <c r="L2603" t="n">
        <v>4</v>
      </c>
      <c r="M2603" t="n">
        <v>38</v>
      </c>
      <c r="N2603" t="inlineStr">
        <is>
          <t xml:space="preserve">N         </t>
        </is>
      </c>
      <c r="O2603" t="n">
        <v>73</v>
      </c>
      <c r="P2603" t="inlineStr">
        <is>
          <t xml:space="preserve">W         </t>
        </is>
      </c>
      <c r="Q2603" t="inlineStr">
        <is>
          <t>1626/0154</t>
        </is>
      </c>
      <c r="R2603" t="inlineStr">
        <is>
          <t>1064429</t>
        </is>
      </c>
      <c r="S2603" t="inlineStr">
        <is>
          <t>CONVERSE (WY)</t>
        </is>
      </c>
      <c r="T2603" t="n">
        <v>43.29485875</v>
      </c>
      <c r="U2603" t="inlineStr">
        <is>
          <t>POWDER RIVER</t>
        </is>
      </c>
      <c r="V2603" t="n">
        <v>-105.63093579</v>
      </c>
      <c r="W2603" t="inlineStr">
        <is>
          <t>POINT (448819.9918178781 4793752.451114548)</t>
        </is>
      </c>
      <c r="X2603" t="n">
        <v>2.839918803876415</v>
      </c>
      <c r="Y2603" t="inlineStr">
        <is>
          <t>NE</t>
        </is>
      </c>
      <c r="Z2603" t="n">
        <v>2017</v>
      </c>
      <c r="AA2603" t="n">
        <v>58</v>
      </c>
    </row>
    <row r="2604">
      <c r="A2604" s="1" t="n">
        <v>37600</v>
      </c>
      <c r="B2604" t="inlineStr">
        <is>
          <t>WY</t>
        </is>
      </c>
      <c r="C2604" s="2" t="n">
        <v>42856</v>
      </c>
      <c r="D2604" s="2" t="n">
        <v>43048</v>
      </c>
      <c r="E2604" t="inlineStr">
        <is>
          <t>2021-05-01</t>
        </is>
      </c>
      <c r="F2604" t="n">
        <v>48</v>
      </c>
      <c r="G2604" t="inlineStr">
        <is>
          <t xml:space="preserve">LEWIS DANIEL L </t>
        </is>
      </c>
      <c r="H2604" t="inlineStr">
        <is>
          <t>WOLD ENERGY PARTNERS</t>
        </is>
      </c>
      <c r="I2604" t="n">
        <v>0.195</v>
      </c>
      <c r="J2604" t="inlineStr"/>
      <c r="K2604" t="n">
        <v>874.63000488</v>
      </c>
      <c r="L2604" t="n">
        <v>4</v>
      </c>
      <c r="M2604" t="n">
        <v>38</v>
      </c>
      <c r="N2604" t="inlineStr">
        <is>
          <t xml:space="preserve">N         </t>
        </is>
      </c>
      <c r="O2604" t="n">
        <v>73</v>
      </c>
      <c r="P2604" t="inlineStr">
        <is>
          <t xml:space="preserve">W         </t>
        </is>
      </c>
      <c r="Q2604" t="inlineStr">
        <is>
          <t>1626/0170</t>
        </is>
      </c>
      <c r="R2604" t="inlineStr">
        <is>
          <t>1064431</t>
        </is>
      </c>
      <c r="S2604" t="inlineStr">
        <is>
          <t>CONVERSE (WY)</t>
        </is>
      </c>
      <c r="T2604" t="n">
        <v>43.29485875</v>
      </c>
      <c r="U2604" t="inlineStr">
        <is>
          <t>POWDER RIVER</t>
        </is>
      </c>
      <c r="V2604" t="n">
        <v>-105.63093579</v>
      </c>
      <c r="W2604" t="inlineStr">
        <is>
          <t>POINT (448819.9918178781 4793752.451114548)</t>
        </is>
      </c>
      <c r="X2604" t="n">
        <v>2.839918803876415</v>
      </c>
      <c r="Y2604" t="inlineStr">
        <is>
          <t>NE</t>
        </is>
      </c>
      <c r="Z2604" t="n">
        <v>2017</v>
      </c>
      <c r="AA2604" t="n">
        <v>58</v>
      </c>
    </row>
    <row r="2605">
      <c r="A2605" s="1" t="n">
        <v>37784</v>
      </c>
      <c r="B2605" t="inlineStr">
        <is>
          <t>WY</t>
        </is>
      </c>
      <c r="C2605" s="2" t="n">
        <v>42997</v>
      </c>
      <c r="D2605" s="2" t="n">
        <v>43041</v>
      </c>
      <c r="E2605" t="inlineStr">
        <is>
          <t>2021-09-19</t>
        </is>
      </c>
      <c r="F2605" t="n">
        <v>48</v>
      </c>
      <c r="G2605" t="inlineStr">
        <is>
          <t xml:space="preserve">LINDMIER JEFFREY L CO TRUSTEE ET AL </t>
        </is>
      </c>
      <c r="H2605" t="inlineStr">
        <is>
          <t>TITAN EXPL</t>
        </is>
      </c>
      <c r="I2605" t="inlineStr"/>
      <c r="J2605" t="inlineStr"/>
      <c r="K2605" t="n">
        <v>234.63000488</v>
      </c>
      <c r="L2605" t="n">
        <v>4</v>
      </c>
      <c r="M2605" t="n">
        <v>38</v>
      </c>
      <c r="N2605" t="inlineStr">
        <is>
          <t xml:space="preserve">N         </t>
        </is>
      </c>
      <c r="O2605" t="n">
        <v>73</v>
      </c>
      <c r="P2605" t="inlineStr">
        <is>
          <t xml:space="preserve">W         </t>
        </is>
      </c>
      <c r="Q2605" t="inlineStr">
        <is>
          <t>1625/0845</t>
        </is>
      </c>
      <c r="R2605" t="inlineStr">
        <is>
          <t>1064209</t>
        </is>
      </c>
      <c r="S2605" t="inlineStr">
        <is>
          <t>CONVERSE (WY)</t>
        </is>
      </c>
      <c r="T2605" t="n">
        <v>43.29485875</v>
      </c>
      <c r="U2605" t="inlineStr">
        <is>
          <t>POWDER RIVER</t>
        </is>
      </c>
      <c r="V2605" t="n">
        <v>-105.63093579</v>
      </c>
      <c r="W2605" t="inlineStr">
        <is>
          <t>POINT (448819.9918178781 4793752.451114548)</t>
        </is>
      </c>
      <c r="X2605" t="n">
        <v>2.839918803876415</v>
      </c>
      <c r="Y2605" t="inlineStr">
        <is>
          <t>NE</t>
        </is>
      </c>
      <c r="Z2605" t="n">
        <v>2017</v>
      </c>
      <c r="AA2605" t="n">
        <v>58</v>
      </c>
    </row>
    <row r="2606">
      <c r="A2606" s="1" t="n">
        <v>37785</v>
      </c>
      <c r="B2606" t="inlineStr">
        <is>
          <t>WY</t>
        </is>
      </c>
      <c r="C2606" s="2" t="n">
        <v>42997</v>
      </c>
      <c r="D2606" s="2" t="n">
        <v>43041</v>
      </c>
      <c r="E2606" t="inlineStr">
        <is>
          <t>2021-09-19</t>
        </is>
      </c>
      <c r="F2606" t="n">
        <v>48</v>
      </c>
      <c r="G2606" t="inlineStr">
        <is>
          <t xml:space="preserve">LINDMIER JEFFREY L CO TRUSTEE ET AL </t>
        </is>
      </c>
      <c r="H2606" t="inlineStr">
        <is>
          <t>TITAN EXPL</t>
        </is>
      </c>
      <c r="I2606" t="inlineStr"/>
      <c r="J2606" t="inlineStr"/>
      <c r="K2606" t="n">
        <v>234.63000488</v>
      </c>
      <c r="L2606" t="n">
        <v>9</v>
      </c>
      <c r="M2606" t="n">
        <v>38</v>
      </c>
      <c r="N2606" t="inlineStr">
        <is>
          <t xml:space="preserve">N         </t>
        </is>
      </c>
      <c r="O2606" t="n">
        <v>73</v>
      </c>
      <c r="P2606" t="inlineStr">
        <is>
          <t xml:space="preserve">W         </t>
        </is>
      </c>
      <c r="Q2606" t="inlineStr">
        <is>
          <t>1625/0845</t>
        </is>
      </c>
      <c r="R2606" t="inlineStr">
        <is>
          <t>1064209</t>
        </is>
      </c>
      <c r="S2606" t="inlineStr">
        <is>
          <t>CONVERSE (WY)</t>
        </is>
      </c>
      <c r="T2606" t="n">
        <v>43.28045819</v>
      </c>
      <c r="U2606" t="inlineStr">
        <is>
          <t>POWDER RIVER</t>
        </is>
      </c>
      <c r="V2606" t="n">
        <v>-105.63100438</v>
      </c>
      <c r="W2606" t="inlineStr">
        <is>
          <t>POINT (448802.3511420086 4792153.248759488)</t>
        </is>
      </c>
      <c r="X2606" t="n">
        <v>2.192365541569407</v>
      </c>
      <c r="Y2606" t="inlineStr">
        <is>
          <t>NE</t>
        </is>
      </c>
      <c r="Z2606" t="n">
        <v>2017</v>
      </c>
      <c r="AA2606" t="n">
        <v>58</v>
      </c>
    </row>
    <row r="2607">
      <c r="A2607" s="1" t="n">
        <v>37786</v>
      </c>
      <c r="B2607" t="inlineStr">
        <is>
          <t>WY</t>
        </is>
      </c>
      <c r="C2607" s="2" t="n">
        <v>42997</v>
      </c>
      <c r="D2607" s="2" t="n">
        <v>43041</v>
      </c>
      <c r="E2607" t="inlineStr">
        <is>
          <t>2021-09-19</t>
        </is>
      </c>
      <c r="F2607" t="n">
        <v>48</v>
      </c>
      <c r="G2607" t="inlineStr">
        <is>
          <t xml:space="preserve">LINDMIER JEFFREY L CO TRUSTEE ET AL </t>
        </is>
      </c>
      <c r="H2607" t="inlineStr">
        <is>
          <t>TITAN EXPL</t>
        </is>
      </c>
      <c r="I2607" t="inlineStr"/>
      <c r="J2607" t="inlineStr"/>
      <c r="K2607" t="n">
        <v>234.63000488</v>
      </c>
      <c r="L2607" t="n">
        <v>4</v>
      </c>
      <c r="M2607" t="n">
        <v>38</v>
      </c>
      <c r="N2607" t="inlineStr">
        <is>
          <t xml:space="preserve">N         </t>
        </is>
      </c>
      <c r="O2607" t="n">
        <v>73</v>
      </c>
      <c r="P2607" t="inlineStr">
        <is>
          <t xml:space="preserve">W         </t>
        </is>
      </c>
      <c r="Q2607" t="inlineStr">
        <is>
          <t>1625/0845</t>
        </is>
      </c>
      <c r="R2607" t="inlineStr">
        <is>
          <t>1064209</t>
        </is>
      </c>
      <c r="S2607" t="inlineStr">
        <is>
          <t>CONVERSE (WY)</t>
        </is>
      </c>
      <c r="T2607" t="n">
        <v>43.29485875</v>
      </c>
      <c r="U2607" t="inlineStr">
        <is>
          <t>POWDER RIVER</t>
        </is>
      </c>
      <c r="V2607" t="n">
        <v>-105.63093579</v>
      </c>
      <c r="W2607" t="inlineStr">
        <is>
          <t>POINT (448819.9918178781 4793752.451114548)</t>
        </is>
      </c>
      <c r="X2607" t="n">
        <v>2.839918803876415</v>
      </c>
      <c r="Y2607" t="inlineStr">
        <is>
          <t>NE</t>
        </is>
      </c>
      <c r="Z2607" t="n">
        <v>2017</v>
      </c>
      <c r="AA2607" t="n">
        <v>58</v>
      </c>
    </row>
    <row r="2608">
      <c r="A2608" s="1" t="n">
        <v>37790</v>
      </c>
      <c r="B2608" t="inlineStr">
        <is>
          <t>WY</t>
        </is>
      </c>
      <c r="C2608" s="2" t="n">
        <v>42997</v>
      </c>
      <c r="D2608" s="2" t="n">
        <v>43041</v>
      </c>
      <c r="E2608" t="inlineStr">
        <is>
          <t>2021-09-19</t>
        </is>
      </c>
      <c r="F2608" t="n">
        <v>48</v>
      </c>
      <c r="G2608" t="inlineStr">
        <is>
          <t xml:space="preserve">LINDMIER JEFFREY L CO TRUSTEE ET AL </t>
        </is>
      </c>
      <c r="H2608" t="inlineStr">
        <is>
          <t>TITAN EXPL</t>
        </is>
      </c>
      <c r="I2608" t="inlineStr"/>
      <c r="J2608" t="inlineStr"/>
      <c r="K2608" t="n">
        <v>234.63000488</v>
      </c>
      <c r="L2608" t="n">
        <v>9</v>
      </c>
      <c r="M2608" t="n">
        <v>38</v>
      </c>
      <c r="N2608" t="inlineStr">
        <is>
          <t xml:space="preserve">N         </t>
        </is>
      </c>
      <c r="O2608" t="n">
        <v>73</v>
      </c>
      <c r="P2608" t="inlineStr">
        <is>
          <t xml:space="preserve">W         </t>
        </is>
      </c>
      <c r="Q2608" t="inlineStr">
        <is>
          <t>1625/0845</t>
        </is>
      </c>
      <c r="R2608" t="inlineStr">
        <is>
          <t>1064209</t>
        </is>
      </c>
      <c r="S2608" t="inlineStr">
        <is>
          <t>CONVERSE (WY)</t>
        </is>
      </c>
      <c r="T2608" t="n">
        <v>43.28045819</v>
      </c>
      <c r="U2608" t="inlineStr">
        <is>
          <t>POWDER RIVER</t>
        </is>
      </c>
      <c r="V2608" t="n">
        <v>-105.63100438</v>
      </c>
      <c r="W2608" t="inlineStr">
        <is>
          <t>POINT (448802.3511420086 4792153.248759488)</t>
        </is>
      </c>
      <c r="X2608" t="n">
        <v>2.192365541569407</v>
      </c>
      <c r="Y2608" t="inlineStr">
        <is>
          <t>NE</t>
        </is>
      </c>
      <c r="Z2608" t="n">
        <v>2017</v>
      </c>
      <c r="AA2608" t="n">
        <v>58</v>
      </c>
    </row>
    <row r="2609">
      <c r="A2609" s="1" t="n">
        <v>38105</v>
      </c>
      <c r="B2609" t="inlineStr">
        <is>
          <t>WY</t>
        </is>
      </c>
      <c r="C2609" s="2" t="n">
        <v>43014</v>
      </c>
      <c r="D2609" s="2" t="n">
        <v>43039</v>
      </c>
      <c r="E2609" t="inlineStr">
        <is>
          <t>2020-10-06</t>
        </is>
      </c>
      <c r="F2609" t="n">
        <v>36</v>
      </c>
      <c r="G2609" t="inlineStr">
        <is>
          <t xml:space="preserve">3 GIRLS LLC </t>
        </is>
      </c>
      <c r="H2609" t="inlineStr">
        <is>
          <t>TITAN EXPL</t>
        </is>
      </c>
      <c r="I2609" t="inlineStr"/>
      <c r="J2609" t="inlineStr"/>
      <c r="K2609" t="n">
        <v>720</v>
      </c>
      <c r="L2609" t="n">
        <v>7</v>
      </c>
      <c r="M2609" t="n">
        <v>38</v>
      </c>
      <c r="N2609" t="inlineStr">
        <is>
          <t xml:space="preserve">N         </t>
        </is>
      </c>
      <c r="O2609" t="n">
        <v>73</v>
      </c>
      <c r="P2609" t="inlineStr">
        <is>
          <t xml:space="preserve">W         </t>
        </is>
      </c>
      <c r="Q2609" t="inlineStr">
        <is>
          <t>1625/0734</t>
        </is>
      </c>
      <c r="R2609" t="inlineStr">
        <is>
          <t>1064095</t>
        </is>
      </c>
      <c r="S2609" t="inlineStr">
        <is>
          <t>CONVERSE (WY)</t>
        </is>
      </c>
      <c r="T2609" t="n">
        <v>43.28038196</v>
      </c>
      <c r="U2609" t="inlineStr">
        <is>
          <t>POWDER RIVER</t>
        </is>
      </c>
      <c r="V2609" t="n">
        <v>-105.670572</v>
      </c>
      <c r="W2609" t="inlineStr">
        <is>
          <t>POINT (445591.8860581371 4792169.783466569)</t>
        </is>
      </c>
      <c r="X2609" t="n">
        <v>1.137716165433307</v>
      </c>
      <c r="Y2609" t="inlineStr">
        <is>
          <t>N</t>
        </is>
      </c>
      <c r="Z2609" t="n">
        <v>2017</v>
      </c>
      <c r="AA2609" t="n">
        <v>58</v>
      </c>
    </row>
    <row r="2610">
      <c r="A2610" s="1" t="n">
        <v>38106</v>
      </c>
      <c r="B2610" t="inlineStr">
        <is>
          <t>WY</t>
        </is>
      </c>
      <c r="C2610" s="2" t="n">
        <v>43014</v>
      </c>
      <c r="D2610" s="2" t="n">
        <v>43039</v>
      </c>
      <c r="E2610" t="inlineStr">
        <is>
          <t>2020-10-06</t>
        </is>
      </c>
      <c r="F2610" t="n">
        <v>36</v>
      </c>
      <c r="G2610" t="inlineStr">
        <is>
          <t xml:space="preserve">3 GIRLS LLC </t>
        </is>
      </c>
      <c r="H2610" t="inlineStr">
        <is>
          <t>TITAN EXPL</t>
        </is>
      </c>
      <c r="I2610" t="inlineStr"/>
      <c r="J2610" t="inlineStr"/>
      <c r="K2610" t="n">
        <v>720</v>
      </c>
      <c r="L2610" t="n">
        <v>8</v>
      </c>
      <c r="M2610" t="n">
        <v>38</v>
      </c>
      <c r="N2610" t="inlineStr">
        <is>
          <t xml:space="preserve">N         </t>
        </is>
      </c>
      <c r="O2610" t="n">
        <v>73</v>
      </c>
      <c r="P2610" t="inlineStr">
        <is>
          <t xml:space="preserve">W         </t>
        </is>
      </c>
      <c r="Q2610" t="inlineStr">
        <is>
          <t>1625/0734</t>
        </is>
      </c>
      <c r="R2610" t="inlineStr">
        <is>
          <t>1064095</t>
        </is>
      </c>
      <c r="S2610" t="inlineStr">
        <is>
          <t>CONVERSE (WY)</t>
        </is>
      </c>
      <c r="T2610" t="n">
        <v>43.28039719</v>
      </c>
      <c r="U2610" t="inlineStr">
        <is>
          <t>POWDER RIVER</t>
        </is>
      </c>
      <c r="V2610" t="n">
        <v>-105.65082634</v>
      </c>
      <c r="W2610" t="inlineStr">
        <is>
          <t>POINT (447194.0046267076 4792158.808724617)</t>
        </is>
      </c>
      <c r="X2610" t="n">
        <v>1.431184581759292</v>
      </c>
      <c r="Y2610" t="inlineStr">
        <is>
          <t>NE</t>
        </is>
      </c>
      <c r="Z2610" t="n">
        <v>2017</v>
      </c>
      <c r="AA2610" t="n">
        <v>58</v>
      </c>
    </row>
    <row r="2611">
      <c r="A2611" s="1" t="n">
        <v>38107</v>
      </c>
      <c r="B2611" t="inlineStr">
        <is>
          <t>WY</t>
        </is>
      </c>
      <c r="C2611" s="2" t="n">
        <v>43014</v>
      </c>
      <c r="D2611" s="2" t="n">
        <v>43039</v>
      </c>
      <c r="E2611" t="inlineStr">
        <is>
          <t>2020-10-06</t>
        </is>
      </c>
      <c r="F2611" t="n">
        <v>36</v>
      </c>
      <c r="G2611" t="inlineStr">
        <is>
          <t xml:space="preserve">3 GIRLS LLC </t>
        </is>
      </c>
      <c r="H2611" t="inlineStr">
        <is>
          <t>TITAN EXPL</t>
        </is>
      </c>
      <c r="I2611" t="inlineStr"/>
      <c r="J2611" t="inlineStr"/>
      <c r="K2611" t="n">
        <v>720</v>
      </c>
      <c r="L2611" t="n">
        <v>7</v>
      </c>
      <c r="M2611" t="n">
        <v>38</v>
      </c>
      <c r="N2611" t="inlineStr">
        <is>
          <t xml:space="preserve">N         </t>
        </is>
      </c>
      <c r="O2611" t="n">
        <v>73</v>
      </c>
      <c r="P2611" t="inlineStr">
        <is>
          <t xml:space="preserve">W         </t>
        </is>
      </c>
      <c r="Q2611" t="inlineStr">
        <is>
          <t>1625/0734</t>
        </is>
      </c>
      <c r="R2611" t="inlineStr">
        <is>
          <t>1064095</t>
        </is>
      </c>
      <c r="S2611" t="inlineStr">
        <is>
          <t>CONVERSE (WY)</t>
        </is>
      </c>
      <c r="T2611" t="n">
        <v>43.28038196</v>
      </c>
      <c r="U2611" t="inlineStr">
        <is>
          <t>POWDER RIVER</t>
        </is>
      </c>
      <c r="V2611" t="n">
        <v>-105.670572</v>
      </c>
      <c r="W2611" t="inlineStr">
        <is>
          <t>POINT (445591.8860581371 4792169.783466569)</t>
        </is>
      </c>
      <c r="X2611" t="n">
        <v>1.137716165433307</v>
      </c>
      <c r="Y2611" t="inlineStr">
        <is>
          <t>N</t>
        </is>
      </c>
      <c r="Z2611" t="n">
        <v>2017</v>
      </c>
      <c r="AA2611" t="n">
        <v>58</v>
      </c>
    </row>
    <row r="2612">
      <c r="A2612" s="1" t="n">
        <v>38108</v>
      </c>
      <c r="B2612" t="inlineStr">
        <is>
          <t>WY</t>
        </is>
      </c>
      <c r="C2612" s="2" t="n">
        <v>43014</v>
      </c>
      <c r="D2612" s="2" t="n">
        <v>43039</v>
      </c>
      <c r="E2612" t="inlineStr">
        <is>
          <t>2020-10-06</t>
        </is>
      </c>
      <c r="F2612" t="n">
        <v>36</v>
      </c>
      <c r="G2612" t="inlineStr">
        <is>
          <t xml:space="preserve">3 GIRLS LLC </t>
        </is>
      </c>
      <c r="H2612" t="inlineStr">
        <is>
          <t>TITAN EXPL</t>
        </is>
      </c>
      <c r="I2612" t="inlineStr"/>
      <c r="J2612" t="inlineStr"/>
      <c r="K2612" t="n">
        <v>720</v>
      </c>
      <c r="L2612" t="n">
        <v>8</v>
      </c>
      <c r="M2612" t="n">
        <v>38</v>
      </c>
      <c r="N2612" t="inlineStr">
        <is>
          <t xml:space="preserve">N         </t>
        </is>
      </c>
      <c r="O2612" t="n">
        <v>73</v>
      </c>
      <c r="P2612" t="inlineStr">
        <is>
          <t xml:space="preserve">W         </t>
        </is>
      </c>
      <c r="Q2612" t="inlineStr">
        <is>
          <t>1625/0734</t>
        </is>
      </c>
      <c r="R2612" t="inlineStr">
        <is>
          <t>1064095</t>
        </is>
      </c>
      <c r="S2612" t="inlineStr">
        <is>
          <t>CONVERSE (WY)</t>
        </is>
      </c>
      <c r="T2612" t="n">
        <v>43.28039719</v>
      </c>
      <c r="U2612" t="inlineStr">
        <is>
          <t>POWDER RIVER</t>
        </is>
      </c>
      <c r="V2612" t="n">
        <v>-105.65082634</v>
      </c>
      <c r="W2612" t="inlineStr">
        <is>
          <t>POINT (447194.0046267076 4792158.808724617)</t>
        </is>
      </c>
      <c r="X2612" t="n">
        <v>1.431184581759292</v>
      </c>
      <c r="Y2612" t="inlineStr">
        <is>
          <t>NE</t>
        </is>
      </c>
      <c r="Z2612" t="n">
        <v>2017</v>
      </c>
      <c r="AA2612" t="n">
        <v>58</v>
      </c>
    </row>
    <row r="2613">
      <c r="A2613" s="1" t="n">
        <v>38109</v>
      </c>
      <c r="B2613" t="inlineStr">
        <is>
          <t>WY</t>
        </is>
      </c>
      <c r="C2613" s="2" t="n">
        <v>43014</v>
      </c>
      <c r="D2613" s="2" t="n">
        <v>43039</v>
      </c>
      <c r="E2613" t="inlineStr">
        <is>
          <t>2020-10-06</t>
        </is>
      </c>
      <c r="F2613" t="n">
        <v>36</v>
      </c>
      <c r="G2613" t="inlineStr">
        <is>
          <t xml:space="preserve">3 GIRLS LLC </t>
        </is>
      </c>
      <c r="H2613" t="inlineStr">
        <is>
          <t>TITAN EXPL</t>
        </is>
      </c>
      <c r="I2613" t="inlineStr"/>
      <c r="J2613" t="inlineStr"/>
      <c r="K2613" t="n">
        <v>720</v>
      </c>
      <c r="L2613" t="n">
        <v>17</v>
      </c>
      <c r="M2613" t="n">
        <v>38</v>
      </c>
      <c r="N2613" t="inlineStr">
        <is>
          <t xml:space="preserve">N         </t>
        </is>
      </c>
      <c r="O2613" t="n">
        <v>73</v>
      </c>
      <c r="P2613" t="inlineStr">
        <is>
          <t xml:space="preserve">W         </t>
        </is>
      </c>
      <c r="Q2613" t="inlineStr">
        <is>
          <t>1625/0734</t>
        </is>
      </c>
      <c r="R2613" t="inlineStr">
        <is>
          <t>1064095</t>
        </is>
      </c>
      <c r="S2613" t="inlineStr">
        <is>
          <t>CONVERSE (WY)</t>
        </is>
      </c>
      <c r="T2613" t="n">
        <v>43.26592416</v>
      </c>
      <c r="U2613" t="inlineStr">
        <is>
          <t>POWDER RIVER</t>
        </is>
      </c>
      <c r="V2613" t="n">
        <v>-105.65094833</v>
      </c>
      <c r="W2613" t="inlineStr">
        <is>
          <t>POINT (447171.5888673947 4790551.596985089)</t>
        </is>
      </c>
      <c r="X2613" t="n">
        <v>0.8793883244227992</v>
      </c>
      <c r="Y2613" t="inlineStr">
        <is>
          <t>E</t>
        </is>
      </c>
      <c r="Z2613" t="n">
        <v>2017</v>
      </c>
      <c r="AA2613" t="n">
        <v>58</v>
      </c>
    </row>
    <row r="2614">
      <c r="A2614" s="1" t="n">
        <v>38110</v>
      </c>
      <c r="B2614" t="inlineStr">
        <is>
          <t>WY</t>
        </is>
      </c>
      <c r="C2614" s="2" t="n">
        <v>43014</v>
      </c>
      <c r="D2614" s="2" t="n">
        <v>43039</v>
      </c>
      <c r="E2614" t="inlineStr">
        <is>
          <t>2020-10-06</t>
        </is>
      </c>
      <c r="F2614" t="n">
        <v>36</v>
      </c>
      <c r="G2614" t="inlineStr">
        <is>
          <t xml:space="preserve">3 GIRLS LLC </t>
        </is>
      </c>
      <c r="H2614" t="inlineStr">
        <is>
          <t>TITAN EXPL</t>
        </is>
      </c>
      <c r="I2614" t="inlineStr"/>
      <c r="J2614" t="inlineStr"/>
      <c r="K2614" t="n">
        <v>720</v>
      </c>
      <c r="L2614" t="n">
        <v>17</v>
      </c>
      <c r="M2614" t="n">
        <v>38</v>
      </c>
      <c r="N2614" t="inlineStr">
        <is>
          <t xml:space="preserve">N         </t>
        </is>
      </c>
      <c r="O2614" t="n">
        <v>73</v>
      </c>
      <c r="P2614" t="inlineStr">
        <is>
          <t xml:space="preserve">W         </t>
        </is>
      </c>
      <c r="Q2614" t="inlineStr">
        <is>
          <t>1625/0734</t>
        </is>
      </c>
      <c r="R2614" t="inlineStr">
        <is>
          <t>1064095</t>
        </is>
      </c>
      <c r="S2614" t="inlineStr">
        <is>
          <t>CONVERSE (WY)</t>
        </is>
      </c>
      <c r="T2614" t="n">
        <v>43.26592416</v>
      </c>
      <c r="U2614" t="inlineStr">
        <is>
          <t>POWDER RIVER</t>
        </is>
      </c>
      <c r="V2614" t="n">
        <v>-105.65094833</v>
      </c>
      <c r="W2614" t="inlineStr">
        <is>
          <t>POINT (447171.5888673947 4790551.596985089)</t>
        </is>
      </c>
      <c r="X2614" t="n">
        <v>0.8793883244227992</v>
      </c>
      <c r="Y2614" t="inlineStr">
        <is>
          <t>E</t>
        </is>
      </c>
      <c r="Z2614" t="n">
        <v>2017</v>
      </c>
      <c r="AA2614" t="n">
        <v>58</v>
      </c>
    </row>
    <row r="2615">
      <c r="A2615" s="1" t="n">
        <v>38111</v>
      </c>
      <c r="B2615" t="inlineStr">
        <is>
          <t>WY</t>
        </is>
      </c>
      <c r="C2615" s="2" t="n">
        <v>43014</v>
      </c>
      <c r="D2615" s="2" t="n">
        <v>43039</v>
      </c>
      <c r="E2615" t="inlineStr">
        <is>
          <t>2020-10-06</t>
        </is>
      </c>
      <c r="F2615" t="n">
        <v>36</v>
      </c>
      <c r="G2615" t="inlineStr">
        <is>
          <t xml:space="preserve">3 GIRLS LLC </t>
        </is>
      </c>
      <c r="H2615" t="inlineStr">
        <is>
          <t>TITAN EXPL</t>
        </is>
      </c>
      <c r="I2615" t="inlineStr"/>
      <c r="J2615" t="inlineStr"/>
      <c r="K2615" t="n">
        <v>720</v>
      </c>
      <c r="L2615" t="n">
        <v>8</v>
      </c>
      <c r="M2615" t="n">
        <v>38</v>
      </c>
      <c r="N2615" t="inlineStr">
        <is>
          <t xml:space="preserve">N         </t>
        </is>
      </c>
      <c r="O2615" t="n">
        <v>73</v>
      </c>
      <c r="P2615" t="inlineStr">
        <is>
          <t xml:space="preserve">W         </t>
        </is>
      </c>
      <c r="Q2615" t="inlineStr">
        <is>
          <t>1625/0734</t>
        </is>
      </c>
      <c r="R2615" t="inlineStr">
        <is>
          <t>1064095</t>
        </is>
      </c>
      <c r="S2615" t="inlineStr">
        <is>
          <t>CONVERSE (WY)</t>
        </is>
      </c>
      <c r="T2615" t="n">
        <v>43.28039719</v>
      </c>
      <c r="U2615" t="inlineStr">
        <is>
          <t>POWDER RIVER</t>
        </is>
      </c>
      <c r="V2615" t="n">
        <v>-105.65082634</v>
      </c>
      <c r="W2615" t="inlineStr">
        <is>
          <t>POINT (447194.0046267076 4792158.808724617)</t>
        </is>
      </c>
      <c r="X2615" t="n">
        <v>1.431184581759292</v>
      </c>
      <c r="Y2615" t="inlineStr">
        <is>
          <t>NE</t>
        </is>
      </c>
      <c r="Z2615" t="n">
        <v>2017</v>
      </c>
      <c r="AA2615" t="n">
        <v>58</v>
      </c>
    </row>
    <row r="2616">
      <c r="A2616" s="1" t="n">
        <v>38112</v>
      </c>
      <c r="B2616" t="inlineStr">
        <is>
          <t>WY</t>
        </is>
      </c>
      <c r="C2616" s="2" t="n">
        <v>43014</v>
      </c>
      <c r="D2616" s="2" t="n">
        <v>43039</v>
      </c>
      <c r="E2616" t="inlineStr">
        <is>
          <t>2020-10-06</t>
        </is>
      </c>
      <c r="F2616" t="n">
        <v>36</v>
      </c>
      <c r="G2616" t="inlineStr">
        <is>
          <t xml:space="preserve">3 GIRLS LLC </t>
        </is>
      </c>
      <c r="H2616" t="inlineStr">
        <is>
          <t>TITAN EXPL</t>
        </is>
      </c>
      <c r="I2616" t="inlineStr"/>
      <c r="J2616" t="inlineStr"/>
      <c r="K2616" t="n">
        <v>720</v>
      </c>
      <c r="L2616" t="n">
        <v>8</v>
      </c>
      <c r="M2616" t="n">
        <v>38</v>
      </c>
      <c r="N2616" t="inlineStr">
        <is>
          <t xml:space="preserve">N         </t>
        </is>
      </c>
      <c r="O2616" t="n">
        <v>73</v>
      </c>
      <c r="P2616" t="inlineStr">
        <is>
          <t xml:space="preserve">W         </t>
        </is>
      </c>
      <c r="Q2616" t="inlineStr">
        <is>
          <t>1625/0734</t>
        </is>
      </c>
      <c r="R2616" t="inlineStr">
        <is>
          <t>1064095</t>
        </is>
      </c>
      <c r="S2616" t="inlineStr">
        <is>
          <t>CONVERSE (WY)</t>
        </is>
      </c>
      <c r="T2616" t="n">
        <v>43.28039719</v>
      </c>
      <c r="U2616" t="inlineStr">
        <is>
          <t>POWDER RIVER</t>
        </is>
      </c>
      <c r="V2616" t="n">
        <v>-105.65082634</v>
      </c>
      <c r="W2616" t="inlineStr">
        <is>
          <t>POINT (447194.0046267076 4792158.808724617)</t>
        </is>
      </c>
      <c r="X2616" t="n">
        <v>1.431184581759292</v>
      </c>
      <c r="Y2616" t="inlineStr">
        <is>
          <t>NE</t>
        </is>
      </c>
      <c r="Z2616" t="n">
        <v>2017</v>
      </c>
      <c r="AA2616" t="n">
        <v>58</v>
      </c>
    </row>
    <row r="2617">
      <c r="A2617" s="1" t="n">
        <v>38113</v>
      </c>
      <c r="B2617" t="inlineStr">
        <is>
          <t>WY</t>
        </is>
      </c>
      <c r="C2617" s="2" t="n">
        <v>43014</v>
      </c>
      <c r="D2617" s="2" t="n">
        <v>43039</v>
      </c>
      <c r="E2617" t="inlineStr">
        <is>
          <t>2020-10-06</t>
        </is>
      </c>
      <c r="F2617" t="n">
        <v>36</v>
      </c>
      <c r="G2617" t="inlineStr">
        <is>
          <t xml:space="preserve">3 GIRLS LLC </t>
        </is>
      </c>
      <c r="H2617" t="inlineStr">
        <is>
          <t>TITAN EXPL</t>
        </is>
      </c>
      <c r="I2617" t="inlineStr"/>
      <c r="J2617" t="inlineStr"/>
      <c r="K2617" t="n">
        <v>720</v>
      </c>
      <c r="L2617" t="n">
        <v>17</v>
      </c>
      <c r="M2617" t="n">
        <v>38</v>
      </c>
      <c r="N2617" t="inlineStr">
        <is>
          <t xml:space="preserve">N         </t>
        </is>
      </c>
      <c r="O2617" t="n">
        <v>73</v>
      </c>
      <c r="P2617" t="inlineStr">
        <is>
          <t xml:space="preserve">W         </t>
        </is>
      </c>
      <c r="Q2617" t="inlineStr">
        <is>
          <t>1625/0734</t>
        </is>
      </c>
      <c r="R2617" t="inlineStr">
        <is>
          <t>1064095</t>
        </is>
      </c>
      <c r="S2617" t="inlineStr">
        <is>
          <t>CONVERSE (WY)</t>
        </is>
      </c>
      <c r="T2617" t="n">
        <v>43.26592416</v>
      </c>
      <c r="U2617" t="inlineStr">
        <is>
          <t>POWDER RIVER</t>
        </is>
      </c>
      <c r="V2617" t="n">
        <v>-105.65094833</v>
      </c>
      <c r="W2617" t="inlineStr">
        <is>
          <t>POINT (447171.5888673947 4790551.596985089)</t>
        </is>
      </c>
      <c r="X2617" t="n">
        <v>0.8793883244227992</v>
      </c>
      <c r="Y2617" t="inlineStr">
        <is>
          <t>E</t>
        </is>
      </c>
      <c r="Z2617" t="n">
        <v>2017</v>
      </c>
      <c r="AA2617" t="n">
        <v>58</v>
      </c>
    </row>
    <row r="2618">
      <c r="A2618" s="1" t="n">
        <v>38114</v>
      </c>
      <c r="B2618" t="inlineStr">
        <is>
          <t>WY</t>
        </is>
      </c>
      <c r="C2618" s="2" t="n">
        <v>43014</v>
      </c>
      <c r="D2618" s="2" t="n">
        <v>43039</v>
      </c>
      <c r="E2618" t="inlineStr">
        <is>
          <t>2020-10-06</t>
        </is>
      </c>
      <c r="F2618" t="n">
        <v>36</v>
      </c>
      <c r="G2618" t="inlineStr">
        <is>
          <t xml:space="preserve">L K E INVESTMENTS ET AL </t>
        </is>
      </c>
      <c r="H2618" t="inlineStr">
        <is>
          <t>TITAN EXPL</t>
        </is>
      </c>
      <c r="I2618" t="inlineStr"/>
      <c r="J2618" t="inlineStr"/>
      <c r="K2618" t="n">
        <v>720</v>
      </c>
      <c r="L2618" t="n">
        <v>7</v>
      </c>
      <c r="M2618" t="n">
        <v>38</v>
      </c>
      <c r="N2618" t="inlineStr">
        <is>
          <t xml:space="preserve">N         </t>
        </is>
      </c>
      <c r="O2618" t="n">
        <v>73</v>
      </c>
      <c r="P2618" t="inlineStr">
        <is>
          <t xml:space="preserve">W         </t>
        </is>
      </c>
      <c r="Q2618" t="inlineStr">
        <is>
          <t>1625/0736</t>
        </is>
      </c>
      <c r="R2618" t="inlineStr">
        <is>
          <t>1064096</t>
        </is>
      </c>
      <c r="S2618" t="inlineStr">
        <is>
          <t>CONVERSE (WY)</t>
        </is>
      </c>
      <c r="T2618" t="n">
        <v>43.28038196</v>
      </c>
      <c r="U2618" t="inlineStr">
        <is>
          <t>POWDER RIVER</t>
        </is>
      </c>
      <c r="V2618" t="n">
        <v>-105.670572</v>
      </c>
      <c r="W2618" t="inlineStr">
        <is>
          <t>POINT (445591.8860581371 4792169.783466569)</t>
        </is>
      </c>
      <c r="X2618" t="n">
        <v>1.137716165433307</v>
      </c>
      <c r="Y2618" t="inlineStr">
        <is>
          <t>N</t>
        </is>
      </c>
      <c r="Z2618" t="n">
        <v>2017</v>
      </c>
      <c r="AA2618" t="n">
        <v>58</v>
      </c>
    </row>
    <row r="2619">
      <c r="A2619" s="1" t="n">
        <v>38115</v>
      </c>
      <c r="B2619" t="inlineStr">
        <is>
          <t>WY</t>
        </is>
      </c>
      <c r="C2619" s="2" t="n">
        <v>43014</v>
      </c>
      <c r="D2619" s="2" t="n">
        <v>43039</v>
      </c>
      <c r="E2619" t="inlineStr">
        <is>
          <t>2020-10-06</t>
        </is>
      </c>
      <c r="F2619" t="n">
        <v>36</v>
      </c>
      <c r="G2619" t="inlineStr">
        <is>
          <t xml:space="preserve">L K E INVESTMENTS ET AL </t>
        </is>
      </c>
      <c r="H2619" t="inlineStr">
        <is>
          <t>TITAN EXPL</t>
        </is>
      </c>
      <c r="I2619" t="inlineStr"/>
      <c r="J2619" t="inlineStr"/>
      <c r="K2619" t="n">
        <v>720</v>
      </c>
      <c r="L2619" t="n">
        <v>8</v>
      </c>
      <c r="M2619" t="n">
        <v>38</v>
      </c>
      <c r="N2619" t="inlineStr">
        <is>
          <t xml:space="preserve">N         </t>
        </is>
      </c>
      <c r="O2619" t="n">
        <v>73</v>
      </c>
      <c r="P2619" t="inlineStr">
        <is>
          <t xml:space="preserve">W         </t>
        </is>
      </c>
      <c r="Q2619" t="inlineStr">
        <is>
          <t>1625/0736</t>
        </is>
      </c>
      <c r="R2619" t="inlineStr">
        <is>
          <t>1064096</t>
        </is>
      </c>
      <c r="S2619" t="inlineStr">
        <is>
          <t>CONVERSE (WY)</t>
        </is>
      </c>
      <c r="T2619" t="n">
        <v>43.28039719</v>
      </c>
      <c r="U2619" t="inlineStr">
        <is>
          <t>POWDER RIVER</t>
        </is>
      </c>
      <c r="V2619" t="n">
        <v>-105.65082634</v>
      </c>
      <c r="W2619" t="inlineStr">
        <is>
          <t>POINT (447194.0046267076 4792158.808724617)</t>
        </is>
      </c>
      <c r="X2619" t="n">
        <v>1.431184581759292</v>
      </c>
      <c r="Y2619" t="inlineStr">
        <is>
          <t>NE</t>
        </is>
      </c>
      <c r="Z2619" t="n">
        <v>2017</v>
      </c>
      <c r="AA2619" t="n">
        <v>58</v>
      </c>
    </row>
    <row r="2620">
      <c r="A2620" s="1" t="n">
        <v>38116</v>
      </c>
      <c r="B2620" t="inlineStr">
        <is>
          <t>WY</t>
        </is>
      </c>
      <c r="C2620" s="2" t="n">
        <v>43014</v>
      </c>
      <c r="D2620" s="2" t="n">
        <v>43039</v>
      </c>
      <c r="E2620" t="inlineStr">
        <is>
          <t>2020-10-06</t>
        </is>
      </c>
      <c r="F2620" t="n">
        <v>36</v>
      </c>
      <c r="G2620" t="inlineStr">
        <is>
          <t xml:space="preserve">L K E INVESTMENTS ET AL </t>
        </is>
      </c>
      <c r="H2620" t="inlineStr">
        <is>
          <t>TITAN EXPL</t>
        </is>
      </c>
      <c r="I2620" t="inlineStr"/>
      <c r="J2620" t="inlineStr"/>
      <c r="K2620" t="n">
        <v>720</v>
      </c>
      <c r="L2620" t="n">
        <v>7</v>
      </c>
      <c r="M2620" t="n">
        <v>38</v>
      </c>
      <c r="N2620" t="inlineStr">
        <is>
          <t xml:space="preserve">N         </t>
        </is>
      </c>
      <c r="O2620" t="n">
        <v>73</v>
      </c>
      <c r="P2620" t="inlineStr">
        <is>
          <t xml:space="preserve">W         </t>
        </is>
      </c>
      <c r="Q2620" t="inlineStr">
        <is>
          <t>1625/0736</t>
        </is>
      </c>
      <c r="R2620" t="inlineStr">
        <is>
          <t>1064096</t>
        </is>
      </c>
      <c r="S2620" t="inlineStr">
        <is>
          <t>CONVERSE (WY)</t>
        </is>
      </c>
      <c r="T2620" t="n">
        <v>43.28038196</v>
      </c>
      <c r="U2620" t="inlineStr">
        <is>
          <t>POWDER RIVER</t>
        </is>
      </c>
      <c r="V2620" t="n">
        <v>-105.670572</v>
      </c>
      <c r="W2620" t="inlineStr">
        <is>
          <t>POINT (445591.8860581371 4792169.783466569)</t>
        </is>
      </c>
      <c r="X2620" t="n">
        <v>1.137716165433307</v>
      </c>
      <c r="Y2620" t="inlineStr">
        <is>
          <t>N</t>
        </is>
      </c>
      <c r="Z2620" t="n">
        <v>2017</v>
      </c>
      <c r="AA2620" t="n">
        <v>58</v>
      </c>
    </row>
    <row r="2621">
      <c r="A2621" s="1" t="n">
        <v>38117</v>
      </c>
      <c r="B2621" t="inlineStr">
        <is>
          <t>WY</t>
        </is>
      </c>
      <c r="C2621" s="2" t="n">
        <v>43014</v>
      </c>
      <c r="D2621" s="2" t="n">
        <v>43039</v>
      </c>
      <c r="E2621" t="inlineStr">
        <is>
          <t>2020-10-06</t>
        </is>
      </c>
      <c r="F2621" t="n">
        <v>36</v>
      </c>
      <c r="G2621" t="inlineStr">
        <is>
          <t xml:space="preserve">L K E INVESTMENTS ET AL </t>
        </is>
      </c>
      <c r="H2621" t="inlineStr">
        <is>
          <t>TITAN EXPL</t>
        </is>
      </c>
      <c r="I2621" t="inlineStr"/>
      <c r="J2621" t="inlineStr"/>
      <c r="K2621" t="n">
        <v>720</v>
      </c>
      <c r="L2621" t="n">
        <v>8</v>
      </c>
      <c r="M2621" t="n">
        <v>38</v>
      </c>
      <c r="N2621" t="inlineStr">
        <is>
          <t xml:space="preserve">N         </t>
        </is>
      </c>
      <c r="O2621" t="n">
        <v>73</v>
      </c>
      <c r="P2621" t="inlineStr">
        <is>
          <t xml:space="preserve">W         </t>
        </is>
      </c>
      <c r="Q2621" t="inlineStr">
        <is>
          <t>1625/0736</t>
        </is>
      </c>
      <c r="R2621" t="inlineStr">
        <is>
          <t>1064096</t>
        </is>
      </c>
      <c r="S2621" t="inlineStr">
        <is>
          <t>CONVERSE (WY)</t>
        </is>
      </c>
      <c r="T2621" t="n">
        <v>43.28039719</v>
      </c>
      <c r="U2621" t="inlineStr">
        <is>
          <t>POWDER RIVER</t>
        </is>
      </c>
      <c r="V2621" t="n">
        <v>-105.65082634</v>
      </c>
      <c r="W2621" t="inlineStr">
        <is>
          <t>POINT (447194.0046267076 4792158.808724617)</t>
        </is>
      </c>
      <c r="X2621" t="n">
        <v>1.431184581759292</v>
      </c>
      <c r="Y2621" t="inlineStr">
        <is>
          <t>NE</t>
        </is>
      </c>
      <c r="Z2621" t="n">
        <v>2017</v>
      </c>
      <c r="AA2621" t="n">
        <v>58</v>
      </c>
    </row>
    <row r="2622">
      <c r="A2622" s="1" t="n">
        <v>38118</v>
      </c>
      <c r="B2622" t="inlineStr">
        <is>
          <t>WY</t>
        </is>
      </c>
      <c r="C2622" s="2" t="n">
        <v>43014</v>
      </c>
      <c r="D2622" s="2" t="n">
        <v>43039</v>
      </c>
      <c r="E2622" t="inlineStr">
        <is>
          <t>2020-10-06</t>
        </is>
      </c>
      <c r="F2622" t="n">
        <v>36</v>
      </c>
      <c r="G2622" t="inlineStr">
        <is>
          <t xml:space="preserve">L K E INVESTMENTS ET AL </t>
        </is>
      </c>
      <c r="H2622" t="inlineStr">
        <is>
          <t>TITAN EXPL</t>
        </is>
      </c>
      <c r="I2622" t="inlineStr"/>
      <c r="J2622" t="inlineStr"/>
      <c r="K2622" t="n">
        <v>720</v>
      </c>
      <c r="L2622" t="n">
        <v>17</v>
      </c>
      <c r="M2622" t="n">
        <v>38</v>
      </c>
      <c r="N2622" t="inlineStr">
        <is>
          <t xml:space="preserve">N         </t>
        </is>
      </c>
      <c r="O2622" t="n">
        <v>73</v>
      </c>
      <c r="P2622" t="inlineStr">
        <is>
          <t xml:space="preserve">W         </t>
        </is>
      </c>
      <c r="Q2622" t="inlineStr">
        <is>
          <t>1625/0736</t>
        </is>
      </c>
      <c r="R2622" t="inlineStr">
        <is>
          <t>1064096</t>
        </is>
      </c>
      <c r="S2622" t="inlineStr">
        <is>
          <t>CONVERSE (WY)</t>
        </is>
      </c>
      <c r="T2622" t="n">
        <v>43.26592416</v>
      </c>
      <c r="U2622" t="inlineStr">
        <is>
          <t>POWDER RIVER</t>
        </is>
      </c>
      <c r="V2622" t="n">
        <v>-105.65094833</v>
      </c>
      <c r="W2622" t="inlineStr">
        <is>
          <t>POINT (447171.5888673947 4790551.596985089)</t>
        </is>
      </c>
      <c r="X2622" t="n">
        <v>0.8793883244227992</v>
      </c>
      <c r="Y2622" t="inlineStr">
        <is>
          <t>E</t>
        </is>
      </c>
      <c r="Z2622" t="n">
        <v>2017</v>
      </c>
      <c r="AA2622" t="n">
        <v>58</v>
      </c>
    </row>
    <row r="2623">
      <c r="A2623" s="1" t="n">
        <v>38119</v>
      </c>
      <c r="B2623" t="inlineStr">
        <is>
          <t>WY</t>
        </is>
      </c>
      <c r="C2623" s="2" t="n">
        <v>43014</v>
      </c>
      <c r="D2623" s="2" t="n">
        <v>43039</v>
      </c>
      <c r="E2623" t="inlineStr">
        <is>
          <t>2020-10-06</t>
        </is>
      </c>
      <c r="F2623" t="n">
        <v>36</v>
      </c>
      <c r="G2623" t="inlineStr">
        <is>
          <t xml:space="preserve">L K E INVESTMENTS ET AL </t>
        </is>
      </c>
      <c r="H2623" t="inlineStr">
        <is>
          <t>TITAN EXPL</t>
        </is>
      </c>
      <c r="I2623" t="inlineStr"/>
      <c r="J2623" t="inlineStr"/>
      <c r="K2623" t="n">
        <v>720</v>
      </c>
      <c r="L2623" t="n">
        <v>17</v>
      </c>
      <c r="M2623" t="n">
        <v>38</v>
      </c>
      <c r="N2623" t="inlineStr">
        <is>
          <t xml:space="preserve">N         </t>
        </is>
      </c>
      <c r="O2623" t="n">
        <v>73</v>
      </c>
      <c r="P2623" t="inlineStr">
        <is>
          <t xml:space="preserve">W         </t>
        </is>
      </c>
      <c r="Q2623" t="inlineStr">
        <is>
          <t>1625/0736</t>
        </is>
      </c>
      <c r="R2623" t="inlineStr">
        <is>
          <t>1064096</t>
        </is>
      </c>
      <c r="S2623" t="inlineStr">
        <is>
          <t>CONVERSE (WY)</t>
        </is>
      </c>
      <c r="T2623" t="n">
        <v>43.26592416</v>
      </c>
      <c r="U2623" t="inlineStr">
        <is>
          <t>POWDER RIVER</t>
        </is>
      </c>
      <c r="V2623" t="n">
        <v>-105.65094833</v>
      </c>
      <c r="W2623" t="inlineStr">
        <is>
          <t>POINT (447171.5888673947 4790551.596985089)</t>
        </is>
      </c>
      <c r="X2623" t="n">
        <v>0.8793883244227992</v>
      </c>
      <c r="Y2623" t="inlineStr">
        <is>
          <t>E</t>
        </is>
      </c>
      <c r="Z2623" t="n">
        <v>2017</v>
      </c>
      <c r="AA2623" t="n">
        <v>58</v>
      </c>
    </row>
    <row r="2624">
      <c r="A2624" s="1" t="n">
        <v>38120</v>
      </c>
      <c r="B2624" t="inlineStr">
        <is>
          <t>WY</t>
        </is>
      </c>
      <c r="C2624" s="2" t="n">
        <v>43014</v>
      </c>
      <c r="D2624" s="2" t="n">
        <v>43039</v>
      </c>
      <c r="E2624" t="inlineStr">
        <is>
          <t>2020-10-06</t>
        </is>
      </c>
      <c r="F2624" t="n">
        <v>36</v>
      </c>
      <c r="G2624" t="inlineStr">
        <is>
          <t xml:space="preserve">L K E INVESTMENTS ET AL </t>
        </is>
      </c>
      <c r="H2624" t="inlineStr">
        <is>
          <t>TITAN EXPL</t>
        </is>
      </c>
      <c r="I2624" t="inlineStr"/>
      <c r="J2624" t="inlineStr"/>
      <c r="K2624" t="n">
        <v>720</v>
      </c>
      <c r="L2624" t="n">
        <v>8</v>
      </c>
      <c r="M2624" t="n">
        <v>38</v>
      </c>
      <c r="N2624" t="inlineStr">
        <is>
          <t xml:space="preserve">N         </t>
        </is>
      </c>
      <c r="O2624" t="n">
        <v>73</v>
      </c>
      <c r="P2624" t="inlineStr">
        <is>
          <t xml:space="preserve">W         </t>
        </is>
      </c>
      <c r="Q2624" t="inlineStr">
        <is>
          <t>1625/0736</t>
        </is>
      </c>
      <c r="R2624" t="inlineStr">
        <is>
          <t>1064096</t>
        </is>
      </c>
      <c r="S2624" t="inlineStr">
        <is>
          <t>CONVERSE (WY)</t>
        </is>
      </c>
      <c r="T2624" t="n">
        <v>43.28039719</v>
      </c>
      <c r="U2624" t="inlineStr">
        <is>
          <t>POWDER RIVER</t>
        </is>
      </c>
      <c r="V2624" t="n">
        <v>-105.65082634</v>
      </c>
      <c r="W2624" t="inlineStr">
        <is>
          <t>POINT (447194.0046267076 4792158.808724617)</t>
        </is>
      </c>
      <c r="X2624" t="n">
        <v>1.431184581759292</v>
      </c>
      <c r="Y2624" t="inlineStr">
        <is>
          <t>NE</t>
        </is>
      </c>
      <c r="Z2624" t="n">
        <v>2017</v>
      </c>
      <c r="AA2624" t="n">
        <v>58</v>
      </c>
    </row>
    <row r="2625">
      <c r="A2625" s="1" t="n">
        <v>38121</v>
      </c>
      <c r="B2625" t="inlineStr">
        <is>
          <t>WY</t>
        </is>
      </c>
      <c r="C2625" s="2" t="n">
        <v>43014</v>
      </c>
      <c r="D2625" s="2" t="n">
        <v>43039</v>
      </c>
      <c r="E2625" t="inlineStr">
        <is>
          <t>2020-10-06</t>
        </is>
      </c>
      <c r="F2625" t="n">
        <v>36</v>
      </c>
      <c r="G2625" t="inlineStr">
        <is>
          <t xml:space="preserve">L K E INVESTMENTS ET AL </t>
        </is>
      </c>
      <c r="H2625" t="inlineStr">
        <is>
          <t>TITAN EXPL</t>
        </is>
      </c>
      <c r="I2625" t="inlineStr"/>
      <c r="J2625" t="inlineStr"/>
      <c r="K2625" t="n">
        <v>720</v>
      </c>
      <c r="L2625" t="n">
        <v>8</v>
      </c>
      <c r="M2625" t="n">
        <v>38</v>
      </c>
      <c r="N2625" t="inlineStr">
        <is>
          <t xml:space="preserve">N         </t>
        </is>
      </c>
      <c r="O2625" t="n">
        <v>73</v>
      </c>
      <c r="P2625" t="inlineStr">
        <is>
          <t xml:space="preserve">W         </t>
        </is>
      </c>
      <c r="Q2625" t="inlineStr">
        <is>
          <t>1625/0736</t>
        </is>
      </c>
      <c r="R2625" t="inlineStr">
        <is>
          <t>1064096</t>
        </is>
      </c>
      <c r="S2625" t="inlineStr">
        <is>
          <t>CONVERSE (WY)</t>
        </is>
      </c>
      <c r="T2625" t="n">
        <v>43.28039719</v>
      </c>
      <c r="U2625" t="inlineStr">
        <is>
          <t>POWDER RIVER</t>
        </is>
      </c>
      <c r="V2625" t="n">
        <v>-105.65082634</v>
      </c>
      <c r="W2625" t="inlineStr">
        <is>
          <t>POINT (447194.0046267076 4792158.808724617)</t>
        </is>
      </c>
      <c r="X2625" t="n">
        <v>1.431184581759292</v>
      </c>
      <c r="Y2625" t="inlineStr">
        <is>
          <t>NE</t>
        </is>
      </c>
      <c r="Z2625" t="n">
        <v>2017</v>
      </c>
      <c r="AA2625" t="n">
        <v>58</v>
      </c>
    </row>
    <row r="2626">
      <c r="A2626" s="1" t="n">
        <v>38122</v>
      </c>
      <c r="B2626" t="inlineStr">
        <is>
          <t>WY</t>
        </is>
      </c>
      <c r="C2626" s="2" t="n">
        <v>43014</v>
      </c>
      <c r="D2626" s="2" t="n">
        <v>43039</v>
      </c>
      <c r="E2626" t="inlineStr">
        <is>
          <t>2020-10-06</t>
        </is>
      </c>
      <c r="F2626" t="n">
        <v>36</v>
      </c>
      <c r="G2626" t="inlineStr">
        <is>
          <t xml:space="preserve">L K E INVESTMENTS ET AL </t>
        </is>
      </c>
      <c r="H2626" t="inlineStr">
        <is>
          <t>TITAN EXPL</t>
        </is>
      </c>
      <c r="I2626" t="inlineStr"/>
      <c r="J2626" t="inlineStr"/>
      <c r="K2626" t="n">
        <v>720</v>
      </c>
      <c r="L2626" t="n">
        <v>17</v>
      </c>
      <c r="M2626" t="n">
        <v>38</v>
      </c>
      <c r="N2626" t="inlineStr">
        <is>
          <t xml:space="preserve">N         </t>
        </is>
      </c>
      <c r="O2626" t="n">
        <v>73</v>
      </c>
      <c r="P2626" t="inlineStr">
        <is>
          <t xml:space="preserve">W         </t>
        </is>
      </c>
      <c r="Q2626" t="inlineStr">
        <is>
          <t>1625/0736</t>
        </is>
      </c>
      <c r="R2626" t="inlineStr">
        <is>
          <t>1064096</t>
        </is>
      </c>
      <c r="S2626" t="inlineStr">
        <is>
          <t>CONVERSE (WY)</t>
        </is>
      </c>
      <c r="T2626" t="n">
        <v>43.26592416</v>
      </c>
      <c r="U2626" t="inlineStr">
        <is>
          <t>POWDER RIVER</t>
        </is>
      </c>
      <c r="V2626" t="n">
        <v>-105.65094833</v>
      </c>
      <c r="W2626" t="inlineStr">
        <is>
          <t>POINT (447171.5888673947 4790551.596985089)</t>
        </is>
      </c>
      <c r="X2626" t="n">
        <v>0.8793883244227992</v>
      </c>
      <c r="Y2626" t="inlineStr">
        <is>
          <t>E</t>
        </is>
      </c>
      <c r="Z2626" t="n">
        <v>2017</v>
      </c>
      <c r="AA2626" t="n">
        <v>58</v>
      </c>
    </row>
    <row r="2627">
      <c r="A2627" s="1" t="n">
        <v>38162</v>
      </c>
      <c r="B2627" t="inlineStr">
        <is>
          <t>WY</t>
        </is>
      </c>
      <c r="C2627" s="2" t="n">
        <v>43014</v>
      </c>
      <c r="D2627" s="2" t="n">
        <v>43039</v>
      </c>
      <c r="E2627" t="inlineStr">
        <is>
          <t>2020-10-06</t>
        </is>
      </c>
      <c r="F2627" t="n">
        <v>36</v>
      </c>
      <c r="G2627" t="inlineStr">
        <is>
          <t xml:space="preserve">4 GRLZ INVESTMENTS LLC </t>
        </is>
      </c>
      <c r="H2627" t="inlineStr">
        <is>
          <t>TITAN EXPL</t>
        </is>
      </c>
      <c r="I2627" t="inlineStr"/>
      <c r="J2627" t="inlineStr"/>
      <c r="K2627" t="n">
        <v>720</v>
      </c>
      <c r="L2627" t="n">
        <v>17</v>
      </c>
      <c r="M2627" t="n">
        <v>38</v>
      </c>
      <c r="N2627" t="inlineStr">
        <is>
          <t xml:space="preserve">N         </t>
        </is>
      </c>
      <c r="O2627" t="n">
        <v>73</v>
      </c>
      <c r="P2627" t="inlineStr">
        <is>
          <t xml:space="preserve">W         </t>
        </is>
      </c>
      <c r="Q2627" t="inlineStr">
        <is>
          <t>1625/0732</t>
        </is>
      </c>
      <c r="R2627" t="inlineStr">
        <is>
          <t>1064094</t>
        </is>
      </c>
      <c r="S2627" t="inlineStr">
        <is>
          <t>CONVERSE (WY)</t>
        </is>
      </c>
      <c r="T2627" t="n">
        <v>43.26592416</v>
      </c>
      <c r="U2627" t="inlineStr">
        <is>
          <t>POWDER RIVER</t>
        </is>
      </c>
      <c r="V2627" t="n">
        <v>-105.65094833</v>
      </c>
      <c r="W2627" t="inlineStr">
        <is>
          <t>POINT (447171.5888673947 4790551.596985089)</t>
        </is>
      </c>
      <c r="X2627" t="n">
        <v>0.8793883244227992</v>
      </c>
      <c r="Y2627" t="inlineStr">
        <is>
          <t>E</t>
        </is>
      </c>
      <c r="Z2627" t="n">
        <v>2017</v>
      </c>
      <c r="AA2627" t="n">
        <v>58</v>
      </c>
    </row>
    <row r="2628">
      <c r="A2628" s="1" t="n">
        <v>38163</v>
      </c>
      <c r="B2628" t="inlineStr">
        <is>
          <t>WY</t>
        </is>
      </c>
      <c r="C2628" s="2" t="n">
        <v>43014</v>
      </c>
      <c r="D2628" s="2" t="n">
        <v>43039</v>
      </c>
      <c r="E2628" t="inlineStr">
        <is>
          <t>2020-10-06</t>
        </is>
      </c>
      <c r="F2628" t="n">
        <v>36</v>
      </c>
      <c r="G2628" t="inlineStr">
        <is>
          <t xml:space="preserve">4 GRLZ INVESTMENTS LLC </t>
        </is>
      </c>
      <c r="H2628" t="inlineStr">
        <is>
          <t>TITAN EXPL</t>
        </is>
      </c>
      <c r="I2628" t="inlineStr"/>
      <c r="J2628" t="inlineStr"/>
      <c r="K2628" t="n">
        <v>720</v>
      </c>
      <c r="L2628" t="n">
        <v>8</v>
      </c>
      <c r="M2628" t="n">
        <v>38</v>
      </c>
      <c r="N2628" t="inlineStr">
        <is>
          <t xml:space="preserve">N         </t>
        </is>
      </c>
      <c r="O2628" t="n">
        <v>73</v>
      </c>
      <c r="P2628" t="inlineStr">
        <is>
          <t xml:space="preserve">W         </t>
        </is>
      </c>
      <c r="Q2628" t="inlineStr">
        <is>
          <t>1625/0732</t>
        </is>
      </c>
      <c r="R2628" t="inlineStr">
        <is>
          <t>1064094</t>
        </is>
      </c>
      <c r="S2628" t="inlineStr">
        <is>
          <t>CONVERSE (WY)</t>
        </is>
      </c>
      <c r="T2628" t="n">
        <v>43.28039719</v>
      </c>
      <c r="U2628" t="inlineStr">
        <is>
          <t>POWDER RIVER</t>
        </is>
      </c>
      <c r="V2628" t="n">
        <v>-105.65082634</v>
      </c>
      <c r="W2628" t="inlineStr">
        <is>
          <t>POINT (447194.0046267076 4792158.808724617)</t>
        </is>
      </c>
      <c r="X2628" t="n">
        <v>1.431184581759292</v>
      </c>
      <c r="Y2628" t="inlineStr">
        <is>
          <t>NE</t>
        </is>
      </c>
      <c r="Z2628" t="n">
        <v>2017</v>
      </c>
      <c r="AA2628" t="n">
        <v>58</v>
      </c>
    </row>
    <row r="2629">
      <c r="A2629" s="1" t="n">
        <v>38164</v>
      </c>
      <c r="B2629" t="inlineStr">
        <is>
          <t>WY</t>
        </is>
      </c>
      <c r="C2629" s="2" t="n">
        <v>43014</v>
      </c>
      <c r="D2629" s="2" t="n">
        <v>43039</v>
      </c>
      <c r="E2629" t="inlineStr">
        <is>
          <t>2020-10-06</t>
        </is>
      </c>
      <c r="F2629" t="n">
        <v>36</v>
      </c>
      <c r="G2629" t="inlineStr">
        <is>
          <t xml:space="preserve">4 GRLZ INVESTMENTS LLC </t>
        </is>
      </c>
      <c r="H2629" t="inlineStr">
        <is>
          <t>TITAN EXPL</t>
        </is>
      </c>
      <c r="I2629" t="inlineStr"/>
      <c r="J2629" t="inlineStr"/>
      <c r="K2629" t="n">
        <v>720</v>
      </c>
      <c r="L2629" t="n">
        <v>17</v>
      </c>
      <c r="M2629" t="n">
        <v>38</v>
      </c>
      <c r="N2629" t="inlineStr">
        <is>
          <t xml:space="preserve">N         </t>
        </is>
      </c>
      <c r="O2629" t="n">
        <v>73</v>
      </c>
      <c r="P2629" t="inlineStr">
        <is>
          <t xml:space="preserve">W         </t>
        </is>
      </c>
      <c r="Q2629" t="inlineStr">
        <is>
          <t>1625/0732</t>
        </is>
      </c>
      <c r="R2629" t="inlineStr">
        <is>
          <t>1064094</t>
        </is>
      </c>
      <c r="S2629" t="inlineStr">
        <is>
          <t>CONVERSE (WY)</t>
        </is>
      </c>
      <c r="T2629" t="n">
        <v>43.26592416</v>
      </c>
      <c r="U2629" t="inlineStr">
        <is>
          <t>POWDER RIVER</t>
        </is>
      </c>
      <c r="V2629" t="n">
        <v>-105.65094833</v>
      </c>
      <c r="W2629" t="inlineStr">
        <is>
          <t>POINT (447171.5888673947 4790551.596985089)</t>
        </is>
      </c>
      <c r="X2629" t="n">
        <v>0.8793883244227992</v>
      </c>
      <c r="Y2629" t="inlineStr">
        <is>
          <t>E</t>
        </is>
      </c>
      <c r="Z2629" t="n">
        <v>2017</v>
      </c>
      <c r="AA2629" t="n">
        <v>58</v>
      </c>
    </row>
    <row r="2630">
      <c r="A2630" s="1" t="n">
        <v>38165</v>
      </c>
      <c r="B2630" t="inlineStr">
        <is>
          <t>WY</t>
        </is>
      </c>
      <c r="C2630" s="2" t="n">
        <v>43014</v>
      </c>
      <c r="D2630" s="2" t="n">
        <v>43039</v>
      </c>
      <c r="E2630" t="inlineStr">
        <is>
          <t>2020-10-06</t>
        </is>
      </c>
      <c r="F2630" t="n">
        <v>36</v>
      </c>
      <c r="G2630" t="inlineStr">
        <is>
          <t xml:space="preserve">4 GRLZ INVESTMENTS LLC </t>
        </is>
      </c>
      <c r="H2630" t="inlineStr">
        <is>
          <t>TITAN EXPL</t>
        </is>
      </c>
      <c r="I2630" t="inlineStr"/>
      <c r="J2630" t="inlineStr"/>
      <c r="K2630" t="n">
        <v>720</v>
      </c>
      <c r="L2630" t="n">
        <v>8</v>
      </c>
      <c r="M2630" t="n">
        <v>38</v>
      </c>
      <c r="N2630" t="inlineStr">
        <is>
          <t xml:space="preserve">N         </t>
        </is>
      </c>
      <c r="O2630" t="n">
        <v>73</v>
      </c>
      <c r="P2630" t="inlineStr">
        <is>
          <t xml:space="preserve">W         </t>
        </is>
      </c>
      <c r="Q2630" t="inlineStr">
        <is>
          <t>1625/0732</t>
        </is>
      </c>
      <c r="R2630" t="inlineStr">
        <is>
          <t>1064094</t>
        </is>
      </c>
      <c r="S2630" t="inlineStr">
        <is>
          <t>CONVERSE (WY)</t>
        </is>
      </c>
      <c r="T2630" t="n">
        <v>43.28039719</v>
      </c>
      <c r="U2630" t="inlineStr">
        <is>
          <t>POWDER RIVER</t>
        </is>
      </c>
      <c r="V2630" t="n">
        <v>-105.65082634</v>
      </c>
      <c r="W2630" t="inlineStr">
        <is>
          <t>POINT (447194.0046267076 4792158.808724617)</t>
        </is>
      </c>
      <c r="X2630" t="n">
        <v>1.431184581759292</v>
      </c>
      <c r="Y2630" t="inlineStr">
        <is>
          <t>NE</t>
        </is>
      </c>
      <c r="Z2630" t="n">
        <v>2017</v>
      </c>
      <c r="AA2630" t="n">
        <v>58</v>
      </c>
    </row>
    <row r="2631">
      <c r="A2631" s="1" t="n">
        <v>38166</v>
      </c>
      <c r="B2631" t="inlineStr">
        <is>
          <t>WY</t>
        </is>
      </c>
      <c r="C2631" s="2" t="n">
        <v>43014</v>
      </c>
      <c r="D2631" s="2" t="n">
        <v>43039</v>
      </c>
      <c r="E2631" t="inlineStr">
        <is>
          <t>2020-10-06</t>
        </is>
      </c>
      <c r="F2631" t="n">
        <v>36</v>
      </c>
      <c r="G2631" t="inlineStr">
        <is>
          <t xml:space="preserve">4 GRLZ INVESTMENTS LLC </t>
        </is>
      </c>
      <c r="H2631" t="inlineStr">
        <is>
          <t>TITAN EXPL</t>
        </is>
      </c>
      <c r="I2631" t="inlineStr"/>
      <c r="J2631" t="inlineStr"/>
      <c r="K2631" t="n">
        <v>720</v>
      </c>
      <c r="L2631" t="n">
        <v>7</v>
      </c>
      <c r="M2631" t="n">
        <v>38</v>
      </c>
      <c r="N2631" t="inlineStr">
        <is>
          <t xml:space="preserve">N         </t>
        </is>
      </c>
      <c r="O2631" t="n">
        <v>73</v>
      </c>
      <c r="P2631" t="inlineStr">
        <is>
          <t xml:space="preserve">W         </t>
        </is>
      </c>
      <c r="Q2631" t="inlineStr">
        <is>
          <t>1625/0732</t>
        </is>
      </c>
      <c r="R2631" t="inlineStr">
        <is>
          <t>1064094</t>
        </is>
      </c>
      <c r="S2631" t="inlineStr">
        <is>
          <t>CONVERSE (WY)</t>
        </is>
      </c>
      <c r="T2631" t="n">
        <v>43.28038196</v>
      </c>
      <c r="U2631" t="inlineStr">
        <is>
          <t>POWDER RIVER</t>
        </is>
      </c>
      <c r="V2631" t="n">
        <v>-105.670572</v>
      </c>
      <c r="W2631" t="inlineStr">
        <is>
          <t>POINT (445591.8860581371 4792169.783466569)</t>
        </is>
      </c>
      <c r="X2631" t="n">
        <v>1.137716165433307</v>
      </c>
      <c r="Y2631" t="inlineStr">
        <is>
          <t>N</t>
        </is>
      </c>
      <c r="Z2631" t="n">
        <v>2017</v>
      </c>
      <c r="AA2631" t="n">
        <v>58</v>
      </c>
    </row>
    <row r="2632">
      <c r="A2632" s="1" t="n">
        <v>38167</v>
      </c>
      <c r="B2632" t="inlineStr">
        <is>
          <t>WY</t>
        </is>
      </c>
      <c r="C2632" s="2" t="n">
        <v>43014</v>
      </c>
      <c r="D2632" s="2" t="n">
        <v>43039</v>
      </c>
      <c r="E2632" t="inlineStr">
        <is>
          <t>2020-10-06</t>
        </is>
      </c>
      <c r="F2632" t="n">
        <v>36</v>
      </c>
      <c r="G2632" t="inlineStr">
        <is>
          <t xml:space="preserve">4 GRLZ INVESTMENTS LLC </t>
        </is>
      </c>
      <c r="H2632" t="inlineStr">
        <is>
          <t>TITAN EXPL</t>
        </is>
      </c>
      <c r="I2632" t="inlineStr"/>
      <c r="J2632" t="inlineStr"/>
      <c r="K2632" t="n">
        <v>720</v>
      </c>
      <c r="L2632" t="n">
        <v>8</v>
      </c>
      <c r="M2632" t="n">
        <v>38</v>
      </c>
      <c r="N2632" t="inlineStr">
        <is>
          <t xml:space="preserve">N         </t>
        </is>
      </c>
      <c r="O2632" t="n">
        <v>73</v>
      </c>
      <c r="P2632" t="inlineStr">
        <is>
          <t xml:space="preserve">W         </t>
        </is>
      </c>
      <c r="Q2632" t="inlineStr">
        <is>
          <t>1625/0732</t>
        </is>
      </c>
      <c r="R2632" t="inlineStr">
        <is>
          <t>1064094</t>
        </is>
      </c>
      <c r="S2632" t="inlineStr">
        <is>
          <t>CONVERSE (WY)</t>
        </is>
      </c>
      <c r="T2632" t="n">
        <v>43.28039719</v>
      </c>
      <c r="U2632" t="inlineStr">
        <is>
          <t>POWDER RIVER</t>
        </is>
      </c>
      <c r="V2632" t="n">
        <v>-105.65082634</v>
      </c>
      <c r="W2632" t="inlineStr">
        <is>
          <t>POINT (447194.0046267076 4792158.808724617)</t>
        </is>
      </c>
      <c r="X2632" t="n">
        <v>1.431184581759292</v>
      </c>
      <c r="Y2632" t="inlineStr">
        <is>
          <t>NE</t>
        </is>
      </c>
      <c r="Z2632" t="n">
        <v>2017</v>
      </c>
      <c r="AA2632" t="n">
        <v>58</v>
      </c>
    </row>
    <row r="2633">
      <c r="A2633" s="1" t="n">
        <v>38168</v>
      </c>
      <c r="B2633" t="inlineStr">
        <is>
          <t>WY</t>
        </is>
      </c>
      <c r="C2633" s="2" t="n">
        <v>43014</v>
      </c>
      <c r="D2633" s="2" t="n">
        <v>43039</v>
      </c>
      <c r="E2633" t="inlineStr">
        <is>
          <t>2020-10-06</t>
        </is>
      </c>
      <c r="F2633" t="n">
        <v>36</v>
      </c>
      <c r="G2633" t="inlineStr">
        <is>
          <t xml:space="preserve">4 GRLZ INVESTMENTS LLC </t>
        </is>
      </c>
      <c r="H2633" t="inlineStr">
        <is>
          <t>TITAN EXPL</t>
        </is>
      </c>
      <c r="I2633" t="inlineStr"/>
      <c r="J2633" t="inlineStr"/>
      <c r="K2633" t="n">
        <v>720</v>
      </c>
      <c r="L2633" t="n">
        <v>17</v>
      </c>
      <c r="M2633" t="n">
        <v>38</v>
      </c>
      <c r="N2633" t="inlineStr">
        <is>
          <t xml:space="preserve">N         </t>
        </is>
      </c>
      <c r="O2633" t="n">
        <v>73</v>
      </c>
      <c r="P2633" t="inlineStr">
        <is>
          <t xml:space="preserve">W         </t>
        </is>
      </c>
      <c r="Q2633" t="inlineStr">
        <is>
          <t>1625/0732</t>
        </is>
      </c>
      <c r="R2633" t="inlineStr">
        <is>
          <t>1064094</t>
        </is>
      </c>
      <c r="S2633" t="inlineStr">
        <is>
          <t>CONVERSE (WY)</t>
        </is>
      </c>
      <c r="T2633" t="n">
        <v>43.26592416</v>
      </c>
      <c r="U2633" t="inlineStr">
        <is>
          <t>POWDER RIVER</t>
        </is>
      </c>
      <c r="V2633" t="n">
        <v>-105.65094833</v>
      </c>
      <c r="W2633" t="inlineStr">
        <is>
          <t>POINT (447171.5888673947 4790551.596985089)</t>
        </is>
      </c>
      <c r="X2633" t="n">
        <v>0.8793883244227992</v>
      </c>
      <c r="Y2633" t="inlineStr">
        <is>
          <t>E</t>
        </is>
      </c>
      <c r="Z2633" t="n">
        <v>2017</v>
      </c>
      <c r="AA2633" t="n">
        <v>58</v>
      </c>
    </row>
    <row r="2634">
      <c r="A2634" s="1" t="n">
        <v>38169</v>
      </c>
      <c r="B2634" t="inlineStr">
        <is>
          <t>WY</t>
        </is>
      </c>
      <c r="C2634" s="2" t="n">
        <v>43014</v>
      </c>
      <c r="D2634" s="2" t="n">
        <v>43039</v>
      </c>
      <c r="E2634" t="inlineStr">
        <is>
          <t>2020-10-06</t>
        </is>
      </c>
      <c r="F2634" t="n">
        <v>36</v>
      </c>
      <c r="G2634" t="inlineStr">
        <is>
          <t xml:space="preserve">4 GRLZ INVESTMENTS LLC </t>
        </is>
      </c>
      <c r="H2634" t="inlineStr">
        <is>
          <t>TITAN EXPL</t>
        </is>
      </c>
      <c r="I2634" t="inlineStr"/>
      <c r="J2634" t="inlineStr"/>
      <c r="K2634" t="n">
        <v>720</v>
      </c>
      <c r="L2634" t="n">
        <v>8</v>
      </c>
      <c r="M2634" t="n">
        <v>38</v>
      </c>
      <c r="N2634" t="inlineStr">
        <is>
          <t xml:space="preserve">N         </t>
        </is>
      </c>
      <c r="O2634" t="n">
        <v>73</v>
      </c>
      <c r="P2634" t="inlineStr">
        <is>
          <t xml:space="preserve">W         </t>
        </is>
      </c>
      <c r="Q2634" t="inlineStr">
        <is>
          <t>1625/0732</t>
        </is>
      </c>
      <c r="R2634" t="inlineStr">
        <is>
          <t>1064094</t>
        </is>
      </c>
      <c r="S2634" t="inlineStr">
        <is>
          <t>CONVERSE (WY)</t>
        </is>
      </c>
      <c r="T2634" t="n">
        <v>43.28039719</v>
      </c>
      <c r="U2634" t="inlineStr">
        <is>
          <t>POWDER RIVER</t>
        </is>
      </c>
      <c r="V2634" t="n">
        <v>-105.65082634</v>
      </c>
      <c r="W2634" t="inlineStr">
        <is>
          <t>POINT (447194.0046267076 4792158.808724617)</t>
        </is>
      </c>
      <c r="X2634" t="n">
        <v>1.431184581759292</v>
      </c>
      <c r="Y2634" t="inlineStr">
        <is>
          <t>NE</t>
        </is>
      </c>
      <c r="Z2634" t="n">
        <v>2017</v>
      </c>
      <c r="AA2634" t="n">
        <v>58</v>
      </c>
    </row>
    <row r="2635">
      <c r="A2635" s="1" t="n">
        <v>38170</v>
      </c>
      <c r="B2635" t="inlineStr">
        <is>
          <t>WY</t>
        </is>
      </c>
      <c r="C2635" s="2" t="n">
        <v>43014</v>
      </c>
      <c r="D2635" s="2" t="n">
        <v>43039</v>
      </c>
      <c r="E2635" t="inlineStr">
        <is>
          <t>2020-10-06</t>
        </is>
      </c>
      <c r="F2635" t="n">
        <v>36</v>
      </c>
      <c r="G2635" t="inlineStr">
        <is>
          <t xml:space="preserve">4 GRLZ INVESTMENTS LLC </t>
        </is>
      </c>
      <c r="H2635" t="inlineStr">
        <is>
          <t>TITAN EXPL</t>
        </is>
      </c>
      <c r="I2635" t="inlineStr"/>
      <c r="J2635" t="inlineStr"/>
      <c r="K2635" t="n">
        <v>720</v>
      </c>
      <c r="L2635" t="n">
        <v>7</v>
      </c>
      <c r="M2635" t="n">
        <v>38</v>
      </c>
      <c r="N2635" t="inlineStr">
        <is>
          <t xml:space="preserve">N         </t>
        </is>
      </c>
      <c r="O2635" t="n">
        <v>73</v>
      </c>
      <c r="P2635" t="inlineStr">
        <is>
          <t xml:space="preserve">W         </t>
        </is>
      </c>
      <c r="Q2635" t="inlineStr">
        <is>
          <t>1625/0732</t>
        </is>
      </c>
      <c r="R2635" t="inlineStr">
        <is>
          <t>1064094</t>
        </is>
      </c>
      <c r="S2635" t="inlineStr">
        <is>
          <t>CONVERSE (WY)</t>
        </is>
      </c>
      <c r="T2635" t="n">
        <v>43.28038196</v>
      </c>
      <c r="U2635" t="inlineStr">
        <is>
          <t>POWDER RIVER</t>
        </is>
      </c>
      <c r="V2635" t="n">
        <v>-105.670572</v>
      </c>
      <c r="W2635" t="inlineStr">
        <is>
          <t>POINT (445591.8860581371 4792169.783466569)</t>
        </is>
      </c>
      <c r="X2635" t="n">
        <v>1.137716165433307</v>
      </c>
      <c r="Y2635" t="inlineStr">
        <is>
          <t>N</t>
        </is>
      </c>
      <c r="Z2635" t="n">
        <v>2017</v>
      </c>
      <c r="AA2635" t="n">
        <v>58</v>
      </c>
    </row>
    <row r="2636">
      <c r="A2636" s="1" t="n">
        <v>38610</v>
      </c>
      <c r="B2636" t="inlineStr">
        <is>
          <t>WY</t>
        </is>
      </c>
      <c r="C2636" s="2" t="n">
        <v>42982</v>
      </c>
      <c r="D2636" s="2" t="n">
        <v>43012</v>
      </c>
      <c r="E2636" t="inlineStr">
        <is>
          <t>2020-09-04</t>
        </is>
      </c>
      <c r="F2636" t="n">
        <v>36</v>
      </c>
      <c r="G2636" t="inlineStr">
        <is>
          <t xml:space="preserve">L-K-E INVESTMENTS A TEXAS GENERAL PARTNERSHIP </t>
        </is>
      </c>
      <c r="H2636" t="inlineStr">
        <is>
          <t>TITAN EXPL</t>
        </is>
      </c>
      <c r="I2636" t="inlineStr"/>
      <c r="J2636" t="inlineStr"/>
      <c r="K2636" t="n">
        <v>634.63000488</v>
      </c>
      <c r="L2636" t="n">
        <v>8</v>
      </c>
      <c r="M2636" t="n">
        <v>38</v>
      </c>
      <c r="N2636" t="inlineStr">
        <is>
          <t xml:space="preserve">N         </t>
        </is>
      </c>
      <c r="O2636" t="n">
        <v>73</v>
      </c>
      <c r="P2636" t="inlineStr">
        <is>
          <t xml:space="preserve">W         </t>
        </is>
      </c>
      <c r="Q2636" t="inlineStr">
        <is>
          <t>1623/0508</t>
        </is>
      </c>
      <c r="R2636" t="inlineStr">
        <is>
          <t>1063381</t>
        </is>
      </c>
      <c r="S2636" t="inlineStr">
        <is>
          <t>CONVERSE (WY)</t>
        </is>
      </c>
      <c r="T2636" t="n">
        <v>43.28039719</v>
      </c>
      <c r="U2636" t="inlineStr">
        <is>
          <t>POWDER RIVER</t>
        </is>
      </c>
      <c r="V2636" t="n">
        <v>-105.65082634</v>
      </c>
      <c r="W2636" t="inlineStr">
        <is>
          <t>POINT (447194.0046267076 4792158.808724617)</t>
        </is>
      </c>
      <c r="X2636" t="n">
        <v>1.431184581759292</v>
      </c>
      <c r="Y2636" t="inlineStr">
        <is>
          <t>NE</t>
        </is>
      </c>
      <c r="Z2636" t="n">
        <v>2017</v>
      </c>
      <c r="AA2636" t="n">
        <v>58</v>
      </c>
    </row>
    <row r="2637">
      <c r="A2637" s="1" t="n">
        <v>38611</v>
      </c>
      <c r="B2637" t="inlineStr">
        <is>
          <t>WY</t>
        </is>
      </c>
      <c r="C2637" s="2" t="n">
        <v>42982</v>
      </c>
      <c r="D2637" s="2" t="n">
        <v>43012</v>
      </c>
      <c r="E2637" t="inlineStr">
        <is>
          <t>2020-09-04</t>
        </is>
      </c>
      <c r="F2637" t="n">
        <v>36</v>
      </c>
      <c r="G2637" t="inlineStr">
        <is>
          <t xml:space="preserve">L-K-E INVESTMENTS A TEXAS GENERAL PARTNERSHIP </t>
        </is>
      </c>
      <c r="H2637" t="inlineStr">
        <is>
          <t>TITAN EXPL</t>
        </is>
      </c>
      <c r="I2637" t="inlineStr"/>
      <c r="J2637" t="inlineStr"/>
      <c r="K2637" t="n">
        <v>634.63000488</v>
      </c>
      <c r="L2637" t="n">
        <v>4</v>
      </c>
      <c r="M2637" t="n">
        <v>38</v>
      </c>
      <c r="N2637" t="inlineStr">
        <is>
          <t xml:space="preserve">N         </t>
        </is>
      </c>
      <c r="O2637" t="n">
        <v>73</v>
      </c>
      <c r="P2637" t="inlineStr">
        <is>
          <t xml:space="preserve">W         </t>
        </is>
      </c>
      <c r="Q2637" t="inlineStr">
        <is>
          <t>1623/0508</t>
        </is>
      </c>
      <c r="R2637" t="inlineStr">
        <is>
          <t>1063381</t>
        </is>
      </c>
      <c r="S2637" t="inlineStr">
        <is>
          <t>CONVERSE (WY)</t>
        </is>
      </c>
      <c r="T2637" t="n">
        <v>43.29485875</v>
      </c>
      <c r="U2637" t="inlineStr">
        <is>
          <t>POWDER RIVER</t>
        </is>
      </c>
      <c r="V2637" t="n">
        <v>-105.63093579</v>
      </c>
      <c r="W2637" t="inlineStr">
        <is>
          <t>POINT (448819.9918178781 4793752.451114548)</t>
        </is>
      </c>
      <c r="X2637" t="n">
        <v>2.839918803876415</v>
      </c>
      <c r="Y2637" t="inlineStr">
        <is>
          <t>NE</t>
        </is>
      </c>
      <c r="Z2637" t="n">
        <v>2017</v>
      </c>
      <c r="AA2637" t="n">
        <v>58</v>
      </c>
    </row>
    <row r="2638">
      <c r="A2638" s="1" t="n">
        <v>38612</v>
      </c>
      <c r="B2638" t="inlineStr">
        <is>
          <t>WY</t>
        </is>
      </c>
      <c r="C2638" s="2" t="n">
        <v>42982</v>
      </c>
      <c r="D2638" s="2" t="n">
        <v>43012</v>
      </c>
      <c r="E2638" t="inlineStr">
        <is>
          <t>2020-09-04</t>
        </is>
      </c>
      <c r="F2638" t="n">
        <v>36</v>
      </c>
      <c r="G2638" t="inlineStr">
        <is>
          <t xml:space="preserve">L-K-E INVESTMENTS A TEXAS GENERAL PARTNERSHIP </t>
        </is>
      </c>
      <c r="H2638" t="inlineStr">
        <is>
          <t>TITAN EXPL</t>
        </is>
      </c>
      <c r="I2638" t="inlineStr"/>
      <c r="J2638" t="inlineStr"/>
      <c r="K2638" t="n">
        <v>634.63000488</v>
      </c>
      <c r="L2638" t="n">
        <v>9</v>
      </c>
      <c r="M2638" t="n">
        <v>38</v>
      </c>
      <c r="N2638" t="inlineStr">
        <is>
          <t xml:space="preserve">N         </t>
        </is>
      </c>
      <c r="O2638" t="n">
        <v>73</v>
      </c>
      <c r="P2638" t="inlineStr">
        <is>
          <t xml:space="preserve">W         </t>
        </is>
      </c>
      <c r="Q2638" t="inlineStr">
        <is>
          <t>1623/0508</t>
        </is>
      </c>
      <c r="R2638" t="inlineStr">
        <is>
          <t>1063381</t>
        </is>
      </c>
      <c r="S2638" t="inlineStr">
        <is>
          <t>CONVERSE (WY)</t>
        </is>
      </c>
      <c r="T2638" t="n">
        <v>43.28045819</v>
      </c>
      <c r="U2638" t="inlineStr">
        <is>
          <t>POWDER RIVER</t>
        </is>
      </c>
      <c r="V2638" t="n">
        <v>-105.63100438</v>
      </c>
      <c r="W2638" t="inlineStr">
        <is>
          <t>POINT (448802.3511420086 4792153.248759488)</t>
        </is>
      </c>
      <c r="X2638" t="n">
        <v>2.192365541569407</v>
      </c>
      <c r="Y2638" t="inlineStr">
        <is>
          <t>NE</t>
        </is>
      </c>
      <c r="Z2638" t="n">
        <v>2017</v>
      </c>
      <c r="AA2638" t="n">
        <v>58</v>
      </c>
    </row>
    <row r="2639">
      <c r="A2639" s="1" t="n">
        <v>39276</v>
      </c>
      <c r="B2639" t="inlineStr">
        <is>
          <t>WY</t>
        </is>
      </c>
      <c r="C2639" s="2" t="n">
        <v>42982</v>
      </c>
      <c r="D2639" s="2" t="n">
        <v>42996</v>
      </c>
      <c r="E2639" t="inlineStr">
        <is>
          <t>2020-09-04</t>
        </is>
      </c>
      <c r="F2639" t="n">
        <v>36</v>
      </c>
      <c r="G2639" t="inlineStr">
        <is>
          <t xml:space="preserve">4 GRLZ INVESTMENTS LLC </t>
        </is>
      </c>
      <c r="H2639" t="inlineStr">
        <is>
          <t>TITAN EXPL</t>
        </is>
      </c>
      <c r="I2639" t="inlineStr"/>
      <c r="J2639" t="inlineStr"/>
      <c r="K2639" t="n">
        <v>634.63000488</v>
      </c>
      <c r="L2639" t="n">
        <v>4</v>
      </c>
      <c r="M2639" t="n">
        <v>38</v>
      </c>
      <c r="N2639" t="inlineStr">
        <is>
          <t xml:space="preserve">N         </t>
        </is>
      </c>
      <c r="O2639" t="n">
        <v>73</v>
      </c>
      <c r="P2639" t="inlineStr">
        <is>
          <t xml:space="preserve">W         </t>
        </is>
      </c>
      <c r="Q2639" t="inlineStr">
        <is>
          <t>1621/0424</t>
        </is>
      </c>
      <c r="R2639" t="inlineStr">
        <is>
          <t>1062831</t>
        </is>
      </c>
      <c r="S2639" t="inlineStr">
        <is>
          <t>CONVERSE (WY)</t>
        </is>
      </c>
      <c r="T2639" t="n">
        <v>43.29485875</v>
      </c>
      <c r="U2639" t="inlineStr">
        <is>
          <t>POWDER RIVER</t>
        </is>
      </c>
      <c r="V2639" t="n">
        <v>-105.63093579</v>
      </c>
      <c r="W2639" t="inlineStr">
        <is>
          <t>POINT (448819.9918178781 4793752.451114548)</t>
        </is>
      </c>
      <c r="X2639" t="n">
        <v>2.839918803876415</v>
      </c>
      <c r="Y2639" t="inlineStr">
        <is>
          <t>NE</t>
        </is>
      </c>
      <c r="Z2639" t="n">
        <v>2017</v>
      </c>
      <c r="AA2639" t="n">
        <v>58</v>
      </c>
    </row>
    <row r="2640">
      <c r="A2640" s="1" t="n">
        <v>39277</v>
      </c>
      <c r="B2640" t="inlineStr">
        <is>
          <t>WY</t>
        </is>
      </c>
      <c r="C2640" s="2" t="n">
        <v>42982</v>
      </c>
      <c r="D2640" s="2" t="n">
        <v>42996</v>
      </c>
      <c r="E2640" t="inlineStr">
        <is>
          <t>2020-09-04</t>
        </is>
      </c>
      <c r="F2640" t="n">
        <v>36</v>
      </c>
      <c r="G2640" t="inlineStr">
        <is>
          <t xml:space="preserve">4 GRLZ INVESTMENTS LLC </t>
        </is>
      </c>
      <c r="H2640" t="inlineStr">
        <is>
          <t>TITAN EXPL</t>
        </is>
      </c>
      <c r="I2640" t="inlineStr"/>
      <c r="J2640" t="inlineStr"/>
      <c r="K2640" t="n">
        <v>634.63000488</v>
      </c>
      <c r="L2640" t="n">
        <v>9</v>
      </c>
      <c r="M2640" t="n">
        <v>38</v>
      </c>
      <c r="N2640" t="inlineStr">
        <is>
          <t xml:space="preserve">N         </t>
        </is>
      </c>
      <c r="O2640" t="n">
        <v>73</v>
      </c>
      <c r="P2640" t="inlineStr">
        <is>
          <t xml:space="preserve">W         </t>
        </is>
      </c>
      <c r="Q2640" t="inlineStr">
        <is>
          <t>1621/0424</t>
        </is>
      </c>
      <c r="R2640" t="inlineStr">
        <is>
          <t>1062831</t>
        </is>
      </c>
      <c r="S2640" t="inlineStr">
        <is>
          <t>CONVERSE (WY)</t>
        </is>
      </c>
      <c r="T2640" t="n">
        <v>43.28045819</v>
      </c>
      <c r="U2640" t="inlineStr">
        <is>
          <t>POWDER RIVER</t>
        </is>
      </c>
      <c r="V2640" t="n">
        <v>-105.63100438</v>
      </c>
      <c r="W2640" t="inlineStr">
        <is>
          <t>POINT (448802.3511420086 4792153.248759488)</t>
        </is>
      </c>
      <c r="X2640" t="n">
        <v>2.192365541569407</v>
      </c>
      <c r="Y2640" t="inlineStr">
        <is>
          <t>NE</t>
        </is>
      </c>
      <c r="Z2640" t="n">
        <v>2017</v>
      </c>
      <c r="AA2640" t="n">
        <v>58</v>
      </c>
    </row>
    <row r="2641">
      <c r="A2641" s="1" t="n">
        <v>39282</v>
      </c>
      <c r="B2641" t="inlineStr">
        <is>
          <t>WY</t>
        </is>
      </c>
      <c r="C2641" s="2" t="n">
        <v>42982</v>
      </c>
      <c r="D2641" s="2" t="n">
        <v>42996</v>
      </c>
      <c r="E2641" t="inlineStr">
        <is>
          <t>2020-09-04</t>
        </is>
      </c>
      <c r="F2641" t="n">
        <v>36</v>
      </c>
      <c r="G2641" t="inlineStr">
        <is>
          <t xml:space="preserve">3 GIRLS LLC </t>
        </is>
      </c>
      <c r="H2641" t="inlineStr">
        <is>
          <t>TITAN EXPL</t>
        </is>
      </c>
      <c r="I2641" t="inlineStr"/>
      <c r="J2641" t="inlineStr"/>
      <c r="K2641" t="n">
        <v>634.63000488</v>
      </c>
      <c r="L2641" t="n">
        <v>4</v>
      </c>
      <c r="M2641" t="n">
        <v>38</v>
      </c>
      <c r="N2641" t="inlineStr">
        <is>
          <t xml:space="preserve">N         </t>
        </is>
      </c>
      <c r="O2641" t="n">
        <v>73</v>
      </c>
      <c r="P2641" t="inlineStr">
        <is>
          <t xml:space="preserve">W         </t>
        </is>
      </c>
      <c r="Q2641" t="inlineStr">
        <is>
          <t>1621/0422</t>
        </is>
      </c>
      <c r="R2641" t="inlineStr">
        <is>
          <t>1062829</t>
        </is>
      </c>
      <c r="S2641" t="inlineStr">
        <is>
          <t>CONVERSE (WY)</t>
        </is>
      </c>
      <c r="T2641" t="n">
        <v>43.29485875</v>
      </c>
      <c r="U2641" t="inlineStr">
        <is>
          <t>POWDER RIVER</t>
        </is>
      </c>
      <c r="V2641" t="n">
        <v>-105.63093579</v>
      </c>
      <c r="W2641" t="inlineStr">
        <is>
          <t>POINT (448819.9918178781 4793752.451114548)</t>
        </is>
      </c>
      <c r="X2641" t="n">
        <v>2.839918803876415</v>
      </c>
      <c r="Y2641" t="inlineStr">
        <is>
          <t>NE</t>
        </is>
      </c>
      <c r="Z2641" t="n">
        <v>2017</v>
      </c>
      <c r="AA2641" t="n">
        <v>58</v>
      </c>
    </row>
    <row r="2642">
      <c r="A2642" s="1" t="n">
        <v>39283</v>
      </c>
      <c r="B2642" t="inlineStr">
        <is>
          <t>WY</t>
        </is>
      </c>
      <c r="C2642" s="2" t="n">
        <v>42982</v>
      </c>
      <c r="D2642" s="2" t="n">
        <v>42996</v>
      </c>
      <c r="E2642" t="inlineStr">
        <is>
          <t>2020-09-04</t>
        </is>
      </c>
      <c r="F2642" t="n">
        <v>36</v>
      </c>
      <c r="G2642" t="inlineStr">
        <is>
          <t xml:space="preserve">3 GIRLS LLC </t>
        </is>
      </c>
      <c r="H2642" t="inlineStr">
        <is>
          <t>TITAN EXPL</t>
        </is>
      </c>
      <c r="I2642" t="inlineStr"/>
      <c r="J2642" t="inlineStr"/>
      <c r="K2642" t="n">
        <v>634.63000488</v>
      </c>
      <c r="L2642" t="n">
        <v>9</v>
      </c>
      <c r="M2642" t="n">
        <v>38</v>
      </c>
      <c r="N2642" t="inlineStr">
        <is>
          <t xml:space="preserve">N         </t>
        </is>
      </c>
      <c r="O2642" t="n">
        <v>73</v>
      </c>
      <c r="P2642" t="inlineStr">
        <is>
          <t xml:space="preserve">W         </t>
        </is>
      </c>
      <c r="Q2642" t="inlineStr">
        <is>
          <t>1621/0422</t>
        </is>
      </c>
      <c r="R2642" t="inlineStr">
        <is>
          <t>1062829</t>
        </is>
      </c>
      <c r="S2642" t="inlineStr">
        <is>
          <t>CONVERSE (WY)</t>
        </is>
      </c>
      <c r="T2642" t="n">
        <v>43.28045819</v>
      </c>
      <c r="U2642" t="inlineStr">
        <is>
          <t>POWDER RIVER</t>
        </is>
      </c>
      <c r="V2642" t="n">
        <v>-105.63100438</v>
      </c>
      <c r="W2642" t="inlineStr">
        <is>
          <t>POINT (448802.3511420086 4792153.248759488)</t>
        </is>
      </c>
      <c r="X2642" t="n">
        <v>2.192365541569407</v>
      </c>
      <c r="Y2642" t="inlineStr">
        <is>
          <t>NE</t>
        </is>
      </c>
      <c r="Z2642" t="n">
        <v>2017</v>
      </c>
      <c r="AA2642" t="n">
        <v>58</v>
      </c>
    </row>
    <row r="2643">
      <c r="A2643" s="1" t="n">
        <v>46728</v>
      </c>
      <c r="B2643" t="inlineStr">
        <is>
          <t>WY</t>
        </is>
      </c>
      <c r="C2643" s="2" t="n">
        <v>42219</v>
      </c>
      <c r="D2643" s="2" t="n">
        <v>42250</v>
      </c>
      <c r="E2643" t="inlineStr">
        <is>
          <t>2020-01-03</t>
        </is>
      </c>
      <c r="F2643" t="n">
        <v>53</v>
      </c>
      <c r="G2643" t="inlineStr">
        <is>
          <t xml:space="preserve">BEIF #1 LLC. </t>
        </is>
      </c>
      <c r="H2643" t="inlineStr">
        <is>
          <t>WOLD ENERGY PARTNERS</t>
        </is>
      </c>
      <c r="I2643" t="n">
        <v>0.2</v>
      </c>
      <c r="J2643" t="inlineStr"/>
      <c r="K2643" t="n">
        <v>1758.72998046</v>
      </c>
      <c r="L2643" t="n">
        <v>11</v>
      </c>
      <c r="M2643" t="n">
        <v>38</v>
      </c>
      <c r="N2643" t="inlineStr">
        <is>
          <t xml:space="preserve">N         </t>
        </is>
      </c>
      <c r="O2643" t="n">
        <v>74</v>
      </c>
      <c r="P2643" t="inlineStr">
        <is>
          <t xml:space="preserve">W         </t>
        </is>
      </c>
      <c r="Q2643" t="inlineStr">
        <is>
          <t>1563/0393</t>
        </is>
      </c>
      <c r="R2643" t="inlineStr">
        <is>
          <t>1042520</t>
        </is>
      </c>
      <c r="S2643" t="inlineStr">
        <is>
          <t>CONVERSE (WY)</t>
        </is>
      </c>
      <c r="T2643" t="n">
        <v>43.28007685</v>
      </c>
      <c r="U2643" t="inlineStr">
        <is>
          <t>POWDER RIVER</t>
        </is>
      </c>
      <c r="V2643" t="n">
        <v>-105.71007858</v>
      </c>
      <c r="W2643" t="inlineStr">
        <is>
          <t>POINT (442386.147997702 4792162.378144803)</t>
        </is>
      </c>
      <c r="X2643" t="n">
        <v>2.386550115486992</v>
      </c>
      <c r="Y2643" t="inlineStr">
        <is>
          <t>NW</t>
        </is>
      </c>
      <c r="Z2643" t="n">
        <v>2015</v>
      </c>
      <c r="AA2643" t="n">
        <v>58</v>
      </c>
    </row>
    <row r="2644">
      <c r="A2644" s="1" t="n">
        <v>53003</v>
      </c>
      <c r="B2644" t="inlineStr">
        <is>
          <t>WY</t>
        </is>
      </c>
      <c r="C2644" t="inlineStr"/>
      <c r="D2644" s="2" t="n">
        <v>40309</v>
      </c>
      <c r="E2644" t="inlineStr">
        <is>
          <t>2020-05-11</t>
        </is>
      </c>
      <c r="F2644" t="n">
        <v>120</v>
      </c>
      <c r="G2644" t="inlineStr">
        <is>
          <t>BLM</t>
        </is>
      </c>
      <c r="H2644" t="inlineStr">
        <is>
          <t>SOUTHWESTERN PROD</t>
        </is>
      </c>
      <c r="I2644" t="n">
        <v>0.125</v>
      </c>
      <c r="J2644" t="n">
        <v>700</v>
      </c>
      <c r="K2644" t="n">
        <v>73.97</v>
      </c>
      <c r="L2644" t="n">
        <v>7</v>
      </c>
      <c r="M2644" t="n">
        <v>38</v>
      </c>
      <c r="N2644" t="inlineStr">
        <is>
          <t xml:space="preserve">N         </t>
        </is>
      </c>
      <c r="O2644" t="n">
        <v>73</v>
      </c>
      <c r="P2644" t="inlineStr">
        <is>
          <t xml:space="preserve">W         </t>
        </is>
      </c>
      <c r="Q2644" t="inlineStr">
        <is>
          <t>WY-1005-032/</t>
        </is>
      </c>
      <c r="R2644" t="inlineStr">
        <is>
          <t>WYW179142</t>
        </is>
      </c>
      <c r="S2644" t="inlineStr">
        <is>
          <t>CONVERSE (WY)</t>
        </is>
      </c>
      <c r="T2644" t="n">
        <v>43.28038196</v>
      </c>
      <c r="U2644" t="inlineStr">
        <is>
          <t>POWDER RIVER</t>
        </is>
      </c>
      <c r="V2644" t="n">
        <v>-105.670572</v>
      </c>
      <c r="W2644" t="inlineStr">
        <is>
          <t>POINT (445591.8860581371 4792169.783466569)</t>
        </is>
      </c>
      <c r="X2644" t="n">
        <v>1.137716165433307</v>
      </c>
      <c r="Y2644" t="inlineStr">
        <is>
          <t>N</t>
        </is>
      </c>
      <c r="Z2644" t="n">
        <v>2010</v>
      </c>
      <c r="AA2644" t="n">
        <v>58</v>
      </c>
    </row>
    <row r="2645">
      <c r="A2645" s="1" t="n">
        <v>2664</v>
      </c>
      <c r="B2645" t="inlineStr">
        <is>
          <t>WY</t>
        </is>
      </c>
      <c r="C2645" s="2" t="n">
        <v>43738</v>
      </c>
      <c r="D2645" s="2" t="n">
        <v>43766</v>
      </c>
      <c r="E2645" t="inlineStr">
        <is>
          <t>2023-09-30</t>
        </is>
      </c>
      <c r="F2645" t="n">
        <v>48</v>
      </c>
      <c r="G2645" t="inlineStr">
        <is>
          <t xml:space="preserve">NATIONAL COWBOY AND WESTERN MUSEUM </t>
        </is>
      </c>
      <c r="H2645" t="inlineStr">
        <is>
          <t>LINCOLN ENERGY</t>
        </is>
      </c>
      <c r="I2645" t="inlineStr"/>
      <c r="J2645" t="inlineStr"/>
      <c r="K2645" t="n">
        <v>423.23999023</v>
      </c>
      <c r="L2645" t="n">
        <v>19</v>
      </c>
      <c r="M2645" t="n">
        <v>34</v>
      </c>
      <c r="N2645" t="inlineStr">
        <is>
          <t xml:space="preserve">N         </t>
        </is>
      </c>
      <c r="O2645" t="n">
        <v>74</v>
      </c>
      <c r="P2645" t="inlineStr">
        <is>
          <t xml:space="preserve">W         </t>
        </is>
      </c>
      <c r="Q2645">
        <f>"01689/0245"</f>
        <v/>
      </c>
      <c r="R2645" t="inlineStr">
        <is>
          <t>1089048</t>
        </is>
      </c>
      <c r="S2645" t="inlineStr">
        <is>
          <t>CONVERSE (WY)</t>
        </is>
      </c>
      <c r="T2645" t="n">
        <v>42.90313826</v>
      </c>
      <c r="U2645" t="inlineStr">
        <is>
          <t>POWDER RIVER</t>
        </is>
      </c>
      <c r="V2645" t="n">
        <v>-105.78069194</v>
      </c>
      <c r="W2645" t="inlineStr">
        <is>
          <t>POINT (436267.07554043 4750354.152558862)</t>
        </is>
      </c>
      <c r="X2645" t="n">
        <v>2.627262905588096</v>
      </c>
      <c r="Y2645" t="inlineStr">
        <is>
          <t>NW</t>
        </is>
      </c>
      <c r="Z2645" t="n">
        <v>2019</v>
      </c>
      <c r="AA2645" t="n">
        <v>52</v>
      </c>
    </row>
    <row r="2646">
      <c r="A2646" s="1" t="n">
        <v>2672</v>
      </c>
      <c r="B2646" t="inlineStr">
        <is>
          <t>WY</t>
        </is>
      </c>
      <c r="C2646" s="2" t="n">
        <v>43738</v>
      </c>
      <c r="D2646" s="2" t="n">
        <v>43766</v>
      </c>
      <c r="E2646" t="inlineStr">
        <is>
          <t>2023-09-30</t>
        </is>
      </c>
      <c r="F2646" t="n">
        <v>48</v>
      </c>
      <c r="G2646" t="inlineStr">
        <is>
          <t xml:space="preserve">NATIONAL COWBOY AND WESTERN MUSEUM </t>
        </is>
      </c>
      <c r="H2646" t="inlineStr">
        <is>
          <t>LINCOLN ENERGY</t>
        </is>
      </c>
      <c r="I2646" t="inlineStr"/>
      <c r="J2646" t="inlineStr"/>
      <c r="K2646" t="n">
        <v>423.23999023</v>
      </c>
      <c r="L2646" t="n">
        <v>19</v>
      </c>
      <c r="M2646" t="n">
        <v>34</v>
      </c>
      <c r="N2646" t="inlineStr">
        <is>
          <t xml:space="preserve">N         </t>
        </is>
      </c>
      <c r="O2646" t="n">
        <v>74</v>
      </c>
      <c r="P2646" t="inlineStr">
        <is>
          <t xml:space="preserve">W         </t>
        </is>
      </c>
      <c r="Q2646">
        <f>"01689/0245"</f>
        <v/>
      </c>
      <c r="R2646" t="inlineStr">
        <is>
          <t>1089048</t>
        </is>
      </c>
      <c r="S2646" t="inlineStr">
        <is>
          <t>CONVERSE (WY)</t>
        </is>
      </c>
      <c r="T2646" t="n">
        <v>42.90313826</v>
      </c>
      <c r="U2646" t="inlineStr">
        <is>
          <t>POWDER RIVER</t>
        </is>
      </c>
      <c r="V2646" t="n">
        <v>-105.78069194</v>
      </c>
      <c r="W2646" t="inlineStr">
        <is>
          <t>POINT (436267.07554043 4750354.152558862)</t>
        </is>
      </c>
      <c r="X2646" t="n">
        <v>2.627262905588096</v>
      </c>
      <c r="Y2646" t="inlineStr">
        <is>
          <t>NW</t>
        </is>
      </c>
      <c r="Z2646" t="n">
        <v>2019</v>
      </c>
      <c r="AA2646" t="n">
        <v>52</v>
      </c>
    </row>
    <row r="2647">
      <c r="A2647" s="1" t="n">
        <v>2675</v>
      </c>
      <c r="B2647" t="inlineStr">
        <is>
          <t>WY</t>
        </is>
      </c>
      <c r="C2647" s="2" t="n">
        <v>43738</v>
      </c>
      <c r="D2647" s="2" t="n">
        <v>43766</v>
      </c>
      <c r="E2647" t="inlineStr">
        <is>
          <t>2023-09-30</t>
        </is>
      </c>
      <c r="F2647" t="n">
        <v>48</v>
      </c>
      <c r="G2647" t="inlineStr">
        <is>
          <t xml:space="preserve">NATIONAL COWBOY AND WESTERN MUSEUM </t>
        </is>
      </c>
      <c r="H2647" t="inlineStr">
        <is>
          <t>LINCOLN ENERGY</t>
        </is>
      </c>
      <c r="I2647" t="inlineStr"/>
      <c r="J2647" t="inlineStr"/>
      <c r="K2647" t="n">
        <v>423.23999023</v>
      </c>
      <c r="L2647" t="n">
        <v>19</v>
      </c>
      <c r="M2647" t="n">
        <v>34</v>
      </c>
      <c r="N2647" t="inlineStr">
        <is>
          <t xml:space="preserve">N         </t>
        </is>
      </c>
      <c r="O2647" t="n">
        <v>74</v>
      </c>
      <c r="P2647" t="inlineStr">
        <is>
          <t xml:space="preserve">W         </t>
        </is>
      </c>
      <c r="Q2647">
        <f>"01689/0245"</f>
        <v/>
      </c>
      <c r="R2647" t="inlineStr">
        <is>
          <t>1089048</t>
        </is>
      </c>
      <c r="S2647" t="inlineStr">
        <is>
          <t>CONVERSE (WY)</t>
        </is>
      </c>
      <c r="T2647" t="n">
        <v>42.90313826</v>
      </c>
      <c r="U2647" t="inlineStr">
        <is>
          <t>POWDER RIVER</t>
        </is>
      </c>
      <c r="V2647" t="n">
        <v>-105.78069194</v>
      </c>
      <c r="W2647" t="inlineStr">
        <is>
          <t>POINT (436267.07554043 4750354.152558862)</t>
        </is>
      </c>
      <c r="X2647" t="n">
        <v>2.627262905588096</v>
      </c>
      <c r="Y2647" t="inlineStr">
        <is>
          <t>NW</t>
        </is>
      </c>
      <c r="Z2647" t="n">
        <v>2019</v>
      </c>
      <c r="AA2647" t="n">
        <v>52</v>
      </c>
    </row>
    <row r="2648">
      <c r="A2648" s="1" t="n">
        <v>2679</v>
      </c>
      <c r="B2648" t="inlineStr">
        <is>
          <t>WY</t>
        </is>
      </c>
      <c r="C2648" s="2" t="n">
        <v>43738</v>
      </c>
      <c r="D2648" s="2" t="n">
        <v>43766</v>
      </c>
      <c r="E2648" t="inlineStr">
        <is>
          <t>2023-09-30</t>
        </is>
      </c>
      <c r="F2648" t="n">
        <v>48</v>
      </c>
      <c r="G2648" t="inlineStr">
        <is>
          <t xml:space="preserve">NATIONAL COWBOY AND WESTERN MUSEUM </t>
        </is>
      </c>
      <c r="H2648" t="inlineStr">
        <is>
          <t>LINCOLN ENERGY</t>
        </is>
      </c>
      <c r="I2648" t="inlineStr"/>
      <c r="J2648" t="inlineStr"/>
      <c r="K2648" t="n">
        <v>423.23999023</v>
      </c>
      <c r="L2648" t="n">
        <v>19</v>
      </c>
      <c r="M2648" t="n">
        <v>34</v>
      </c>
      <c r="N2648" t="inlineStr">
        <is>
          <t xml:space="preserve">N         </t>
        </is>
      </c>
      <c r="O2648" t="n">
        <v>74</v>
      </c>
      <c r="P2648" t="inlineStr">
        <is>
          <t xml:space="preserve">W         </t>
        </is>
      </c>
      <c r="Q2648">
        <f>"01689/0245"</f>
        <v/>
      </c>
      <c r="R2648" t="inlineStr">
        <is>
          <t>1089048</t>
        </is>
      </c>
      <c r="S2648" t="inlineStr">
        <is>
          <t>CONVERSE (WY)</t>
        </is>
      </c>
      <c r="T2648" t="n">
        <v>42.90313826</v>
      </c>
      <c r="U2648" t="inlineStr">
        <is>
          <t>POWDER RIVER</t>
        </is>
      </c>
      <c r="V2648" t="n">
        <v>-105.78069194</v>
      </c>
      <c r="W2648" t="inlineStr">
        <is>
          <t>POINT (436267.07554043 4750354.152558862)</t>
        </is>
      </c>
      <c r="X2648" t="n">
        <v>2.627262905588096</v>
      </c>
      <c r="Y2648" t="inlineStr">
        <is>
          <t>NW</t>
        </is>
      </c>
      <c r="Z2648" t="n">
        <v>2019</v>
      </c>
      <c r="AA2648" t="n">
        <v>52</v>
      </c>
    </row>
    <row r="2649">
      <c r="A2649" s="1" t="n">
        <v>2684</v>
      </c>
      <c r="B2649" t="inlineStr">
        <is>
          <t>WY</t>
        </is>
      </c>
      <c r="C2649" s="2" t="n">
        <v>43738</v>
      </c>
      <c r="D2649" s="2" t="n">
        <v>43766</v>
      </c>
      <c r="E2649" t="inlineStr">
        <is>
          <t>2023-09-30</t>
        </is>
      </c>
      <c r="F2649" t="n">
        <v>48</v>
      </c>
      <c r="G2649" t="inlineStr">
        <is>
          <t xml:space="preserve">NATIONAL COWBOY AND WESTERN MUSEUM </t>
        </is>
      </c>
      <c r="H2649" t="inlineStr">
        <is>
          <t>LINCOLN ENERGY</t>
        </is>
      </c>
      <c r="I2649" t="inlineStr"/>
      <c r="J2649" t="inlineStr"/>
      <c r="K2649" t="n">
        <v>423.23999023</v>
      </c>
      <c r="L2649" t="n">
        <v>19</v>
      </c>
      <c r="M2649" t="n">
        <v>34</v>
      </c>
      <c r="N2649" t="inlineStr">
        <is>
          <t xml:space="preserve">N         </t>
        </is>
      </c>
      <c r="O2649" t="n">
        <v>74</v>
      </c>
      <c r="P2649" t="inlineStr">
        <is>
          <t xml:space="preserve">W         </t>
        </is>
      </c>
      <c r="Q2649">
        <f>"01689/0245"</f>
        <v/>
      </c>
      <c r="R2649" t="inlineStr">
        <is>
          <t>1089048</t>
        </is>
      </c>
      <c r="S2649" t="inlineStr">
        <is>
          <t>CONVERSE (WY)</t>
        </is>
      </c>
      <c r="T2649" t="n">
        <v>42.90313826</v>
      </c>
      <c r="U2649" t="inlineStr">
        <is>
          <t>POWDER RIVER</t>
        </is>
      </c>
      <c r="V2649" t="n">
        <v>-105.78069194</v>
      </c>
      <c r="W2649" t="inlineStr">
        <is>
          <t>POINT (436267.07554043 4750354.152558862)</t>
        </is>
      </c>
      <c r="X2649" t="n">
        <v>2.627262905588096</v>
      </c>
      <c r="Y2649" t="inlineStr">
        <is>
          <t>NW</t>
        </is>
      </c>
      <c r="Z2649" t="n">
        <v>2019</v>
      </c>
      <c r="AA2649" t="n">
        <v>52</v>
      </c>
    </row>
    <row r="2650">
      <c r="A2650" s="1" t="n">
        <v>3978</v>
      </c>
      <c r="B2650" t="inlineStr">
        <is>
          <t>WY</t>
        </is>
      </c>
      <c r="C2650" t="inlineStr"/>
      <c r="D2650" s="2" t="n">
        <v>43726</v>
      </c>
      <c r="E2650" t="inlineStr">
        <is>
          <t>2029-09-18</t>
        </is>
      </c>
      <c r="F2650" t="n">
        <v>120</v>
      </c>
      <c r="G2650" t="inlineStr">
        <is>
          <t xml:space="preserve">BUREAU OF LAND MANAGEMENT </t>
        </is>
      </c>
      <c r="H2650" t="inlineStr">
        <is>
          <t>KNPRB LEASES</t>
        </is>
      </c>
      <c r="I2650" t="n">
        <v>0.125</v>
      </c>
      <c r="J2650" t="n">
        <v>27</v>
      </c>
      <c r="K2650" t="n">
        <v>480</v>
      </c>
      <c r="L2650" t="n">
        <v>30</v>
      </c>
      <c r="M2650" t="n">
        <v>34</v>
      </c>
      <c r="N2650" t="inlineStr">
        <is>
          <t xml:space="preserve">N         </t>
        </is>
      </c>
      <c r="O2650" t="n">
        <v>74</v>
      </c>
      <c r="P2650" t="inlineStr">
        <is>
          <t xml:space="preserve">W         </t>
        </is>
      </c>
      <c r="Q2650" t="inlineStr">
        <is>
          <t>WY-193Q-030/NA</t>
        </is>
      </c>
      <c r="R2650" t="inlineStr">
        <is>
          <t>WYW189194</t>
        </is>
      </c>
      <c r="S2650" t="inlineStr">
        <is>
          <t>CONVERSE (WY)</t>
        </is>
      </c>
      <c r="T2650" t="n">
        <v>42.88867291</v>
      </c>
      <c r="U2650" t="inlineStr">
        <is>
          <t>POWDER RIVER</t>
        </is>
      </c>
      <c r="V2650" t="n">
        <v>-105.78098186</v>
      </c>
      <c r="W2650" t="inlineStr">
        <is>
          <t>POINT (436228.5029028315 4748748.037728901)</t>
        </is>
      </c>
      <c r="X2650" t="n">
        <v>2.223918190803585</v>
      </c>
      <c r="Y2650" t="inlineStr">
        <is>
          <t>NW</t>
        </is>
      </c>
      <c r="Z2650" t="n">
        <v>2019</v>
      </c>
      <c r="AA2650" t="n">
        <v>52</v>
      </c>
    </row>
    <row r="2651">
      <c r="A2651" s="1" t="n">
        <v>3979</v>
      </c>
      <c r="B2651" t="inlineStr">
        <is>
          <t>WY</t>
        </is>
      </c>
      <c r="C2651" t="inlineStr"/>
      <c r="D2651" s="2" t="n">
        <v>43726</v>
      </c>
      <c r="E2651" t="inlineStr">
        <is>
          <t>2029-09-18</t>
        </is>
      </c>
      <c r="F2651" t="n">
        <v>120</v>
      </c>
      <c r="G2651" t="inlineStr">
        <is>
          <t xml:space="preserve">BUREAU OF LAND MANAGEMENT </t>
        </is>
      </c>
      <c r="H2651" t="inlineStr">
        <is>
          <t>KNPRB LEASES</t>
        </is>
      </c>
      <c r="I2651" t="n">
        <v>0.125</v>
      </c>
      <c r="J2651" t="n">
        <v>27</v>
      </c>
      <c r="K2651" t="n">
        <v>480</v>
      </c>
      <c r="L2651" t="n">
        <v>29</v>
      </c>
      <c r="M2651" t="n">
        <v>34</v>
      </c>
      <c r="N2651" t="inlineStr">
        <is>
          <t xml:space="preserve">N         </t>
        </is>
      </c>
      <c r="O2651" t="n">
        <v>74</v>
      </c>
      <c r="P2651" t="inlineStr">
        <is>
          <t xml:space="preserve">W         </t>
        </is>
      </c>
      <c r="Q2651" t="inlineStr">
        <is>
          <t>WY-193Q-030/NA</t>
        </is>
      </c>
      <c r="R2651" t="inlineStr">
        <is>
          <t>WYW189194</t>
        </is>
      </c>
      <c r="S2651" t="inlineStr">
        <is>
          <t>CONVERSE (WY)</t>
        </is>
      </c>
      <c r="T2651" t="n">
        <v>42.8887302</v>
      </c>
      <c r="U2651" t="inlineStr">
        <is>
          <t>POWDER RIVER</t>
        </is>
      </c>
      <c r="V2651" t="n">
        <v>-105.76121327</v>
      </c>
      <c r="W2651" t="inlineStr">
        <is>
          <t>POINT (437842.7826273747 4748739.613524387)</t>
        </is>
      </c>
      <c r="X2651" t="n">
        <v>1.270783747070821</v>
      </c>
      <c r="Y2651" t="inlineStr">
        <is>
          <t>NW</t>
        </is>
      </c>
      <c r="Z2651" t="n">
        <v>2019</v>
      </c>
      <c r="AA2651" t="n">
        <v>52</v>
      </c>
    </row>
    <row r="2652">
      <c r="A2652" s="1" t="n">
        <v>3980</v>
      </c>
      <c r="B2652" t="inlineStr">
        <is>
          <t>WY</t>
        </is>
      </c>
      <c r="C2652" t="inlineStr"/>
      <c r="D2652" s="2" t="n">
        <v>43726</v>
      </c>
      <c r="E2652" t="inlineStr">
        <is>
          <t>2029-09-18</t>
        </is>
      </c>
      <c r="F2652" t="n">
        <v>120</v>
      </c>
      <c r="G2652" t="inlineStr">
        <is>
          <t xml:space="preserve">BUREAU OF LAND MANAGEMENT </t>
        </is>
      </c>
      <c r="H2652" t="inlineStr">
        <is>
          <t>KNPRB LEASES</t>
        </is>
      </c>
      <c r="I2652" t="n">
        <v>0.125</v>
      </c>
      <c r="J2652" t="n">
        <v>27</v>
      </c>
      <c r="K2652" t="n">
        <v>480</v>
      </c>
      <c r="L2652" t="n">
        <v>29</v>
      </c>
      <c r="M2652" t="n">
        <v>34</v>
      </c>
      <c r="N2652" t="inlineStr">
        <is>
          <t xml:space="preserve">N         </t>
        </is>
      </c>
      <c r="O2652" t="n">
        <v>74</v>
      </c>
      <c r="P2652" t="inlineStr">
        <is>
          <t xml:space="preserve">W         </t>
        </is>
      </c>
      <c r="Q2652" t="inlineStr">
        <is>
          <t>WY-193Q-030/NA</t>
        </is>
      </c>
      <c r="R2652" t="inlineStr">
        <is>
          <t>WYW189194</t>
        </is>
      </c>
      <c r="S2652" t="inlineStr">
        <is>
          <t>CONVERSE (WY)</t>
        </is>
      </c>
      <c r="T2652" t="n">
        <v>42.8887302</v>
      </c>
      <c r="U2652" t="inlineStr">
        <is>
          <t>POWDER RIVER</t>
        </is>
      </c>
      <c r="V2652" t="n">
        <v>-105.76121327</v>
      </c>
      <c r="W2652" t="inlineStr">
        <is>
          <t>POINT (437842.7826273747 4748739.613524387)</t>
        </is>
      </c>
      <c r="X2652" t="n">
        <v>1.270783747070821</v>
      </c>
      <c r="Y2652" t="inlineStr">
        <is>
          <t>NW</t>
        </is>
      </c>
      <c r="Z2652" t="n">
        <v>2019</v>
      </c>
      <c r="AA2652" t="n">
        <v>52</v>
      </c>
    </row>
    <row r="2653">
      <c r="A2653" s="1" t="n">
        <v>3981</v>
      </c>
      <c r="B2653" t="inlineStr">
        <is>
          <t>WY</t>
        </is>
      </c>
      <c r="C2653" t="inlineStr"/>
      <c r="D2653" s="2" t="n">
        <v>43726</v>
      </c>
      <c r="E2653" t="inlineStr">
        <is>
          <t>2029-09-18</t>
        </is>
      </c>
      <c r="F2653" t="n">
        <v>120</v>
      </c>
      <c r="G2653" t="inlineStr">
        <is>
          <t xml:space="preserve">BUREAU OF LAND MANAGEMENT </t>
        </is>
      </c>
      <c r="H2653" t="inlineStr">
        <is>
          <t>KNPRB LEASES</t>
        </is>
      </c>
      <c r="I2653" t="n">
        <v>0.125</v>
      </c>
      <c r="J2653" t="n">
        <v>27</v>
      </c>
      <c r="K2653" t="n">
        <v>480</v>
      </c>
      <c r="L2653" t="n">
        <v>29</v>
      </c>
      <c r="M2653" t="n">
        <v>34</v>
      </c>
      <c r="N2653" t="inlineStr">
        <is>
          <t xml:space="preserve">N         </t>
        </is>
      </c>
      <c r="O2653" t="n">
        <v>74</v>
      </c>
      <c r="P2653" t="inlineStr">
        <is>
          <t xml:space="preserve">W         </t>
        </is>
      </c>
      <c r="Q2653" t="inlineStr">
        <is>
          <t>WY-193Q-030/NA</t>
        </is>
      </c>
      <c r="R2653" t="inlineStr">
        <is>
          <t>WYW189194</t>
        </is>
      </c>
      <c r="S2653" t="inlineStr">
        <is>
          <t>CONVERSE (WY)</t>
        </is>
      </c>
      <c r="T2653" t="n">
        <v>42.8887302</v>
      </c>
      <c r="U2653" t="inlineStr">
        <is>
          <t>POWDER RIVER</t>
        </is>
      </c>
      <c r="V2653" t="n">
        <v>-105.76121327</v>
      </c>
      <c r="W2653" t="inlineStr">
        <is>
          <t>POINT (437842.7826273747 4748739.613524387)</t>
        </is>
      </c>
      <c r="X2653" t="n">
        <v>1.270783747070821</v>
      </c>
      <c r="Y2653" t="inlineStr">
        <is>
          <t>NW</t>
        </is>
      </c>
      <c r="Z2653" t="n">
        <v>2019</v>
      </c>
      <c r="AA2653" t="n">
        <v>52</v>
      </c>
    </row>
    <row r="2654">
      <c r="A2654" s="1" t="n">
        <v>3982</v>
      </c>
      <c r="B2654" t="inlineStr">
        <is>
          <t>WY</t>
        </is>
      </c>
      <c r="C2654" t="inlineStr"/>
      <c r="D2654" s="2" t="n">
        <v>43726</v>
      </c>
      <c r="E2654" t="inlineStr">
        <is>
          <t>2029-09-18</t>
        </is>
      </c>
      <c r="F2654" t="n">
        <v>120</v>
      </c>
      <c r="G2654" t="inlineStr">
        <is>
          <t xml:space="preserve">BUREAU OF LAND MANAGEMENT </t>
        </is>
      </c>
      <c r="H2654" t="inlineStr">
        <is>
          <t>KNPRB LEASES</t>
        </is>
      </c>
      <c r="I2654" t="n">
        <v>0.125</v>
      </c>
      <c r="J2654" t="n">
        <v>27</v>
      </c>
      <c r="K2654" t="n">
        <v>480</v>
      </c>
      <c r="L2654" t="n">
        <v>30</v>
      </c>
      <c r="M2654" t="n">
        <v>34</v>
      </c>
      <c r="N2654" t="inlineStr">
        <is>
          <t xml:space="preserve">N         </t>
        </is>
      </c>
      <c r="O2654" t="n">
        <v>74</v>
      </c>
      <c r="P2654" t="inlineStr">
        <is>
          <t xml:space="preserve">W         </t>
        </is>
      </c>
      <c r="Q2654" t="inlineStr">
        <is>
          <t>WY-193Q-030/NA</t>
        </is>
      </c>
      <c r="R2654" t="inlineStr">
        <is>
          <t>WYW189194</t>
        </is>
      </c>
      <c r="S2654" t="inlineStr">
        <is>
          <t>CONVERSE (WY)</t>
        </is>
      </c>
      <c r="T2654" t="n">
        <v>42.88867291</v>
      </c>
      <c r="U2654" t="inlineStr">
        <is>
          <t>POWDER RIVER</t>
        </is>
      </c>
      <c r="V2654" t="n">
        <v>-105.78098186</v>
      </c>
      <c r="W2654" t="inlineStr">
        <is>
          <t>POINT (436228.5029028315 4748748.037728901)</t>
        </is>
      </c>
      <c r="X2654" t="n">
        <v>2.223918190803585</v>
      </c>
      <c r="Y2654" t="inlineStr">
        <is>
          <t>NW</t>
        </is>
      </c>
      <c r="Z2654" t="n">
        <v>2019</v>
      </c>
      <c r="AA2654" t="n">
        <v>52</v>
      </c>
    </row>
    <row r="2655">
      <c r="A2655" s="1" t="n">
        <v>13142</v>
      </c>
      <c r="B2655" t="inlineStr">
        <is>
          <t>WY</t>
        </is>
      </c>
      <c r="C2655" t="inlineStr"/>
      <c r="D2655" s="2" t="n">
        <v>43543</v>
      </c>
      <c r="E2655" t="inlineStr">
        <is>
          <t>2029-03-19</t>
        </is>
      </c>
      <c r="F2655" t="n">
        <v>120</v>
      </c>
      <c r="G2655" t="inlineStr">
        <is>
          <t xml:space="preserve">BUREAU OF LAND MANAGEMENT </t>
        </is>
      </c>
      <c r="H2655" t="inlineStr">
        <is>
          <t>IMPACT ENERGY</t>
        </is>
      </c>
      <c r="I2655" t="n">
        <v>0.125</v>
      </c>
      <c r="J2655" t="n">
        <v>502</v>
      </c>
      <c r="K2655" t="n">
        <v>2440</v>
      </c>
      <c r="L2655" t="n">
        <v>17</v>
      </c>
      <c r="M2655" t="n">
        <v>34</v>
      </c>
      <c r="N2655" t="inlineStr">
        <is>
          <t xml:space="preserve">N         </t>
        </is>
      </c>
      <c r="O2655" t="n">
        <v>74</v>
      </c>
      <c r="P2655" t="inlineStr">
        <is>
          <t xml:space="preserve">W         </t>
        </is>
      </c>
      <c r="Q2655" t="inlineStr">
        <is>
          <t>WY-191Q-030/NA</t>
        </is>
      </c>
      <c r="R2655" t="inlineStr">
        <is>
          <t>WYW188755</t>
        </is>
      </c>
      <c r="S2655" t="inlineStr">
        <is>
          <t>CONVERSE (WY)</t>
        </is>
      </c>
      <c r="T2655" t="n">
        <v>42.91754645</v>
      </c>
      <c r="U2655" t="inlineStr">
        <is>
          <t>POWDER RIVER</t>
        </is>
      </c>
      <c r="V2655" t="n">
        <v>-105.76103018</v>
      </c>
      <c r="W2655" t="inlineStr">
        <is>
          <t>POINT (437886.6693892849 4751939.440727651)</t>
        </is>
      </c>
      <c r="X2655" t="n">
        <v>2.757551243569784</v>
      </c>
      <c r="Y2655" t="inlineStr">
        <is>
          <t>NW</t>
        </is>
      </c>
      <c r="Z2655" t="n">
        <v>2019</v>
      </c>
      <c r="AA2655" t="n">
        <v>52</v>
      </c>
    </row>
    <row r="2656">
      <c r="A2656" s="1" t="n">
        <v>13144</v>
      </c>
      <c r="B2656" t="inlineStr">
        <is>
          <t>WY</t>
        </is>
      </c>
      <c r="C2656" t="inlineStr"/>
      <c r="D2656" s="2" t="n">
        <v>43543</v>
      </c>
      <c r="E2656" t="inlineStr">
        <is>
          <t>2029-03-19</t>
        </is>
      </c>
      <c r="F2656" t="n">
        <v>120</v>
      </c>
      <c r="G2656" t="inlineStr">
        <is>
          <t xml:space="preserve">BUREAU OF LAND MANAGEMENT </t>
        </is>
      </c>
      <c r="H2656" t="inlineStr">
        <is>
          <t>IMPACT ENERGY</t>
        </is>
      </c>
      <c r="I2656" t="n">
        <v>0.125</v>
      </c>
      <c r="J2656" t="n">
        <v>502</v>
      </c>
      <c r="K2656" t="n">
        <v>2440</v>
      </c>
      <c r="L2656" t="n">
        <v>22</v>
      </c>
      <c r="M2656" t="n">
        <v>34</v>
      </c>
      <c r="N2656" t="inlineStr">
        <is>
          <t xml:space="preserve">N         </t>
        </is>
      </c>
      <c r="O2656" t="n">
        <v>74</v>
      </c>
      <c r="P2656" t="inlineStr">
        <is>
          <t xml:space="preserve">W         </t>
        </is>
      </c>
      <c r="Q2656" t="inlineStr">
        <is>
          <t>WY-191Q-030/NA</t>
        </is>
      </c>
      <c r="R2656" t="inlineStr">
        <is>
          <t>WYW188755</t>
        </is>
      </c>
      <c r="S2656" t="inlineStr">
        <is>
          <t>CONVERSE (WY)</t>
        </is>
      </c>
      <c r="T2656" t="n">
        <v>42.9030926</v>
      </c>
      <c r="U2656" t="inlineStr">
        <is>
          <t>POWDER RIVER</t>
        </is>
      </c>
      <c r="V2656" t="n">
        <v>-105.72175238</v>
      </c>
      <c r="W2656" t="inlineStr">
        <is>
          <t>POINT (441078.6688204653 4750306.132628123)</t>
        </is>
      </c>
      <c r="X2656" t="n">
        <v>1.727284294403061</v>
      </c>
      <c r="Y2656" t="inlineStr">
        <is>
          <t>NE</t>
        </is>
      </c>
      <c r="Z2656" t="n">
        <v>2019</v>
      </c>
      <c r="AA2656" t="n">
        <v>52</v>
      </c>
    </row>
    <row r="2657">
      <c r="A2657" s="1" t="n">
        <v>13145</v>
      </c>
      <c r="B2657" t="inlineStr">
        <is>
          <t>WY</t>
        </is>
      </c>
      <c r="C2657" t="inlineStr"/>
      <c r="D2657" s="2" t="n">
        <v>43543</v>
      </c>
      <c r="E2657" t="inlineStr">
        <is>
          <t>2029-03-19</t>
        </is>
      </c>
      <c r="F2657" t="n">
        <v>120</v>
      </c>
      <c r="G2657" t="inlineStr">
        <is>
          <t xml:space="preserve">BUREAU OF LAND MANAGEMENT </t>
        </is>
      </c>
      <c r="H2657" t="inlineStr">
        <is>
          <t>IMPACT ENERGY</t>
        </is>
      </c>
      <c r="I2657" t="n">
        <v>0.125</v>
      </c>
      <c r="J2657" t="n">
        <v>502</v>
      </c>
      <c r="K2657" t="n">
        <v>2440</v>
      </c>
      <c r="L2657" t="n">
        <v>23</v>
      </c>
      <c r="M2657" t="n">
        <v>34</v>
      </c>
      <c r="N2657" t="inlineStr">
        <is>
          <t xml:space="preserve">N         </t>
        </is>
      </c>
      <c r="O2657" t="n">
        <v>74</v>
      </c>
      <c r="P2657" t="inlineStr">
        <is>
          <t xml:space="preserve">W         </t>
        </is>
      </c>
      <c r="Q2657" t="inlineStr">
        <is>
          <t>WY-191Q-030/NA</t>
        </is>
      </c>
      <c r="R2657" t="inlineStr">
        <is>
          <t>WYW188755</t>
        </is>
      </c>
      <c r="S2657" t="inlineStr">
        <is>
          <t>CONVERSE (WY)</t>
        </is>
      </c>
      <c r="T2657" t="n">
        <v>42.90303539</v>
      </c>
      <c r="U2657" t="inlineStr">
        <is>
          <t>POWDER RIVER</t>
        </is>
      </c>
      <c r="V2657" t="n">
        <v>-105.70201429</v>
      </c>
      <c r="W2657" t="inlineStr">
        <is>
          <t>POINT (442689.9703553153 4750286.149683152)</t>
        </is>
      </c>
      <c r="X2657" t="n">
        <v>2.379111171034045</v>
      </c>
      <c r="Y2657" t="inlineStr">
        <is>
          <t>NE</t>
        </is>
      </c>
      <c r="Z2657" t="n">
        <v>2019</v>
      </c>
      <c r="AA2657" t="n">
        <v>52</v>
      </c>
    </row>
    <row r="2658">
      <c r="A2658" s="1" t="n">
        <v>13147</v>
      </c>
      <c r="B2658" t="inlineStr">
        <is>
          <t>WY</t>
        </is>
      </c>
      <c r="C2658" t="inlineStr"/>
      <c r="D2658" s="2" t="n">
        <v>43543</v>
      </c>
      <c r="E2658" t="inlineStr">
        <is>
          <t>2029-03-19</t>
        </is>
      </c>
      <c r="F2658" t="n">
        <v>120</v>
      </c>
      <c r="G2658" t="inlineStr">
        <is>
          <t xml:space="preserve">BUREAU OF LAND MANAGEMENT </t>
        </is>
      </c>
      <c r="H2658" t="inlineStr">
        <is>
          <t>IMPACT ENERGY</t>
        </is>
      </c>
      <c r="I2658" t="n">
        <v>0.125</v>
      </c>
      <c r="J2658" t="n">
        <v>502</v>
      </c>
      <c r="K2658" t="n">
        <v>2440</v>
      </c>
      <c r="L2658" t="n">
        <v>17</v>
      </c>
      <c r="M2658" t="n">
        <v>34</v>
      </c>
      <c r="N2658" t="inlineStr">
        <is>
          <t xml:space="preserve">N         </t>
        </is>
      </c>
      <c r="O2658" t="n">
        <v>74</v>
      </c>
      <c r="P2658" t="inlineStr">
        <is>
          <t xml:space="preserve">W         </t>
        </is>
      </c>
      <c r="Q2658" t="inlineStr">
        <is>
          <t>WY-191Q-030/NA</t>
        </is>
      </c>
      <c r="R2658" t="inlineStr">
        <is>
          <t>WYW188755</t>
        </is>
      </c>
      <c r="S2658" t="inlineStr">
        <is>
          <t>CONVERSE (WY)</t>
        </is>
      </c>
      <c r="T2658" t="n">
        <v>42.91754645</v>
      </c>
      <c r="U2658" t="inlineStr">
        <is>
          <t>POWDER RIVER</t>
        </is>
      </c>
      <c r="V2658" t="n">
        <v>-105.76103018</v>
      </c>
      <c r="W2658" t="inlineStr">
        <is>
          <t>POINT (437886.6693892849 4751939.440727651)</t>
        </is>
      </c>
      <c r="X2658" t="n">
        <v>2.757551243569784</v>
      </c>
      <c r="Y2658" t="inlineStr">
        <is>
          <t>NW</t>
        </is>
      </c>
      <c r="Z2658" t="n">
        <v>2019</v>
      </c>
      <c r="AA2658" t="n">
        <v>52</v>
      </c>
    </row>
    <row r="2659">
      <c r="A2659" s="1" t="n">
        <v>13148</v>
      </c>
      <c r="B2659" t="inlineStr">
        <is>
          <t>WY</t>
        </is>
      </c>
      <c r="C2659" t="inlineStr"/>
      <c r="D2659" s="2" t="n">
        <v>43543</v>
      </c>
      <c r="E2659" t="inlineStr">
        <is>
          <t>2029-03-19</t>
        </is>
      </c>
      <c r="F2659" t="n">
        <v>120</v>
      </c>
      <c r="G2659" t="inlineStr">
        <is>
          <t xml:space="preserve">BUREAU OF LAND MANAGEMENT </t>
        </is>
      </c>
      <c r="H2659" t="inlineStr">
        <is>
          <t>IMPACT ENERGY</t>
        </is>
      </c>
      <c r="I2659" t="n">
        <v>0.125</v>
      </c>
      <c r="J2659" t="n">
        <v>502</v>
      </c>
      <c r="K2659" t="n">
        <v>2440</v>
      </c>
      <c r="L2659" t="n">
        <v>15</v>
      </c>
      <c r="M2659" t="n">
        <v>34</v>
      </c>
      <c r="N2659" t="inlineStr">
        <is>
          <t xml:space="preserve">N         </t>
        </is>
      </c>
      <c r="O2659" t="n">
        <v>74</v>
      </c>
      <c r="P2659" t="inlineStr">
        <is>
          <t xml:space="preserve">W         </t>
        </is>
      </c>
      <c r="Q2659" t="inlineStr">
        <is>
          <t>WY-191Q-030/NA</t>
        </is>
      </c>
      <c r="R2659" t="inlineStr">
        <is>
          <t>WYW188755</t>
        </is>
      </c>
      <c r="S2659" t="inlineStr">
        <is>
          <t>CONVERSE (WY)</t>
        </is>
      </c>
      <c r="T2659" t="n">
        <v>42.91760372</v>
      </c>
      <c r="U2659" t="inlineStr">
        <is>
          <t>POWDER RIVER</t>
        </is>
      </c>
      <c r="V2659" t="n">
        <v>-105.72175238</v>
      </c>
      <c r="W2659" t="inlineStr">
        <is>
          <t>POINT (441092.4901795441 4751917.552049566)</t>
        </is>
      </c>
      <c r="X2659" t="n">
        <v>2.647037631725997</v>
      </c>
      <c r="Y2659" t="inlineStr">
        <is>
          <t>NE</t>
        </is>
      </c>
      <c r="Z2659" t="n">
        <v>2019</v>
      </c>
      <c r="AA2659" t="n">
        <v>52</v>
      </c>
    </row>
    <row r="2660">
      <c r="A2660" s="1" t="n">
        <v>13150</v>
      </c>
      <c r="B2660" t="inlineStr">
        <is>
          <t>WY</t>
        </is>
      </c>
      <c r="C2660" t="inlineStr"/>
      <c r="D2660" s="2" t="n">
        <v>43543</v>
      </c>
      <c r="E2660" t="inlineStr">
        <is>
          <t>2029-03-19</t>
        </is>
      </c>
      <c r="F2660" t="n">
        <v>120</v>
      </c>
      <c r="G2660" t="inlineStr">
        <is>
          <t xml:space="preserve">BUREAU OF LAND MANAGEMENT </t>
        </is>
      </c>
      <c r="H2660" t="inlineStr">
        <is>
          <t>IMPACT ENERGY</t>
        </is>
      </c>
      <c r="I2660" t="n">
        <v>0.125</v>
      </c>
      <c r="J2660" t="n">
        <v>502</v>
      </c>
      <c r="K2660" t="n">
        <v>2440</v>
      </c>
      <c r="L2660" t="n">
        <v>23</v>
      </c>
      <c r="M2660" t="n">
        <v>34</v>
      </c>
      <c r="N2660" t="inlineStr">
        <is>
          <t xml:space="preserve">N         </t>
        </is>
      </c>
      <c r="O2660" t="n">
        <v>74</v>
      </c>
      <c r="P2660" t="inlineStr">
        <is>
          <t xml:space="preserve">W         </t>
        </is>
      </c>
      <c r="Q2660" t="inlineStr">
        <is>
          <t>WY-191Q-030/NA</t>
        </is>
      </c>
      <c r="R2660" t="inlineStr">
        <is>
          <t>WYW188755</t>
        </is>
      </c>
      <c r="S2660" t="inlineStr">
        <is>
          <t>CONVERSE (WY)</t>
        </is>
      </c>
      <c r="T2660" t="n">
        <v>42.90303539</v>
      </c>
      <c r="U2660" t="inlineStr">
        <is>
          <t>POWDER RIVER</t>
        </is>
      </c>
      <c r="V2660" t="n">
        <v>-105.70201429</v>
      </c>
      <c r="W2660" t="inlineStr">
        <is>
          <t>POINT (442689.9703553153 4750286.149683152)</t>
        </is>
      </c>
      <c r="X2660" t="n">
        <v>2.379111171034045</v>
      </c>
      <c r="Y2660" t="inlineStr">
        <is>
          <t>NE</t>
        </is>
      </c>
      <c r="Z2660" t="n">
        <v>2019</v>
      </c>
      <c r="AA2660" t="n">
        <v>52</v>
      </c>
    </row>
    <row r="2661">
      <c r="A2661" s="1" t="n">
        <v>13152</v>
      </c>
      <c r="B2661" t="inlineStr">
        <is>
          <t>WY</t>
        </is>
      </c>
      <c r="C2661" t="inlineStr"/>
      <c r="D2661" s="2" t="n">
        <v>43543</v>
      </c>
      <c r="E2661" t="inlineStr">
        <is>
          <t>2029-03-19</t>
        </is>
      </c>
      <c r="F2661" t="n">
        <v>120</v>
      </c>
      <c r="G2661" t="inlineStr">
        <is>
          <t xml:space="preserve">BUREAU OF LAND MANAGEMENT </t>
        </is>
      </c>
      <c r="H2661" t="inlineStr">
        <is>
          <t>IMPACT ENERGY</t>
        </is>
      </c>
      <c r="I2661" t="n">
        <v>0.125</v>
      </c>
      <c r="J2661" t="n">
        <v>502</v>
      </c>
      <c r="K2661" t="n">
        <v>2440</v>
      </c>
      <c r="L2661" t="n">
        <v>22</v>
      </c>
      <c r="M2661" t="n">
        <v>34</v>
      </c>
      <c r="N2661" t="inlineStr">
        <is>
          <t xml:space="preserve">N         </t>
        </is>
      </c>
      <c r="O2661" t="n">
        <v>74</v>
      </c>
      <c r="P2661" t="inlineStr">
        <is>
          <t xml:space="preserve">W         </t>
        </is>
      </c>
      <c r="Q2661" t="inlineStr">
        <is>
          <t>WY-191Q-030/NA</t>
        </is>
      </c>
      <c r="R2661" t="inlineStr">
        <is>
          <t>WYW188755</t>
        </is>
      </c>
      <c r="S2661" t="inlineStr">
        <is>
          <t>CONVERSE (WY)</t>
        </is>
      </c>
      <c r="T2661" t="n">
        <v>42.9030926</v>
      </c>
      <c r="U2661" t="inlineStr">
        <is>
          <t>POWDER RIVER</t>
        </is>
      </c>
      <c r="V2661" t="n">
        <v>-105.72175238</v>
      </c>
      <c r="W2661" t="inlineStr">
        <is>
          <t>POINT (441078.6688204653 4750306.132628123)</t>
        </is>
      </c>
      <c r="X2661" t="n">
        <v>1.727284294403061</v>
      </c>
      <c r="Y2661" t="inlineStr">
        <is>
          <t>NE</t>
        </is>
      </c>
      <c r="Z2661" t="n">
        <v>2019</v>
      </c>
      <c r="AA2661" t="n">
        <v>52</v>
      </c>
    </row>
    <row r="2662">
      <c r="A2662" s="1" t="n">
        <v>13154</v>
      </c>
      <c r="B2662" t="inlineStr">
        <is>
          <t>WY</t>
        </is>
      </c>
      <c r="C2662" t="inlineStr"/>
      <c r="D2662" s="2" t="n">
        <v>43543</v>
      </c>
      <c r="E2662" t="inlineStr">
        <is>
          <t>2029-03-19</t>
        </is>
      </c>
      <c r="F2662" t="n">
        <v>120</v>
      </c>
      <c r="G2662" t="inlineStr">
        <is>
          <t xml:space="preserve">BUREAU OF LAND MANAGEMENT </t>
        </is>
      </c>
      <c r="H2662" t="inlineStr">
        <is>
          <t>IMPACT ENERGY</t>
        </is>
      </c>
      <c r="I2662" t="n">
        <v>0.125</v>
      </c>
      <c r="J2662" t="n">
        <v>502</v>
      </c>
      <c r="K2662" t="n">
        <v>2440</v>
      </c>
      <c r="L2662" t="n">
        <v>19</v>
      </c>
      <c r="M2662" t="n">
        <v>34</v>
      </c>
      <c r="N2662" t="inlineStr">
        <is>
          <t xml:space="preserve">N         </t>
        </is>
      </c>
      <c r="O2662" t="n">
        <v>74</v>
      </c>
      <c r="P2662" t="inlineStr">
        <is>
          <t xml:space="preserve">W         </t>
        </is>
      </c>
      <c r="Q2662" t="inlineStr">
        <is>
          <t>WY-191Q-030/NA</t>
        </is>
      </c>
      <c r="R2662" t="inlineStr">
        <is>
          <t>WYW188755</t>
        </is>
      </c>
      <c r="S2662" t="inlineStr">
        <is>
          <t>CONVERSE (WY)</t>
        </is>
      </c>
      <c r="T2662" t="n">
        <v>42.90313826</v>
      </c>
      <c r="U2662" t="inlineStr">
        <is>
          <t>POWDER RIVER</t>
        </is>
      </c>
      <c r="V2662" t="n">
        <v>-105.78069194</v>
      </c>
      <c r="W2662" t="inlineStr">
        <is>
          <t>POINT (436267.07554043 4750354.152558862)</t>
        </is>
      </c>
      <c r="X2662" t="n">
        <v>2.627262905588096</v>
      </c>
      <c r="Y2662" t="inlineStr">
        <is>
          <t>NW</t>
        </is>
      </c>
      <c r="Z2662" t="n">
        <v>2019</v>
      </c>
      <c r="AA2662" t="n">
        <v>52</v>
      </c>
    </row>
    <row r="2663">
      <c r="A2663" s="1" t="n">
        <v>13155</v>
      </c>
      <c r="B2663" t="inlineStr">
        <is>
          <t>WY</t>
        </is>
      </c>
      <c r="C2663" t="inlineStr"/>
      <c r="D2663" s="2" t="n">
        <v>43543</v>
      </c>
      <c r="E2663" t="inlineStr">
        <is>
          <t>2029-03-19</t>
        </is>
      </c>
      <c r="F2663" t="n">
        <v>120</v>
      </c>
      <c r="G2663" t="inlineStr">
        <is>
          <t xml:space="preserve">BUREAU OF LAND MANAGEMENT </t>
        </is>
      </c>
      <c r="H2663" t="inlineStr">
        <is>
          <t>IMPACT ENERGY</t>
        </is>
      </c>
      <c r="I2663" t="n">
        <v>0.125</v>
      </c>
      <c r="J2663" t="n">
        <v>502</v>
      </c>
      <c r="K2663" t="n">
        <v>2440</v>
      </c>
      <c r="L2663" t="n">
        <v>23</v>
      </c>
      <c r="M2663" t="n">
        <v>34</v>
      </c>
      <c r="N2663" t="inlineStr">
        <is>
          <t xml:space="preserve">N         </t>
        </is>
      </c>
      <c r="O2663" t="n">
        <v>74</v>
      </c>
      <c r="P2663" t="inlineStr">
        <is>
          <t xml:space="preserve">W         </t>
        </is>
      </c>
      <c r="Q2663" t="inlineStr">
        <is>
          <t>WY-191Q-030/NA</t>
        </is>
      </c>
      <c r="R2663" t="inlineStr">
        <is>
          <t>WYW188755</t>
        </is>
      </c>
      <c r="S2663" t="inlineStr">
        <is>
          <t>CONVERSE (WY)</t>
        </is>
      </c>
      <c r="T2663" t="n">
        <v>42.90303539</v>
      </c>
      <c r="U2663" t="inlineStr">
        <is>
          <t>POWDER RIVER</t>
        </is>
      </c>
      <c r="V2663" t="n">
        <v>-105.70201429</v>
      </c>
      <c r="W2663" t="inlineStr">
        <is>
          <t>POINT (442689.9703553153 4750286.149683152)</t>
        </is>
      </c>
      <c r="X2663" t="n">
        <v>2.379111171034045</v>
      </c>
      <c r="Y2663" t="inlineStr">
        <is>
          <t>NE</t>
        </is>
      </c>
      <c r="Z2663" t="n">
        <v>2019</v>
      </c>
      <c r="AA2663" t="n">
        <v>52</v>
      </c>
    </row>
    <row r="2664">
      <c r="A2664" s="1" t="n">
        <v>13157</v>
      </c>
      <c r="B2664" t="inlineStr">
        <is>
          <t>WY</t>
        </is>
      </c>
      <c r="C2664" t="inlineStr"/>
      <c r="D2664" s="2" t="n">
        <v>43543</v>
      </c>
      <c r="E2664" t="inlineStr">
        <is>
          <t>2029-03-19</t>
        </is>
      </c>
      <c r="F2664" t="n">
        <v>120</v>
      </c>
      <c r="G2664" t="inlineStr">
        <is>
          <t xml:space="preserve">BUREAU OF LAND MANAGEMENT </t>
        </is>
      </c>
      <c r="H2664" t="inlineStr">
        <is>
          <t>IMPACT ENERGY</t>
        </is>
      </c>
      <c r="I2664" t="n">
        <v>0.125</v>
      </c>
      <c r="J2664" t="n">
        <v>502</v>
      </c>
      <c r="K2664" t="n">
        <v>2440</v>
      </c>
      <c r="L2664" t="n">
        <v>22</v>
      </c>
      <c r="M2664" t="n">
        <v>34</v>
      </c>
      <c r="N2664" t="inlineStr">
        <is>
          <t xml:space="preserve">N         </t>
        </is>
      </c>
      <c r="O2664" t="n">
        <v>74</v>
      </c>
      <c r="P2664" t="inlineStr">
        <is>
          <t xml:space="preserve">W         </t>
        </is>
      </c>
      <c r="Q2664" t="inlineStr">
        <is>
          <t>WY-191Q-030/NA</t>
        </is>
      </c>
      <c r="R2664" t="inlineStr">
        <is>
          <t>WYW188755</t>
        </is>
      </c>
      <c r="S2664" t="inlineStr">
        <is>
          <t>CONVERSE (WY)</t>
        </is>
      </c>
      <c r="T2664" t="n">
        <v>42.9030926</v>
      </c>
      <c r="U2664" t="inlineStr">
        <is>
          <t>POWDER RIVER</t>
        </is>
      </c>
      <c r="V2664" t="n">
        <v>-105.72175238</v>
      </c>
      <c r="W2664" t="inlineStr">
        <is>
          <t>POINT (441078.6688204653 4750306.132628123)</t>
        </is>
      </c>
      <c r="X2664" t="n">
        <v>1.727284294403061</v>
      </c>
      <c r="Y2664" t="inlineStr">
        <is>
          <t>NE</t>
        </is>
      </c>
      <c r="Z2664" t="n">
        <v>2019</v>
      </c>
      <c r="AA2664" t="n">
        <v>52</v>
      </c>
    </row>
    <row r="2665">
      <c r="A2665" s="1" t="n">
        <v>13159</v>
      </c>
      <c r="B2665" t="inlineStr">
        <is>
          <t>WY</t>
        </is>
      </c>
      <c r="C2665" t="inlineStr"/>
      <c r="D2665" s="2" t="n">
        <v>43543</v>
      </c>
      <c r="E2665" t="inlineStr">
        <is>
          <t>2029-03-19</t>
        </is>
      </c>
      <c r="F2665" t="n">
        <v>120</v>
      </c>
      <c r="G2665" t="inlineStr">
        <is>
          <t xml:space="preserve">BUREAU OF LAND MANAGEMENT </t>
        </is>
      </c>
      <c r="H2665" t="inlineStr">
        <is>
          <t>IMPACT ENERGY</t>
        </is>
      </c>
      <c r="I2665" t="n">
        <v>0.125</v>
      </c>
      <c r="J2665" t="n">
        <v>502</v>
      </c>
      <c r="K2665" t="n">
        <v>2440</v>
      </c>
      <c r="L2665" t="n">
        <v>23</v>
      </c>
      <c r="M2665" t="n">
        <v>34</v>
      </c>
      <c r="N2665" t="inlineStr">
        <is>
          <t xml:space="preserve">N         </t>
        </is>
      </c>
      <c r="O2665" t="n">
        <v>74</v>
      </c>
      <c r="P2665" t="inlineStr">
        <is>
          <t xml:space="preserve">W         </t>
        </is>
      </c>
      <c r="Q2665" t="inlineStr">
        <is>
          <t>WY-191Q-030/NA</t>
        </is>
      </c>
      <c r="R2665" t="inlineStr">
        <is>
          <t>WYW188755</t>
        </is>
      </c>
      <c r="S2665" t="inlineStr">
        <is>
          <t>CONVERSE (WY)</t>
        </is>
      </c>
      <c r="T2665" t="n">
        <v>42.90303539</v>
      </c>
      <c r="U2665" t="inlineStr">
        <is>
          <t>POWDER RIVER</t>
        </is>
      </c>
      <c r="V2665" t="n">
        <v>-105.70201429</v>
      </c>
      <c r="W2665" t="inlineStr">
        <is>
          <t>POINT (442689.9703553153 4750286.149683152)</t>
        </is>
      </c>
      <c r="X2665" t="n">
        <v>2.379111171034045</v>
      </c>
      <c r="Y2665" t="inlineStr">
        <is>
          <t>NE</t>
        </is>
      </c>
      <c r="Z2665" t="n">
        <v>2019</v>
      </c>
      <c r="AA2665" t="n">
        <v>52</v>
      </c>
    </row>
    <row r="2666">
      <c r="A2666" s="1" t="n">
        <v>13160</v>
      </c>
      <c r="B2666" t="inlineStr">
        <is>
          <t>WY</t>
        </is>
      </c>
      <c r="C2666" t="inlineStr"/>
      <c r="D2666" s="2" t="n">
        <v>43543</v>
      </c>
      <c r="E2666" t="inlineStr">
        <is>
          <t>2029-03-19</t>
        </is>
      </c>
      <c r="F2666" t="n">
        <v>120</v>
      </c>
      <c r="G2666" t="inlineStr">
        <is>
          <t xml:space="preserve">BUREAU OF LAND MANAGEMENT </t>
        </is>
      </c>
      <c r="H2666" t="inlineStr">
        <is>
          <t>IMPACT ENERGY</t>
        </is>
      </c>
      <c r="I2666" t="n">
        <v>0.125</v>
      </c>
      <c r="J2666" t="n">
        <v>502</v>
      </c>
      <c r="K2666" t="n">
        <v>2440</v>
      </c>
      <c r="L2666" t="n">
        <v>17</v>
      </c>
      <c r="M2666" t="n">
        <v>34</v>
      </c>
      <c r="N2666" t="inlineStr">
        <is>
          <t xml:space="preserve">N         </t>
        </is>
      </c>
      <c r="O2666" t="n">
        <v>74</v>
      </c>
      <c r="P2666" t="inlineStr">
        <is>
          <t xml:space="preserve">W         </t>
        </is>
      </c>
      <c r="Q2666" t="inlineStr">
        <is>
          <t>WY-191Q-030/NA</t>
        </is>
      </c>
      <c r="R2666" t="inlineStr">
        <is>
          <t>WYW188755</t>
        </is>
      </c>
      <c r="S2666" t="inlineStr">
        <is>
          <t>CONVERSE (WY)</t>
        </is>
      </c>
      <c r="T2666" t="n">
        <v>42.91754645</v>
      </c>
      <c r="U2666" t="inlineStr">
        <is>
          <t>POWDER RIVER</t>
        </is>
      </c>
      <c r="V2666" t="n">
        <v>-105.76103018</v>
      </c>
      <c r="W2666" t="inlineStr">
        <is>
          <t>POINT (437886.6693892849 4751939.440727651)</t>
        </is>
      </c>
      <c r="X2666" t="n">
        <v>2.757551243569784</v>
      </c>
      <c r="Y2666" t="inlineStr">
        <is>
          <t>NW</t>
        </is>
      </c>
      <c r="Z2666" t="n">
        <v>2019</v>
      </c>
      <c r="AA2666" t="n">
        <v>52</v>
      </c>
    </row>
    <row r="2667">
      <c r="A2667" s="1" t="n">
        <v>18729</v>
      </c>
      <c r="B2667" t="inlineStr">
        <is>
          <t>WY</t>
        </is>
      </c>
      <c r="C2667" s="2" t="n">
        <v>43378</v>
      </c>
      <c r="D2667" s="2" t="n">
        <v>43476</v>
      </c>
      <c r="E2667" t="inlineStr">
        <is>
          <t>2021-10-05</t>
        </is>
      </c>
      <c r="F2667" t="n">
        <v>36</v>
      </c>
      <c r="G2667" t="inlineStr">
        <is>
          <t xml:space="preserve">SCHOLTZ ROBERTA </t>
        </is>
      </c>
      <c r="H2667" t="inlineStr">
        <is>
          <t>NEW CENTURY PROD</t>
        </is>
      </c>
      <c r="I2667" t="n">
        <v>0.2</v>
      </c>
      <c r="J2667" t="inlineStr"/>
      <c r="K2667" t="n">
        <v>640</v>
      </c>
      <c r="L2667" t="n">
        <v>33</v>
      </c>
      <c r="M2667" t="n">
        <v>34</v>
      </c>
      <c r="N2667" t="inlineStr">
        <is>
          <t xml:space="preserve">N         </t>
        </is>
      </c>
      <c r="O2667" t="n">
        <v>74</v>
      </c>
      <c r="P2667" t="inlineStr">
        <is>
          <t xml:space="preserve">W         </t>
        </is>
      </c>
      <c r="Q2667" t="inlineStr">
        <is>
          <t>1661/0651</t>
        </is>
      </c>
      <c r="R2667" t="inlineStr">
        <is>
          <t>1078324</t>
        </is>
      </c>
      <c r="S2667" t="inlineStr">
        <is>
          <t>CONVERSE (WY)</t>
        </is>
      </c>
      <c r="T2667" t="n">
        <v>42.87416953</v>
      </c>
      <c r="U2667" t="inlineStr">
        <is>
          <t>POWDER RIVER</t>
        </is>
      </c>
      <c r="V2667" t="n">
        <v>-105.7415591</v>
      </c>
      <c r="W2667" t="inlineStr">
        <is>
          <t>POINT (439433.4183313868 4747108.374569396)</t>
        </is>
      </c>
      <c r="X2667" t="n">
        <v>0.5140771537538483</v>
      </c>
      <c r="Y2667" t="inlineStr">
        <is>
          <t>SW</t>
        </is>
      </c>
      <c r="Z2667" t="n">
        <v>2019</v>
      </c>
      <c r="AA2667" t="n">
        <v>52</v>
      </c>
    </row>
    <row r="2668">
      <c r="A2668" s="1" t="n">
        <v>20906</v>
      </c>
      <c r="B2668" t="inlineStr">
        <is>
          <t>WY</t>
        </is>
      </c>
      <c r="C2668" s="2" t="n">
        <v>43391</v>
      </c>
      <c r="D2668" s="2" t="n">
        <v>43406</v>
      </c>
      <c r="E2668" t="inlineStr">
        <is>
          <t>2023-10-18</t>
        </is>
      </c>
      <c r="F2668" t="n">
        <v>60</v>
      </c>
      <c r="G2668" t="inlineStr">
        <is>
          <t xml:space="preserve">Y3 MINERALS L L C </t>
        </is>
      </c>
      <c r="H2668" t="inlineStr">
        <is>
          <t>PANTHER ENERGY</t>
        </is>
      </c>
      <c r="I2668" t="inlineStr"/>
      <c r="J2668" t="inlineStr"/>
      <c r="K2668" t="n">
        <v>1103.93811035</v>
      </c>
      <c r="L2668" t="n">
        <v>35</v>
      </c>
      <c r="M2668" t="n">
        <v>34</v>
      </c>
      <c r="N2668" t="inlineStr">
        <is>
          <t xml:space="preserve">N         </t>
        </is>
      </c>
      <c r="O2668" t="n">
        <v>74</v>
      </c>
      <c r="P2668" t="inlineStr">
        <is>
          <t xml:space="preserve">W         </t>
        </is>
      </c>
      <c r="Q2668" t="inlineStr">
        <is>
          <t>1655/0745</t>
        </is>
      </c>
      <c r="R2668" t="inlineStr">
        <is>
          <t>1076436</t>
        </is>
      </c>
      <c r="S2668" t="inlineStr">
        <is>
          <t>CONVERSE (WY)</t>
        </is>
      </c>
      <c r="T2668" t="n">
        <v>42.87399409</v>
      </c>
      <c r="U2668" t="inlineStr">
        <is>
          <t>POWDER RIVER</t>
        </is>
      </c>
      <c r="V2668" t="n">
        <v>-105.7020677</v>
      </c>
      <c r="W2668" t="inlineStr">
        <is>
          <t>POINT (442658.7148845819 4747061.243841781)</t>
        </is>
      </c>
      <c r="X2668" t="n">
        <v>1.907338971315075</v>
      </c>
      <c r="Y2668" t="inlineStr">
        <is>
          <t>SE</t>
        </is>
      </c>
      <c r="Z2668" t="n">
        <v>2018</v>
      </c>
      <c r="AA2668" t="n">
        <v>52</v>
      </c>
    </row>
    <row r="2669">
      <c r="A2669" s="1" t="n">
        <v>20912</v>
      </c>
      <c r="B2669" t="inlineStr">
        <is>
          <t>WY</t>
        </is>
      </c>
      <c r="C2669" s="2" t="n">
        <v>43391</v>
      </c>
      <c r="D2669" s="2" t="n">
        <v>43406</v>
      </c>
      <c r="E2669" t="inlineStr">
        <is>
          <t>2023-10-18</t>
        </is>
      </c>
      <c r="F2669" t="n">
        <v>60</v>
      </c>
      <c r="G2669" t="inlineStr">
        <is>
          <t xml:space="preserve">Y3 MINERALS L L C </t>
        </is>
      </c>
      <c r="H2669" t="inlineStr">
        <is>
          <t>PANTHER ENERGY</t>
        </is>
      </c>
      <c r="I2669" t="inlineStr"/>
      <c r="J2669" t="inlineStr"/>
      <c r="K2669" t="n">
        <v>1103.93811035</v>
      </c>
      <c r="L2669" t="n">
        <v>23</v>
      </c>
      <c r="M2669" t="n">
        <v>34</v>
      </c>
      <c r="N2669" t="inlineStr">
        <is>
          <t xml:space="preserve">N         </t>
        </is>
      </c>
      <c r="O2669" t="n">
        <v>74</v>
      </c>
      <c r="P2669" t="inlineStr">
        <is>
          <t xml:space="preserve">W         </t>
        </is>
      </c>
      <c r="Q2669" t="inlineStr">
        <is>
          <t>1655/0745</t>
        </is>
      </c>
      <c r="R2669" t="inlineStr">
        <is>
          <t>1076436</t>
        </is>
      </c>
      <c r="S2669" t="inlineStr">
        <is>
          <t>CONVERSE (WY)</t>
        </is>
      </c>
      <c r="T2669" t="n">
        <v>42.90303539</v>
      </c>
      <c r="U2669" t="inlineStr">
        <is>
          <t>POWDER RIVER</t>
        </is>
      </c>
      <c r="V2669" t="n">
        <v>-105.70201429</v>
      </c>
      <c r="W2669" t="inlineStr">
        <is>
          <t>POINT (442689.9703553153 4750286.149683152)</t>
        </is>
      </c>
      <c r="X2669" t="n">
        <v>2.379111171034045</v>
      </c>
      <c r="Y2669" t="inlineStr">
        <is>
          <t>NE</t>
        </is>
      </c>
      <c r="Z2669" t="n">
        <v>2018</v>
      </c>
      <c r="AA2669" t="n">
        <v>52</v>
      </c>
    </row>
    <row r="2670">
      <c r="A2670" s="1" t="n">
        <v>37844</v>
      </c>
      <c r="B2670" t="inlineStr">
        <is>
          <t>WY</t>
        </is>
      </c>
      <c r="C2670" t="inlineStr"/>
      <c r="D2670" s="2" t="n">
        <v>43040</v>
      </c>
      <c r="E2670" t="inlineStr">
        <is>
          <t>2022-11-01</t>
        </is>
      </c>
      <c r="F2670" t="n">
        <v>60</v>
      </c>
      <c r="G2670" t="inlineStr">
        <is>
          <t xml:space="preserve">STATE OF WYOMING </t>
        </is>
      </c>
      <c r="H2670" t="inlineStr">
        <is>
          <t>FIRST CHOICE LAND EXCHANGE</t>
        </is>
      </c>
      <c r="I2670" t="n">
        <v>0.1667</v>
      </c>
      <c r="J2670" t="n">
        <v>206</v>
      </c>
      <c r="K2670" t="n">
        <v>640</v>
      </c>
      <c r="L2670" t="n">
        <v>16</v>
      </c>
      <c r="M2670" t="n">
        <v>34</v>
      </c>
      <c r="N2670" t="inlineStr">
        <is>
          <t xml:space="preserve">N         </t>
        </is>
      </c>
      <c r="O2670" t="n">
        <v>74</v>
      </c>
      <c r="P2670" t="inlineStr">
        <is>
          <t xml:space="preserve">W         </t>
        </is>
      </c>
      <c r="Q2670" t="inlineStr">
        <is>
          <t>44/NA</t>
        </is>
      </c>
      <c r="R2670" t="inlineStr">
        <is>
          <t>17-00401</t>
        </is>
      </c>
      <c r="S2670" t="inlineStr">
        <is>
          <t>CONVERSE (WY)</t>
        </is>
      </c>
      <c r="T2670" t="n">
        <v>42.91766856</v>
      </c>
      <c r="U2670" t="inlineStr">
        <is>
          <t>POWDER RIVER</t>
        </is>
      </c>
      <c r="V2670" t="n">
        <v>-105.74150573</v>
      </c>
      <c r="W2670" t="inlineStr">
        <is>
          <t>POINT (439480.3311240695 4751938.771769531)</t>
        </is>
      </c>
      <c r="X2670" t="n">
        <v>2.519328786174948</v>
      </c>
      <c r="Y2670" t="inlineStr">
        <is>
          <t>N</t>
        </is>
      </c>
      <c r="Z2670" t="n">
        <v>2017</v>
      </c>
      <c r="AA2670" t="n">
        <v>52</v>
      </c>
    </row>
    <row r="2671">
      <c r="A2671" s="1" t="n">
        <v>37988</v>
      </c>
      <c r="B2671" t="inlineStr">
        <is>
          <t>WY</t>
        </is>
      </c>
      <c r="C2671" t="inlineStr"/>
      <c r="D2671" s="2" t="n">
        <v>43040</v>
      </c>
      <c r="E2671" t="inlineStr">
        <is>
          <t>2022-11-01</t>
        </is>
      </c>
      <c r="F2671" t="n">
        <v>60</v>
      </c>
      <c r="G2671" t="inlineStr">
        <is>
          <t xml:space="preserve">STATE OF WYOMING </t>
        </is>
      </c>
      <c r="H2671" t="inlineStr">
        <is>
          <t>TC CRAIGHEAD</t>
        </is>
      </c>
      <c r="I2671" t="n">
        <v>0.1667</v>
      </c>
      <c r="J2671" t="n">
        <v>253</v>
      </c>
      <c r="K2671" t="n">
        <v>40</v>
      </c>
      <c r="L2671" t="n">
        <v>29</v>
      </c>
      <c r="M2671" t="n">
        <v>34</v>
      </c>
      <c r="N2671" t="inlineStr">
        <is>
          <t xml:space="preserve">N         </t>
        </is>
      </c>
      <c r="O2671" t="n">
        <v>74</v>
      </c>
      <c r="P2671" t="inlineStr">
        <is>
          <t xml:space="preserve">W         </t>
        </is>
      </c>
      <c r="Q2671" t="inlineStr">
        <is>
          <t>48/NA</t>
        </is>
      </c>
      <c r="R2671" t="inlineStr">
        <is>
          <t>17-00405</t>
        </is>
      </c>
      <c r="S2671" t="inlineStr">
        <is>
          <t>CONVERSE (WY)</t>
        </is>
      </c>
      <c r="T2671" t="n">
        <v>42.8887302</v>
      </c>
      <c r="U2671" t="inlineStr">
        <is>
          <t>POWDER RIVER</t>
        </is>
      </c>
      <c r="V2671" t="n">
        <v>-105.76121327</v>
      </c>
      <c r="W2671" t="inlineStr">
        <is>
          <t>POINT (437842.7826273747 4748739.613524387)</t>
        </is>
      </c>
      <c r="X2671" t="n">
        <v>1.270783747070821</v>
      </c>
      <c r="Y2671" t="inlineStr">
        <is>
          <t>NW</t>
        </is>
      </c>
      <c r="Z2671" t="n">
        <v>2017</v>
      </c>
      <c r="AA2671" t="n">
        <v>52</v>
      </c>
    </row>
    <row r="2672">
      <c r="A2672" s="1" t="n">
        <v>38078</v>
      </c>
      <c r="B2672" t="inlineStr">
        <is>
          <t>WY</t>
        </is>
      </c>
      <c r="C2672" t="inlineStr"/>
      <c r="D2672" s="2" t="n">
        <v>43040</v>
      </c>
      <c r="E2672" t="inlineStr">
        <is>
          <t>2022-11-01</t>
        </is>
      </c>
      <c r="F2672" t="n">
        <v>60</v>
      </c>
      <c r="G2672" t="inlineStr">
        <is>
          <t xml:space="preserve">STATE OF WYOMING </t>
        </is>
      </c>
      <c r="H2672" t="inlineStr">
        <is>
          <t>BASELINE MINERALS</t>
        </is>
      </c>
      <c r="I2672" t="n">
        <v>0.1667</v>
      </c>
      <c r="J2672" t="n">
        <v>56</v>
      </c>
      <c r="K2672" t="n">
        <v>320</v>
      </c>
      <c r="L2672" t="n">
        <v>20</v>
      </c>
      <c r="M2672" t="n">
        <v>34</v>
      </c>
      <c r="N2672" t="inlineStr">
        <is>
          <t xml:space="preserve">N         </t>
        </is>
      </c>
      <c r="O2672" t="n">
        <v>74</v>
      </c>
      <c r="P2672" t="inlineStr">
        <is>
          <t xml:space="preserve">W         </t>
        </is>
      </c>
      <c r="Q2672" t="inlineStr">
        <is>
          <t>46/NA</t>
        </is>
      </c>
      <c r="R2672" t="inlineStr">
        <is>
          <t>17-00403</t>
        </is>
      </c>
      <c r="S2672" t="inlineStr">
        <is>
          <t>CONVERSE (WY)</t>
        </is>
      </c>
      <c r="T2672" t="n">
        <v>42.90319555</v>
      </c>
      <c r="U2672" t="inlineStr">
        <is>
          <t>POWDER RIVER</t>
        </is>
      </c>
      <c r="V2672" t="n">
        <v>-105.76093861</v>
      </c>
      <c r="W2672" t="inlineStr">
        <is>
          <t>POINT (437879.7321541967 4750345.744633045)</t>
        </is>
      </c>
      <c r="X2672" t="n">
        <v>1.900405213596042</v>
      </c>
      <c r="Y2672" t="inlineStr">
        <is>
          <t>NW</t>
        </is>
      </c>
      <c r="Z2672" t="n">
        <v>2017</v>
      </c>
      <c r="AA2672" t="n">
        <v>52</v>
      </c>
    </row>
    <row r="2673">
      <c r="A2673" s="1" t="n">
        <v>38079</v>
      </c>
      <c r="B2673" t="inlineStr">
        <is>
          <t>WY</t>
        </is>
      </c>
      <c r="C2673" t="inlineStr"/>
      <c r="D2673" s="2" t="n">
        <v>43040</v>
      </c>
      <c r="E2673" t="inlineStr">
        <is>
          <t>2022-11-01</t>
        </is>
      </c>
      <c r="F2673" t="n">
        <v>60</v>
      </c>
      <c r="G2673" t="inlineStr">
        <is>
          <t xml:space="preserve">STATE OF WYOMING </t>
        </is>
      </c>
      <c r="H2673" t="inlineStr">
        <is>
          <t>BASELINE MINERALS</t>
        </is>
      </c>
      <c r="I2673" t="n">
        <v>0.1667</v>
      </c>
      <c r="J2673" t="n">
        <v>56</v>
      </c>
      <c r="K2673" t="n">
        <v>320</v>
      </c>
      <c r="L2673" t="n">
        <v>22</v>
      </c>
      <c r="M2673" t="n">
        <v>34</v>
      </c>
      <c r="N2673" t="inlineStr">
        <is>
          <t xml:space="preserve">N         </t>
        </is>
      </c>
      <c r="O2673" t="n">
        <v>74</v>
      </c>
      <c r="P2673" t="inlineStr">
        <is>
          <t xml:space="preserve">W         </t>
        </is>
      </c>
      <c r="Q2673" t="inlineStr">
        <is>
          <t>47/NA</t>
        </is>
      </c>
      <c r="R2673" t="inlineStr">
        <is>
          <t>17-00404</t>
        </is>
      </c>
      <c r="S2673" t="inlineStr">
        <is>
          <t>CONVERSE (WY)</t>
        </is>
      </c>
      <c r="T2673" t="n">
        <v>42.9030926</v>
      </c>
      <c r="U2673" t="inlineStr">
        <is>
          <t>POWDER RIVER</t>
        </is>
      </c>
      <c r="V2673" t="n">
        <v>-105.72175238</v>
      </c>
      <c r="W2673" t="inlineStr">
        <is>
          <t>POINT (441078.6688204653 4750306.132628123)</t>
        </is>
      </c>
      <c r="X2673" t="n">
        <v>1.727284294403061</v>
      </c>
      <c r="Y2673" t="inlineStr">
        <is>
          <t>NE</t>
        </is>
      </c>
      <c r="Z2673" t="n">
        <v>2017</v>
      </c>
      <c r="AA2673" t="n">
        <v>52</v>
      </c>
    </row>
    <row r="2674">
      <c r="A2674" s="1" t="n">
        <v>38080</v>
      </c>
      <c r="B2674" t="inlineStr">
        <is>
          <t>WY</t>
        </is>
      </c>
      <c r="C2674" t="inlineStr"/>
      <c r="D2674" s="2" t="n">
        <v>43040</v>
      </c>
      <c r="E2674" t="inlineStr">
        <is>
          <t>2022-11-01</t>
        </is>
      </c>
      <c r="F2674" t="n">
        <v>60</v>
      </c>
      <c r="G2674" t="inlineStr">
        <is>
          <t xml:space="preserve">STATE OF WYOMING </t>
        </is>
      </c>
      <c r="H2674" t="inlineStr">
        <is>
          <t>BASELINE MINERALS</t>
        </is>
      </c>
      <c r="I2674" t="n">
        <v>0.1667</v>
      </c>
      <c r="J2674" t="n">
        <v>114</v>
      </c>
      <c r="K2674" t="n">
        <v>640</v>
      </c>
      <c r="L2674" t="n">
        <v>36</v>
      </c>
      <c r="M2674" t="n">
        <v>34</v>
      </c>
      <c r="N2674" t="inlineStr">
        <is>
          <t xml:space="preserve">N         </t>
        </is>
      </c>
      <c r="O2674" t="n">
        <v>74</v>
      </c>
      <c r="P2674" t="inlineStr">
        <is>
          <t xml:space="preserve">W         </t>
        </is>
      </c>
      <c r="Q2674" t="inlineStr">
        <is>
          <t>49/NA</t>
        </is>
      </c>
      <c r="R2674" t="inlineStr">
        <is>
          <t>17-00406</t>
        </is>
      </c>
      <c r="S2674" t="inlineStr">
        <is>
          <t>CONVERSE (WY)</t>
        </is>
      </c>
      <c r="T2674" t="n">
        <v>42.87395977</v>
      </c>
      <c r="U2674" t="inlineStr">
        <is>
          <t>POWDER RIVER</t>
        </is>
      </c>
      <c r="V2674" t="n">
        <v>-105.6823983</v>
      </c>
      <c r="W2674" t="inlineStr">
        <is>
          <t>POINT (444265.1854630823 4747044.226192635)</t>
        </is>
      </c>
      <c r="X2674" t="n">
        <v>2.883000664481113</v>
      </c>
      <c r="Y2674" t="inlineStr">
        <is>
          <t>SE</t>
        </is>
      </c>
      <c r="Z2674" t="n">
        <v>2017</v>
      </c>
      <c r="AA2674" t="n">
        <v>52</v>
      </c>
    </row>
    <row r="2675">
      <c r="A2675" s="1" t="n">
        <v>51404</v>
      </c>
      <c r="B2675" t="inlineStr">
        <is>
          <t>WY</t>
        </is>
      </c>
      <c r="C2675" t="inlineStr"/>
      <c r="D2675" s="2" t="n">
        <v>41310</v>
      </c>
      <c r="E2675" t="inlineStr">
        <is>
          <t>2023-02-05</t>
        </is>
      </c>
      <c r="F2675" t="n">
        <v>120</v>
      </c>
      <c r="G2675" t="inlineStr">
        <is>
          <t xml:space="preserve">BLM </t>
        </is>
      </c>
      <c r="H2675" t="inlineStr">
        <is>
          <t>PAUL &amp; LYNN SAWYER</t>
        </is>
      </c>
      <c r="I2675" t="n">
        <v>0.125</v>
      </c>
      <c r="J2675" t="n">
        <v>23</v>
      </c>
      <c r="K2675" t="n">
        <v>880</v>
      </c>
      <c r="L2675" t="n">
        <v>21</v>
      </c>
      <c r="M2675" t="n">
        <v>34</v>
      </c>
      <c r="N2675" t="inlineStr">
        <is>
          <t xml:space="preserve">N         </t>
        </is>
      </c>
      <c r="O2675" t="n">
        <v>74</v>
      </c>
      <c r="P2675" t="inlineStr">
        <is>
          <t xml:space="preserve">W         </t>
        </is>
      </c>
      <c r="Q2675" t="inlineStr">
        <is>
          <t>WY-1302-060/NA</t>
        </is>
      </c>
      <c r="R2675" t="inlineStr">
        <is>
          <t>WYW181749</t>
        </is>
      </c>
      <c r="S2675" t="inlineStr">
        <is>
          <t>CONVERSE (WY)</t>
        </is>
      </c>
      <c r="T2675" t="n">
        <v>42.90318033</v>
      </c>
      <c r="U2675" t="inlineStr">
        <is>
          <t>POWDER RIVER</t>
        </is>
      </c>
      <c r="V2675" t="n">
        <v>-105.7413989</v>
      </c>
      <c r="W2675" t="inlineStr">
        <is>
          <t>POINT (439474.8750767991 4750329.816833301)</t>
        </is>
      </c>
      <c r="X2675" t="n">
        <v>1.522386160963149</v>
      </c>
      <c r="Y2675" t="inlineStr">
        <is>
          <t>N</t>
        </is>
      </c>
      <c r="Z2675" t="n">
        <v>2013</v>
      </c>
      <c r="AA2675" t="n">
        <v>52</v>
      </c>
    </row>
    <row r="2676">
      <c r="A2676" s="1" t="n">
        <v>51405</v>
      </c>
      <c r="B2676" t="inlineStr">
        <is>
          <t>WY</t>
        </is>
      </c>
      <c r="C2676" t="inlineStr"/>
      <c r="D2676" s="2" t="n">
        <v>41310</v>
      </c>
      <c r="E2676" t="inlineStr">
        <is>
          <t>2023-02-05</t>
        </is>
      </c>
      <c r="F2676" t="n">
        <v>120</v>
      </c>
      <c r="G2676" t="inlineStr">
        <is>
          <t xml:space="preserve">BLM </t>
        </is>
      </c>
      <c r="H2676" t="inlineStr">
        <is>
          <t>PAUL &amp; LYNN SAWYER</t>
        </is>
      </c>
      <c r="I2676" t="n">
        <v>0.125</v>
      </c>
      <c r="J2676" t="n">
        <v>23</v>
      </c>
      <c r="K2676" t="n">
        <v>880</v>
      </c>
      <c r="L2676" t="n">
        <v>22</v>
      </c>
      <c r="M2676" t="n">
        <v>34</v>
      </c>
      <c r="N2676" t="inlineStr">
        <is>
          <t xml:space="preserve">N         </t>
        </is>
      </c>
      <c r="O2676" t="n">
        <v>74</v>
      </c>
      <c r="P2676" t="inlineStr">
        <is>
          <t xml:space="preserve">W         </t>
        </is>
      </c>
      <c r="Q2676" t="inlineStr">
        <is>
          <t>WY-1302-060/NA</t>
        </is>
      </c>
      <c r="R2676" t="inlineStr">
        <is>
          <t>WYW181749</t>
        </is>
      </c>
      <c r="S2676" t="inlineStr">
        <is>
          <t>CONVERSE (WY)</t>
        </is>
      </c>
      <c r="T2676" t="n">
        <v>42.9030926</v>
      </c>
      <c r="U2676" t="inlineStr">
        <is>
          <t>POWDER RIVER</t>
        </is>
      </c>
      <c r="V2676" t="n">
        <v>-105.72175238</v>
      </c>
      <c r="W2676" t="inlineStr">
        <is>
          <t>POINT (441078.6688204653 4750306.132628123)</t>
        </is>
      </c>
      <c r="X2676" t="n">
        <v>1.727284294403061</v>
      </c>
      <c r="Y2676" t="inlineStr">
        <is>
          <t>NE</t>
        </is>
      </c>
      <c r="Z2676" t="n">
        <v>2013</v>
      </c>
      <c r="AA2676" t="n">
        <v>52</v>
      </c>
    </row>
    <row r="2677">
      <c r="A2677" s="1" t="n">
        <v>51406</v>
      </c>
      <c r="B2677" t="inlineStr">
        <is>
          <t>WY</t>
        </is>
      </c>
      <c r="C2677" t="inlineStr"/>
      <c r="D2677" s="2" t="n">
        <v>41310</v>
      </c>
      <c r="E2677" t="inlineStr">
        <is>
          <t>2023-02-05</t>
        </is>
      </c>
      <c r="F2677" t="n">
        <v>120</v>
      </c>
      <c r="G2677" t="inlineStr">
        <is>
          <t xml:space="preserve">BLM </t>
        </is>
      </c>
      <c r="H2677" t="inlineStr">
        <is>
          <t>PAUL &amp; LYNN SAWYER</t>
        </is>
      </c>
      <c r="I2677" t="n">
        <v>0.125</v>
      </c>
      <c r="J2677" t="n">
        <v>23</v>
      </c>
      <c r="K2677" t="n">
        <v>880</v>
      </c>
      <c r="L2677" t="n">
        <v>27</v>
      </c>
      <c r="M2677" t="n">
        <v>34</v>
      </c>
      <c r="N2677" t="inlineStr">
        <is>
          <t xml:space="preserve">N         </t>
        </is>
      </c>
      <c r="O2677" t="n">
        <v>74</v>
      </c>
      <c r="P2677" t="inlineStr">
        <is>
          <t xml:space="preserve">W         </t>
        </is>
      </c>
      <c r="Q2677" t="inlineStr">
        <is>
          <t>WY-1302-060/NA</t>
        </is>
      </c>
      <c r="R2677" t="inlineStr">
        <is>
          <t>WYW181749</t>
        </is>
      </c>
      <c r="S2677" t="inlineStr">
        <is>
          <t>CONVERSE (WY)</t>
        </is>
      </c>
      <c r="T2677" t="n">
        <v>42.88852045</v>
      </c>
      <c r="U2677" t="inlineStr">
        <is>
          <t>POWDER RIVER</t>
        </is>
      </c>
      <c r="V2677" t="n">
        <v>-105.72176763</v>
      </c>
      <c r="W2677" t="inlineStr">
        <is>
          <t>POINT (441063.5479023725 4748687.950732334)</t>
        </is>
      </c>
      <c r="X2677" t="n">
        <v>0.9797883039945157</v>
      </c>
      <c r="Y2677" t="inlineStr">
        <is>
          <t>NE</t>
        </is>
      </c>
      <c r="Z2677" t="n">
        <v>2013</v>
      </c>
      <c r="AA2677" t="n">
        <v>52</v>
      </c>
    </row>
    <row r="2678">
      <c r="A2678" s="1" t="n">
        <v>52282</v>
      </c>
      <c r="B2678" t="inlineStr">
        <is>
          <t>WY</t>
        </is>
      </c>
      <c r="C2678" t="inlineStr"/>
      <c r="D2678" s="2" t="n">
        <v>40484</v>
      </c>
      <c r="E2678" t="inlineStr">
        <is>
          <t>2020-11-02</t>
        </is>
      </c>
      <c r="F2678" t="n">
        <v>120</v>
      </c>
      <c r="G2678" t="inlineStr">
        <is>
          <t>BLM</t>
        </is>
      </c>
      <c r="H2678" t="inlineStr">
        <is>
          <t>TS DUDLEY LAND</t>
        </is>
      </c>
      <c r="I2678" t="n">
        <v>0.125</v>
      </c>
      <c r="J2678" t="n">
        <v>1025</v>
      </c>
      <c r="K2678" t="n">
        <v>679.90997314</v>
      </c>
      <c r="L2678" t="n">
        <v>17</v>
      </c>
      <c r="M2678" t="n">
        <v>34</v>
      </c>
      <c r="N2678" t="inlineStr">
        <is>
          <t xml:space="preserve">N         </t>
        </is>
      </c>
      <c r="O2678" t="n">
        <v>74</v>
      </c>
      <c r="P2678" t="inlineStr">
        <is>
          <t xml:space="preserve">W         </t>
        </is>
      </c>
      <c r="Q2678" t="inlineStr">
        <is>
          <t>WYW179762/</t>
        </is>
      </c>
      <c r="R2678" t="inlineStr">
        <is>
          <t>WYW179762</t>
        </is>
      </c>
      <c r="S2678" t="inlineStr">
        <is>
          <t>CONVERSE (WY)</t>
        </is>
      </c>
      <c r="T2678" t="n">
        <v>42.91754645</v>
      </c>
      <c r="U2678" t="inlineStr">
        <is>
          <t>POWDER RIVER</t>
        </is>
      </c>
      <c r="V2678" t="n">
        <v>-105.76103018</v>
      </c>
      <c r="W2678" t="inlineStr">
        <is>
          <t>POINT (437886.6693892849 4751939.440727651)</t>
        </is>
      </c>
      <c r="X2678" t="n">
        <v>2.757551243569784</v>
      </c>
      <c r="Y2678" t="inlineStr">
        <is>
          <t>NW</t>
        </is>
      </c>
      <c r="Z2678" t="n">
        <v>2010</v>
      </c>
      <c r="AA2678" t="n">
        <v>52</v>
      </c>
    </row>
    <row r="2679">
      <c r="A2679" s="1" t="n">
        <v>52924</v>
      </c>
      <c r="B2679" t="inlineStr">
        <is>
          <t>WY</t>
        </is>
      </c>
      <c r="C2679" t="inlineStr"/>
      <c r="D2679" s="2" t="n">
        <v>40309</v>
      </c>
      <c r="E2679" t="inlineStr">
        <is>
          <t>2020-05-11</t>
        </is>
      </c>
      <c r="F2679" t="n">
        <v>120</v>
      </c>
      <c r="G2679" t="inlineStr">
        <is>
          <t>BLM</t>
        </is>
      </c>
      <c r="H2679" t="inlineStr">
        <is>
          <t>TS DUDLEY LAND</t>
        </is>
      </c>
      <c r="I2679" t="n">
        <v>0.125</v>
      </c>
      <c r="J2679" t="n">
        <v>120</v>
      </c>
      <c r="K2679" t="n">
        <v>1760</v>
      </c>
      <c r="L2679" t="n">
        <v>15</v>
      </c>
      <c r="M2679" t="n">
        <v>34</v>
      </c>
      <c r="N2679" t="inlineStr">
        <is>
          <t xml:space="preserve">N         </t>
        </is>
      </c>
      <c r="O2679" t="n">
        <v>74</v>
      </c>
      <c r="P2679" t="inlineStr">
        <is>
          <t xml:space="preserve">W         </t>
        </is>
      </c>
      <c r="Q2679" t="inlineStr">
        <is>
          <t>WY-1005-033/</t>
        </is>
      </c>
      <c r="R2679" t="inlineStr">
        <is>
          <t>WYW179143</t>
        </is>
      </c>
      <c r="S2679" t="inlineStr">
        <is>
          <t>CONVERSE (WY)</t>
        </is>
      </c>
      <c r="T2679" t="n">
        <v>42.91760372</v>
      </c>
      <c r="U2679" t="inlineStr">
        <is>
          <t>POWDER RIVER</t>
        </is>
      </c>
      <c r="V2679" t="n">
        <v>-105.72175238</v>
      </c>
      <c r="W2679" t="inlineStr">
        <is>
          <t>POINT (441092.4901795441 4751917.552049566)</t>
        </is>
      </c>
      <c r="X2679" t="n">
        <v>2.647037631725997</v>
      </c>
      <c r="Y2679" t="inlineStr">
        <is>
          <t>NE</t>
        </is>
      </c>
      <c r="Z2679" t="n">
        <v>2010</v>
      </c>
      <c r="AA2679" t="n">
        <v>52</v>
      </c>
    </row>
    <row r="2680">
      <c r="A2680" s="1" t="n">
        <v>3979</v>
      </c>
      <c r="B2680" t="inlineStr">
        <is>
          <t>WY</t>
        </is>
      </c>
      <c r="C2680" t="inlineStr"/>
      <c r="D2680" s="2" t="n">
        <v>43726</v>
      </c>
      <c r="E2680" t="inlineStr">
        <is>
          <t>2029-09-18</t>
        </is>
      </c>
      <c r="F2680" t="n">
        <v>120</v>
      </c>
      <c r="G2680" t="inlineStr">
        <is>
          <t xml:space="preserve">BUREAU OF LAND MANAGEMENT </t>
        </is>
      </c>
      <c r="H2680" t="inlineStr">
        <is>
          <t>KNPRB LEASES</t>
        </is>
      </c>
      <c r="I2680" t="n">
        <v>0.125</v>
      </c>
      <c r="J2680" t="n">
        <v>27</v>
      </c>
      <c r="K2680" t="n">
        <v>480</v>
      </c>
      <c r="L2680" t="n">
        <v>29</v>
      </c>
      <c r="M2680" t="n">
        <v>34</v>
      </c>
      <c r="N2680" t="inlineStr">
        <is>
          <t xml:space="preserve">N         </t>
        </is>
      </c>
      <c r="O2680" t="n">
        <v>74</v>
      </c>
      <c r="P2680" t="inlineStr">
        <is>
          <t xml:space="preserve">W         </t>
        </is>
      </c>
      <c r="Q2680" t="inlineStr">
        <is>
          <t>WY-193Q-030/NA</t>
        </is>
      </c>
      <c r="R2680" t="inlineStr">
        <is>
          <t>WYW189194</t>
        </is>
      </c>
      <c r="S2680" t="inlineStr">
        <is>
          <t>CONVERSE (WY)</t>
        </is>
      </c>
      <c r="T2680" t="n">
        <v>42.8887302</v>
      </c>
      <c r="U2680" t="inlineStr">
        <is>
          <t>POWDER RIVER</t>
        </is>
      </c>
      <c r="V2680" t="n">
        <v>-105.76121327</v>
      </c>
      <c r="W2680" t="inlineStr">
        <is>
          <t>POINT (437842.7826273747 4748739.613524387)</t>
        </is>
      </c>
      <c r="X2680" t="n">
        <v>2.716052320300533</v>
      </c>
      <c r="Y2680" t="inlineStr">
        <is>
          <t>NW</t>
        </is>
      </c>
      <c r="Z2680" t="n">
        <v>2019</v>
      </c>
      <c r="AA2680" t="n">
        <v>30</v>
      </c>
    </row>
    <row r="2681">
      <c r="A2681" s="1" t="n">
        <v>3980</v>
      </c>
      <c r="B2681" t="inlineStr">
        <is>
          <t>WY</t>
        </is>
      </c>
      <c r="C2681" t="inlineStr"/>
      <c r="D2681" s="2" t="n">
        <v>43726</v>
      </c>
      <c r="E2681" t="inlineStr">
        <is>
          <t>2029-09-18</t>
        </is>
      </c>
      <c r="F2681" t="n">
        <v>120</v>
      </c>
      <c r="G2681" t="inlineStr">
        <is>
          <t xml:space="preserve">BUREAU OF LAND MANAGEMENT </t>
        </is>
      </c>
      <c r="H2681" t="inlineStr">
        <is>
          <t>KNPRB LEASES</t>
        </is>
      </c>
      <c r="I2681" t="n">
        <v>0.125</v>
      </c>
      <c r="J2681" t="n">
        <v>27</v>
      </c>
      <c r="K2681" t="n">
        <v>480</v>
      </c>
      <c r="L2681" t="n">
        <v>29</v>
      </c>
      <c r="M2681" t="n">
        <v>34</v>
      </c>
      <c r="N2681" t="inlineStr">
        <is>
          <t xml:space="preserve">N         </t>
        </is>
      </c>
      <c r="O2681" t="n">
        <v>74</v>
      </c>
      <c r="P2681" t="inlineStr">
        <is>
          <t xml:space="preserve">W         </t>
        </is>
      </c>
      <c r="Q2681" t="inlineStr">
        <is>
          <t>WY-193Q-030/NA</t>
        </is>
      </c>
      <c r="R2681" t="inlineStr">
        <is>
          <t>WYW189194</t>
        </is>
      </c>
      <c r="S2681" t="inlineStr">
        <is>
          <t>CONVERSE (WY)</t>
        </is>
      </c>
      <c r="T2681" t="n">
        <v>42.8887302</v>
      </c>
      <c r="U2681" t="inlineStr">
        <is>
          <t>POWDER RIVER</t>
        </is>
      </c>
      <c r="V2681" t="n">
        <v>-105.76121327</v>
      </c>
      <c r="W2681" t="inlineStr">
        <is>
          <t>POINT (437842.7826273747 4748739.613524387)</t>
        </is>
      </c>
      <c r="X2681" t="n">
        <v>2.716052320300533</v>
      </c>
      <c r="Y2681" t="inlineStr">
        <is>
          <t>NW</t>
        </is>
      </c>
      <c r="Z2681" t="n">
        <v>2019</v>
      </c>
      <c r="AA2681" t="n">
        <v>30</v>
      </c>
    </row>
    <row r="2682">
      <c r="A2682" s="1" t="n">
        <v>3981</v>
      </c>
      <c r="B2682" t="inlineStr">
        <is>
          <t>WY</t>
        </is>
      </c>
      <c r="C2682" t="inlineStr"/>
      <c r="D2682" s="2" t="n">
        <v>43726</v>
      </c>
      <c r="E2682" t="inlineStr">
        <is>
          <t>2029-09-18</t>
        </is>
      </c>
      <c r="F2682" t="n">
        <v>120</v>
      </c>
      <c r="G2682" t="inlineStr">
        <is>
          <t xml:space="preserve">BUREAU OF LAND MANAGEMENT </t>
        </is>
      </c>
      <c r="H2682" t="inlineStr">
        <is>
          <t>KNPRB LEASES</t>
        </is>
      </c>
      <c r="I2682" t="n">
        <v>0.125</v>
      </c>
      <c r="J2682" t="n">
        <v>27</v>
      </c>
      <c r="K2682" t="n">
        <v>480</v>
      </c>
      <c r="L2682" t="n">
        <v>29</v>
      </c>
      <c r="M2682" t="n">
        <v>34</v>
      </c>
      <c r="N2682" t="inlineStr">
        <is>
          <t xml:space="preserve">N         </t>
        </is>
      </c>
      <c r="O2682" t="n">
        <v>74</v>
      </c>
      <c r="P2682" t="inlineStr">
        <is>
          <t xml:space="preserve">W         </t>
        </is>
      </c>
      <c r="Q2682" t="inlineStr">
        <is>
          <t>WY-193Q-030/NA</t>
        </is>
      </c>
      <c r="R2682" t="inlineStr">
        <is>
          <t>WYW189194</t>
        </is>
      </c>
      <c r="S2682" t="inlineStr">
        <is>
          <t>CONVERSE (WY)</t>
        </is>
      </c>
      <c r="T2682" t="n">
        <v>42.8887302</v>
      </c>
      <c r="U2682" t="inlineStr">
        <is>
          <t>POWDER RIVER</t>
        </is>
      </c>
      <c r="V2682" t="n">
        <v>-105.76121327</v>
      </c>
      <c r="W2682" t="inlineStr">
        <is>
          <t>POINT (437842.7826273747 4748739.613524387)</t>
        </is>
      </c>
      <c r="X2682" t="n">
        <v>2.716052320300533</v>
      </c>
      <c r="Y2682" t="inlineStr">
        <is>
          <t>NW</t>
        </is>
      </c>
      <c r="Z2682" t="n">
        <v>2019</v>
      </c>
      <c r="AA2682" t="n">
        <v>30</v>
      </c>
    </row>
    <row r="2683">
      <c r="A2683" s="1" t="n">
        <v>9152</v>
      </c>
      <c r="B2683" t="inlineStr">
        <is>
          <t>WY</t>
        </is>
      </c>
      <c r="C2683" s="2" t="n">
        <v>43642</v>
      </c>
      <c r="D2683" s="2" t="n">
        <v>43642</v>
      </c>
      <c r="E2683" t="inlineStr">
        <is>
          <t>2029-06-26</t>
        </is>
      </c>
      <c r="F2683" t="n">
        <v>120</v>
      </c>
      <c r="G2683" t="inlineStr">
        <is>
          <t xml:space="preserve">BUREAU OF LAND MANAGEMENT </t>
        </is>
      </c>
      <c r="H2683" t="inlineStr">
        <is>
          <t>KNPRB LEASES</t>
        </is>
      </c>
      <c r="I2683" t="n">
        <v>0.125</v>
      </c>
      <c r="J2683" t="n">
        <v>252</v>
      </c>
      <c r="K2683" t="n">
        <v>1827.04003906</v>
      </c>
      <c r="L2683" t="n">
        <v>31</v>
      </c>
      <c r="M2683" t="n">
        <v>34</v>
      </c>
      <c r="N2683" t="inlineStr">
        <is>
          <t xml:space="preserve">N         </t>
        </is>
      </c>
      <c r="O2683" t="n">
        <v>73</v>
      </c>
      <c r="P2683" t="inlineStr">
        <is>
          <t xml:space="preserve">W         </t>
        </is>
      </c>
      <c r="Q2683" t="inlineStr">
        <is>
          <t>WY-192Q-050/NA</t>
        </is>
      </c>
      <c r="R2683" t="inlineStr">
        <is>
          <t>WYW188317</t>
        </is>
      </c>
      <c r="S2683" t="inlineStr">
        <is>
          <t>CONVERSE (WY)</t>
        </is>
      </c>
      <c r="T2683" t="n">
        <v>42.87402082</v>
      </c>
      <c r="U2683" t="inlineStr">
        <is>
          <t>POWDER RIVER</t>
        </is>
      </c>
      <c r="V2683" t="n">
        <v>-105.66279756</v>
      </c>
      <c r="W2683" t="inlineStr">
        <is>
          <t>POINT (445866.1328611976 4747038.218474496)</t>
        </is>
      </c>
      <c r="X2683" t="n">
        <v>2.438017663583909</v>
      </c>
      <c r="Y2683" t="inlineStr">
        <is>
          <t>E</t>
        </is>
      </c>
      <c r="Z2683" t="n">
        <v>2019</v>
      </c>
      <c r="AA2683" t="n">
        <v>30</v>
      </c>
    </row>
    <row r="2684">
      <c r="A2684" s="1" t="n">
        <v>9155</v>
      </c>
      <c r="B2684" t="inlineStr">
        <is>
          <t>WY</t>
        </is>
      </c>
      <c r="C2684" s="2" t="n">
        <v>43642</v>
      </c>
      <c r="D2684" s="2" t="n">
        <v>43642</v>
      </c>
      <c r="E2684" t="inlineStr">
        <is>
          <t>2029-06-26</t>
        </is>
      </c>
      <c r="F2684" t="n">
        <v>120</v>
      </c>
      <c r="G2684" t="inlineStr">
        <is>
          <t xml:space="preserve">BUREAU OF LAND MANAGEMENT </t>
        </is>
      </c>
      <c r="H2684" t="inlineStr">
        <is>
          <t>KNPRB LEASES</t>
        </is>
      </c>
      <c r="I2684" t="n">
        <v>0.125</v>
      </c>
      <c r="J2684" t="n">
        <v>252</v>
      </c>
      <c r="K2684" t="n">
        <v>1827.04003906</v>
      </c>
      <c r="L2684" t="n">
        <v>30</v>
      </c>
      <c r="M2684" t="n">
        <v>34</v>
      </c>
      <c r="N2684" t="inlineStr">
        <is>
          <t xml:space="preserve">N         </t>
        </is>
      </c>
      <c r="O2684" t="n">
        <v>73</v>
      </c>
      <c r="P2684" t="inlineStr">
        <is>
          <t xml:space="preserve">W         </t>
        </is>
      </c>
      <c r="Q2684" t="inlineStr">
        <is>
          <t>WY-192Q-050/NA</t>
        </is>
      </c>
      <c r="R2684" t="inlineStr">
        <is>
          <t>WYW188317</t>
        </is>
      </c>
      <c r="S2684" t="inlineStr">
        <is>
          <t>CONVERSE (WY)</t>
        </is>
      </c>
      <c r="T2684" t="n">
        <v>42.88851667</v>
      </c>
      <c r="U2684" t="inlineStr">
        <is>
          <t>POWDER RIVER</t>
        </is>
      </c>
      <c r="V2684" t="n">
        <v>-105.66291962</v>
      </c>
      <c r="W2684" t="inlineStr">
        <is>
          <t>POINT (445868.837862697 4748648.011090603)</t>
        </is>
      </c>
      <c r="X2684" t="n">
        <v>2.589415161135305</v>
      </c>
      <c r="Y2684" t="inlineStr">
        <is>
          <t>NE</t>
        </is>
      </c>
      <c r="Z2684" t="n">
        <v>2019</v>
      </c>
      <c r="AA2684" t="n">
        <v>30</v>
      </c>
    </row>
    <row r="2685">
      <c r="A2685" s="1" t="n">
        <v>9160</v>
      </c>
      <c r="B2685" t="inlineStr">
        <is>
          <t>WY</t>
        </is>
      </c>
      <c r="C2685" s="2" t="n">
        <v>43642</v>
      </c>
      <c r="D2685" s="2" t="n">
        <v>43642</v>
      </c>
      <c r="E2685" t="inlineStr">
        <is>
          <t>2029-06-26</t>
        </is>
      </c>
      <c r="F2685" t="n">
        <v>120</v>
      </c>
      <c r="G2685" t="inlineStr">
        <is>
          <t xml:space="preserve">BUREAU OF LAND MANAGEMENT </t>
        </is>
      </c>
      <c r="H2685" t="inlineStr">
        <is>
          <t>KNPRB LEASES</t>
        </is>
      </c>
      <c r="I2685" t="n">
        <v>0.125</v>
      </c>
      <c r="J2685" t="n">
        <v>252</v>
      </c>
      <c r="K2685" t="n">
        <v>1827.04003906</v>
      </c>
      <c r="L2685" t="n">
        <v>31</v>
      </c>
      <c r="M2685" t="n">
        <v>34</v>
      </c>
      <c r="N2685" t="inlineStr">
        <is>
          <t xml:space="preserve">N         </t>
        </is>
      </c>
      <c r="O2685" t="n">
        <v>73</v>
      </c>
      <c r="P2685" t="inlineStr">
        <is>
          <t xml:space="preserve">W         </t>
        </is>
      </c>
      <c r="Q2685" t="inlineStr">
        <is>
          <t>WY-192Q-050/NA</t>
        </is>
      </c>
      <c r="R2685" t="inlineStr">
        <is>
          <t>WYW188317</t>
        </is>
      </c>
      <c r="S2685" t="inlineStr">
        <is>
          <t>CONVERSE (WY)</t>
        </is>
      </c>
      <c r="T2685" t="n">
        <v>42.87402082</v>
      </c>
      <c r="U2685" t="inlineStr">
        <is>
          <t>POWDER RIVER</t>
        </is>
      </c>
      <c r="V2685" t="n">
        <v>-105.66279756</v>
      </c>
      <c r="W2685" t="inlineStr">
        <is>
          <t>POINT (445866.1328611976 4747038.218474496)</t>
        </is>
      </c>
      <c r="X2685" t="n">
        <v>2.438017663583909</v>
      </c>
      <c r="Y2685" t="inlineStr">
        <is>
          <t>E</t>
        </is>
      </c>
      <c r="Z2685" t="n">
        <v>2019</v>
      </c>
      <c r="AA2685" t="n">
        <v>30</v>
      </c>
    </row>
    <row r="2686">
      <c r="A2686" s="1" t="n">
        <v>9161</v>
      </c>
      <c r="B2686" t="inlineStr">
        <is>
          <t>WY</t>
        </is>
      </c>
      <c r="C2686" s="2" t="n">
        <v>43642</v>
      </c>
      <c r="D2686" s="2" t="n">
        <v>43642</v>
      </c>
      <c r="E2686" t="inlineStr">
        <is>
          <t>2029-06-26</t>
        </is>
      </c>
      <c r="F2686" t="n">
        <v>120</v>
      </c>
      <c r="G2686" t="inlineStr">
        <is>
          <t xml:space="preserve">BUREAU OF LAND MANAGEMENT </t>
        </is>
      </c>
      <c r="H2686" t="inlineStr">
        <is>
          <t>KNPRB LEASES</t>
        </is>
      </c>
      <c r="I2686" t="n">
        <v>0.125</v>
      </c>
      <c r="J2686" t="n">
        <v>252</v>
      </c>
      <c r="K2686" t="n">
        <v>1827.04003906</v>
      </c>
      <c r="L2686" t="n">
        <v>31</v>
      </c>
      <c r="M2686" t="n">
        <v>34</v>
      </c>
      <c r="N2686" t="inlineStr">
        <is>
          <t xml:space="preserve">N         </t>
        </is>
      </c>
      <c r="O2686" t="n">
        <v>73</v>
      </c>
      <c r="P2686" t="inlineStr">
        <is>
          <t xml:space="preserve">W         </t>
        </is>
      </c>
      <c r="Q2686" t="inlineStr">
        <is>
          <t>WY-192Q-050/NA</t>
        </is>
      </c>
      <c r="R2686" t="inlineStr">
        <is>
          <t>WYW188317</t>
        </is>
      </c>
      <c r="S2686" t="inlineStr">
        <is>
          <t>CONVERSE (WY)</t>
        </is>
      </c>
      <c r="T2686" t="n">
        <v>42.87402082</v>
      </c>
      <c r="U2686" t="inlineStr">
        <is>
          <t>POWDER RIVER</t>
        </is>
      </c>
      <c r="V2686" t="n">
        <v>-105.66279756</v>
      </c>
      <c r="W2686" t="inlineStr">
        <is>
          <t>POINT (445866.1328611976 4747038.218474496)</t>
        </is>
      </c>
      <c r="X2686" t="n">
        <v>2.438017663583909</v>
      </c>
      <c r="Y2686" t="inlineStr">
        <is>
          <t>E</t>
        </is>
      </c>
      <c r="Z2686" t="n">
        <v>2019</v>
      </c>
      <c r="AA2686" t="n">
        <v>30</v>
      </c>
    </row>
    <row r="2687">
      <c r="A2687" s="1" t="n">
        <v>13144</v>
      </c>
      <c r="B2687" t="inlineStr">
        <is>
          <t>WY</t>
        </is>
      </c>
      <c r="C2687" t="inlineStr"/>
      <c r="D2687" s="2" t="n">
        <v>43543</v>
      </c>
      <c r="E2687" t="inlineStr">
        <is>
          <t>2029-03-19</t>
        </is>
      </c>
      <c r="F2687" t="n">
        <v>120</v>
      </c>
      <c r="G2687" t="inlineStr">
        <is>
          <t xml:space="preserve">BUREAU OF LAND MANAGEMENT </t>
        </is>
      </c>
      <c r="H2687" t="inlineStr">
        <is>
          <t>IMPACT ENERGY</t>
        </is>
      </c>
      <c r="I2687" t="n">
        <v>0.125</v>
      </c>
      <c r="J2687" t="n">
        <v>502</v>
      </c>
      <c r="K2687" t="n">
        <v>2440</v>
      </c>
      <c r="L2687" t="n">
        <v>22</v>
      </c>
      <c r="M2687" t="n">
        <v>34</v>
      </c>
      <c r="N2687" t="inlineStr">
        <is>
          <t xml:space="preserve">N         </t>
        </is>
      </c>
      <c r="O2687" t="n">
        <v>74</v>
      </c>
      <c r="P2687" t="inlineStr">
        <is>
          <t xml:space="preserve">W         </t>
        </is>
      </c>
      <c r="Q2687" t="inlineStr">
        <is>
          <t>WY-191Q-030/NA</t>
        </is>
      </c>
      <c r="R2687" t="inlineStr">
        <is>
          <t>WYW188755</t>
        </is>
      </c>
      <c r="S2687" t="inlineStr">
        <is>
          <t>CONVERSE (WY)</t>
        </is>
      </c>
      <c r="T2687" t="n">
        <v>42.9030926</v>
      </c>
      <c r="U2687" t="inlineStr">
        <is>
          <t>POWDER RIVER</t>
        </is>
      </c>
      <c r="V2687" t="n">
        <v>-105.72175238</v>
      </c>
      <c r="W2687" t="inlineStr">
        <is>
          <t>POINT (441078.6688204653 4750306.132628123)</t>
        </is>
      </c>
      <c r="X2687" t="n">
        <v>1.981790221772177</v>
      </c>
      <c r="Y2687" t="inlineStr">
        <is>
          <t>NW</t>
        </is>
      </c>
      <c r="Z2687" t="n">
        <v>2019</v>
      </c>
      <c r="AA2687" t="n">
        <v>30</v>
      </c>
    </row>
    <row r="2688">
      <c r="A2688" s="1" t="n">
        <v>13145</v>
      </c>
      <c r="B2688" t="inlineStr">
        <is>
          <t>WY</t>
        </is>
      </c>
      <c r="C2688" t="inlineStr"/>
      <c r="D2688" s="2" t="n">
        <v>43543</v>
      </c>
      <c r="E2688" t="inlineStr">
        <is>
          <t>2029-03-19</t>
        </is>
      </c>
      <c r="F2688" t="n">
        <v>120</v>
      </c>
      <c r="G2688" t="inlineStr">
        <is>
          <t xml:space="preserve">BUREAU OF LAND MANAGEMENT </t>
        </is>
      </c>
      <c r="H2688" t="inlineStr">
        <is>
          <t>IMPACT ENERGY</t>
        </is>
      </c>
      <c r="I2688" t="n">
        <v>0.125</v>
      </c>
      <c r="J2688" t="n">
        <v>502</v>
      </c>
      <c r="K2688" t="n">
        <v>2440</v>
      </c>
      <c r="L2688" t="n">
        <v>23</v>
      </c>
      <c r="M2688" t="n">
        <v>34</v>
      </c>
      <c r="N2688" t="inlineStr">
        <is>
          <t xml:space="preserve">N         </t>
        </is>
      </c>
      <c r="O2688" t="n">
        <v>74</v>
      </c>
      <c r="P2688" t="inlineStr">
        <is>
          <t xml:space="preserve">W         </t>
        </is>
      </c>
      <c r="Q2688" t="inlineStr">
        <is>
          <t>WY-191Q-030/NA</t>
        </is>
      </c>
      <c r="R2688" t="inlineStr">
        <is>
          <t>WYW188755</t>
        </is>
      </c>
      <c r="S2688" t="inlineStr">
        <is>
          <t>CONVERSE (WY)</t>
        </is>
      </c>
      <c r="T2688" t="n">
        <v>42.90303539</v>
      </c>
      <c r="U2688" t="inlineStr">
        <is>
          <t>POWDER RIVER</t>
        </is>
      </c>
      <c r="V2688" t="n">
        <v>-105.70201429</v>
      </c>
      <c r="W2688" t="inlineStr">
        <is>
          <t>POINT (442689.9703553153 4750286.149683152)</t>
        </is>
      </c>
      <c r="X2688" t="n">
        <v>1.949760186840011</v>
      </c>
      <c r="Y2688" t="inlineStr">
        <is>
          <t>NE</t>
        </is>
      </c>
      <c r="Z2688" t="n">
        <v>2019</v>
      </c>
      <c r="AA2688" t="n">
        <v>30</v>
      </c>
    </row>
    <row r="2689">
      <c r="A2689" s="1" t="n">
        <v>13146</v>
      </c>
      <c r="B2689" t="inlineStr">
        <is>
          <t>WY</t>
        </is>
      </c>
      <c r="C2689" t="inlineStr"/>
      <c r="D2689" s="2" t="n">
        <v>43543</v>
      </c>
      <c r="E2689" t="inlineStr">
        <is>
          <t>2029-03-19</t>
        </is>
      </c>
      <c r="F2689" t="n">
        <v>120</v>
      </c>
      <c r="G2689" t="inlineStr">
        <is>
          <t xml:space="preserve">BUREAU OF LAND MANAGEMENT </t>
        </is>
      </c>
      <c r="H2689" t="inlineStr">
        <is>
          <t>IMPACT ENERGY</t>
        </is>
      </c>
      <c r="I2689" t="n">
        <v>0.125</v>
      </c>
      <c r="J2689" t="n">
        <v>502</v>
      </c>
      <c r="K2689" t="n">
        <v>2440</v>
      </c>
      <c r="L2689" t="n">
        <v>14</v>
      </c>
      <c r="M2689" t="n">
        <v>34</v>
      </c>
      <c r="N2689" t="inlineStr">
        <is>
          <t xml:space="preserve">N         </t>
        </is>
      </c>
      <c r="O2689" t="n">
        <v>74</v>
      </c>
      <c r="P2689" t="inlineStr">
        <is>
          <t xml:space="preserve">W         </t>
        </is>
      </c>
      <c r="Q2689" t="inlineStr">
        <is>
          <t>WY-191Q-030/NA</t>
        </is>
      </c>
      <c r="R2689" t="inlineStr">
        <is>
          <t>WYW188755</t>
        </is>
      </c>
      <c r="S2689" t="inlineStr">
        <is>
          <t>CONVERSE (WY)</t>
        </is>
      </c>
      <c r="T2689" t="n">
        <v>42.91760372</v>
      </c>
      <c r="U2689" t="inlineStr">
        <is>
          <t>POWDER RIVER</t>
        </is>
      </c>
      <c r="V2689" t="n">
        <v>-105.70198377</v>
      </c>
      <c r="W2689" t="inlineStr">
        <is>
          <t>POINT (442705.9576557406 4751903.90080664)</t>
        </is>
      </c>
      <c r="X2689" t="n">
        <v>2.937672950280116</v>
      </c>
      <c r="Y2689" t="inlineStr">
        <is>
          <t>N</t>
        </is>
      </c>
      <c r="Z2689" t="n">
        <v>2019</v>
      </c>
      <c r="AA2689" t="n">
        <v>30</v>
      </c>
    </row>
    <row r="2690">
      <c r="A2690" s="1" t="n">
        <v>13148</v>
      </c>
      <c r="B2690" t="inlineStr">
        <is>
          <t>WY</t>
        </is>
      </c>
      <c r="C2690" t="inlineStr"/>
      <c r="D2690" s="2" t="n">
        <v>43543</v>
      </c>
      <c r="E2690" t="inlineStr">
        <is>
          <t>2029-03-19</t>
        </is>
      </c>
      <c r="F2690" t="n">
        <v>120</v>
      </c>
      <c r="G2690" t="inlineStr">
        <is>
          <t xml:space="preserve">BUREAU OF LAND MANAGEMENT </t>
        </is>
      </c>
      <c r="H2690" t="inlineStr">
        <is>
          <t>IMPACT ENERGY</t>
        </is>
      </c>
      <c r="I2690" t="n">
        <v>0.125</v>
      </c>
      <c r="J2690" t="n">
        <v>502</v>
      </c>
      <c r="K2690" t="n">
        <v>2440</v>
      </c>
      <c r="L2690" t="n">
        <v>15</v>
      </c>
      <c r="M2690" t="n">
        <v>34</v>
      </c>
      <c r="N2690" t="inlineStr">
        <is>
          <t xml:space="preserve">N         </t>
        </is>
      </c>
      <c r="O2690" t="n">
        <v>74</v>
      </c>
      <c r="P2690" t="inlineStr">
        <is>
          <t xml:space="preserve">W         </t>
        </is>
      </c>
      <c r="Q2690" t="inlineStr">
        <is>
          <t>WY-191Q-030/NA</t>
        </is>
      </c>
      <c r="R2690" t="inlineStr">
        <is>
          <t>WYW188755</t>
        </is>
      </c>
      <c r="S2690" t="inlineStr">
        <is>
          <t>CONVERSE (WY)</t>
        </is>
      </c>
      <c r="T2690" t="n">
        <v>42.91760372</v>
      </c>
      <c r="U2690" t="inlineStr">
        <is>
          <t>POWDER RIVER</t>
        </is>
      </c>
      <c r="V2690" t="n">
        <v>-105.72175238</v>
      </c>
      <c r="W2690" t="inlineStr">
        <is>
          <t>POINT (441092.4901795441 4751917.552049566)</t>
        </is>
      </c>
      <c r="X2690" t="n">
        <v>2.956256257040421</v>
      </c>
      <c r="Y2690" t="inlineStr">
        <is>
          <t>NW</t>
        </is>
      </c>
      <c r="Z2690" t="n">
        <v>2019</v>
      </c>
      <c r="AA2690" t="n">
        <v>30</v>
      </c>
    </row>
    <row r="2691">
      <c r="A2691" s="1" t="n">
        <v>13149</v>
      </c>
      <c r="B2691" t="inlineStr">
        <is>
          <t>WY</t>
        </is>
      </c>
      <c r="C2691" t="inlineStr"/>
      <c r="D2691" s="2" t="n">
        <v>43543</v>
      </c>
      <c r="E2691" t="inlineStr">
        <is>
          <t>2029-03-19</t>
        </is>
      </c>
      <c r="F2691" t="n">
        <v>120</v>
      </c>
      <c r="G2691" t="inlineStr">
        <is>
          <t xml:space="preserve">BUREAU OF LAND MANAGEMENT </t>
        </is>
      </c>
      <c r="H2691" t="inlineStr">
        <is>
          <t>IMPACT ENERGY</t>
        </is>
      </c>
      <c r="I2691" t="n">
        <v>0.125</v>
      </c>
      <c r="J2691" t="n">
        <v>502</v>
      </c>
      <c r="K2691" t="n">
        <v>2440</v>
      </c>
      <c r="L2691" t="n">
        <v>14</v>
      </c>
      <c r="M2691" t="n">
        <v>34</v>
      </c>
      <c r="N2691" t="inlineStr">
        <is>
          <t xml:space="preserve">N         </t>
        </is>
      </c>
      <c r="O2691" t="n">
        <v>74</v>
      </c>
      <c r="P2691" t="inlineStr">
        <is>
          <t xml:space="preserve">W         </t>
        </is>
      </c>
      <c r="Q2691" t="inlineStr">
        <is>
          <t>WY-191Q-030/NA</t>
        </is>
      </c>
      <c r="R2691" t="inlineStr">
        <is>
          <t>WYW188755</t>
        </is>
      </c>
      <c r="S2691" t="inlineStr">
        <is>
          <t>CONVERSE (WY)</t>
        </is>
      </c>
      <c r="T2691" t="n">
        <v>42.91760372</v>
      </c>
      <c r="U2691" t="inlineStr">
        <is>
          <t>POWDER RIVER</t>
        </is>
      </c>
      <c r="V2691" t="n">
        <v>-105.70198377</v>
      </c>
      <c r="W2691" t="inlineStr">
        <is>
          <t>POINT (442705.9576557406 4751903.90080664)</t>
        </is>
      </c>
      <c r="X2691" t="n">
        <v>2.937672950280116</v>
      </c>
      <c r="Y2691" t="inlineStr">
        <is>
          <t>N</t>
        </is>
      </c>
      <c r="Z2691" t="n">
        <v>2019</v>
      </c>
      <c r="AA2691" t="n">
        <v>30</v>
      </c>
    </row>
    <row r="2692">
      <c r="A2692" s="1" t="n">
        <v>13150</v>
      </c>
      <c r="B2692" t="inlineStr">
        <is>
          <t>WY</t>
        </is>
      </c>
      <c r="C2692" t="inlineStr"/>
      <c r="D2692" s="2" t="n">
        <v>43543</v>
      </c>
      <c r="E2692" t="inlineStr">
        <is>
          <t>2029-03-19</t>
        </is>
      </c>
      <c r="F2692" t="n">
        <v>120</v>
      </c>
      <c r="G2692" t="inlineStr">
        <is>
          <t xml:space="preserve">BUREAU OF LAND MANAGEMENT </t>
        </is>
      </c>
      <c r="H2692" t="inlineStr">
        <is>
          <t>IMPACT ENERGY</t>
        </is>
      </c>
      <c r="I2692" t="n">
        <v>0.125</v>
      </c>
      <c r="J2692" t="n">
        <v>502</v>
      </c>
      <c r="K2692" t="n">
        <v>2440</v>
      </c>
      <c r="L2692" t="n">
        <v>23</v>
      </c>
      <c r="M2692" t="n">
        <v>34</v>
      </c>
      <c r="N2692" t="inlineStr">
        <is>
          <t xml:space="preserve">N         </t>
        </is>
      </c>
      <c r="O2692" t="n">
        <v>74</v>
      </c>
      <c r="P2692" t="inlineStr">
        <is>
          <t xml:space="preserve">W         </t>
        </is>
      </c>
      <c r="Q2692" t="inlineStr">
        <is>
          <t>WY-191Q-030/NA</t>
        </is>
      </c>
      <c r="R2692" t="inlineStr">
        <is>
          <t>WYW188755</t>
        </is>
      </c>
      <c r="S2692" t="inlineStr">
        <is>
          <t>CONVERSE (WY)</t>
        </is>
      </c>
      <c r="T2692" t="n">
        <v>42.90303539</v>
      </c>
      <c r="U2692" t="inlineStr">
        <is>
          <t>POWDER RIVER</t>
        </is>
      </c>
      <c r="V2692" t="n">
        <v>-105.70201429</v>
      </c>
      <c r="W2692" t="inlineStr">
        <is>
          <t>POINT (442689.9703553153 4750286.149683152)</t>
        </is>
      </c>
      <c r="X2692" t="n">
        <v>1.949760186840011</v>
      </c>
      <c r="Y2692" t="inlineStr">
        <is>
          <t>NE</t>
        </is>
      </c>
      <c r="Z2692" t="n">
        <v>2019</v>
      </c>
      <c r="AA2692" t="n">
        <v>30</v>
      </c>
    </row>
    <row r="2693">
      <c r="A2693" s="1" t="n">
        <v>13152</v>
      </c>
      <c r="B2693" t="inlineStr">
        <is>
          <t>WY</t>
        </is>
      </c>
      <c r="C2693" t="inlineStr"/>
      <c r="D2693" s="2" t="n">
        <v>43543</v>
      </c>
      <c r="E2693" t="inlineStr">
        <is>
          <t>2029-03-19</t>
        </is>
      </c>
      <c r="F2693" t="n">
        <v>120</v>
      </c>
      <c r="G2693" t="inlineStr">
        <is>
          <t xml:space="preserve">BUREAU OF LAND MANAGEMENT </t>
        </is>
      </c>
      <c r="H2693" t="inlineStr">
        <is>
          <t>IMPACT ENERGY</t>
        </is>
      </c>
      <c r="I2693" t="n">
        <v>0.125</v>
      </c>
      <c r="J2693" t="n">
        <v>502</v>
      </c>
      <c r="K2693" t="n">
        <v>2440</v>
      </c>
      <c r="L2693" t="n">
        <v>22</v>
      </c>
      <c r="M2693" t="n">
        <v>34</v>
      </c>
      <c r="N2693" t="inlineStr">
        <is>
          <t xml:space="preserve">N         </t>
        </is>
      </c>
      <c r="O2693" t="n">
        <v>74</v>
      </c>
      <c r="P2693" t="inlineStr">
        <is>
          <t xml:space="preserve">W         </t>
        </is>
      </c>
      <c r="Q2693" t="inlineStr">
        <is>
          <t>WY-191Q-030/NA</t>
        </is>
      </c>
      <c r="R2693" t="inlineStr">
        <is>
          <t>WYW188755</t>
        </is>
      </c>
      <c r="S2693" t="inlineStr">
        <is>
          <t>CONVERSE (WY)</t>
        </is>
      </c>
      <c r="T2693" t="n">
        <v>42.9030926</v>
      </c>
      <c r="U2693" t="inlineStr">
        <is>
          <t>POWDER RIVER</t>
        </is>
      </c>
      <c r="V2693" t="n">
        <v>-105.72175238</v>
      </c>
      <c r="W2693" t="inlineStr">
        <is>
          <t>POINT (441078.6688204653 4750306.132628123)</t>
        </is>
      </c>
      <c r="X2693" t="n">
        <v>1.981790221772177</v>
      </c>
      <c r="Y2693" t="inlineStr">
        <is>
          <t>NW</t>
        </is>
      </c>
      <c r="Z2693" t="n">
        <v>2019</v>
      </c>
      <c r="AA2693" t="n">
        <v>30</v>
      </c>
    </row>
    <row r="2694">
      <c r="A2694" s="1" t="n">
        <v>13155</v>
      </c>
      <c r="B2694" t="inlineStr">
        <is>
          <t>WY</t>
        </is>
      </c>
      <c r="C2694" t="inlineStr"/>
      <c r="D2694" s="2" t="n">
        <v>43543</v>
      </c>
      <c r="E2694" t="inlineStr">
        <is>
          <t>2029-03-19</t>
        </is>
      </c>
      <c r="F2694" t="n">
        <v>120</v>
      </c>
      <c r="G2694" t="inlineStr">
        <is>
          <t xml:space="preserve">BUREAU OF LAND MANAGEMENT </t>
        </is>
      </c>
      <c r="H2694" t="inlineStr">
        <is>
          <t>IMPACT ENERGY</t>
        </is>
      </c>
      <c r="I2694" t="n">
        <v>0.125</v>
      </c>
      <c r="J2694" t="n">
        <v>502</v>
      </c>
      <c r="K2694" t="n">
        <v>2440</v>
      </c>
      <c r="L2694" t="n">
        <v>23</v>
      </c>
      <c r="M2694" t="n">
        <v>34</v>
      </c>
      <c r="N2694" t="inlineStr">
        <is>
          <t xml:space="preserve">N         </t>
        </is>
      </c>
      <c r="O2694" t="n">
        <v>74</v>
      </c>
      <c r="P2694" t="inlineStr">
        <is>
          <t xml:space="preserve">W         </t>
        </is>
      </c>
      <c r="Q2694" t="inlineStr">
        <is>
          <t>WY-191Q-030/NA</t>
        </is>
      </c>
      <c r="R2694" t="inlineStr">
        <is>
          <t>WYW188755</t>
        </is>
      </c>
      <c r="S2694" t="inlineStr">
        <is>
          <t>CONVERSE (WY)</t>
        </is>
      </c>
      <c r="T2694" t="n">
        <v>42.90303539</v>
      </c>
      <c r="U2694" t="inlineStr">
        <is>
          <t>POWDER RIVER</t>
        </is>
      </c>
      <c r="V2694" t="n">
        <v>-105.70201429</v>
      </c>
      <c r="W2694" t="inlineStr">
        <is>
          <t>POINT (442689.9703553153 4750286.149683152)</t>
        </is>
      </c>
      <c r="X2694" t="n">
        <v>1.949760186840011</v>
      </c>
      <c r="Y2694" t="inlineStr">
        <is>
          <t>NE</t>
        </is>
      </c>
      <c r="Z2694" t="n">
        <v>2019</v>
      </c>
      <c r="AA2694" t="n">
        <v>30</v>
      </c>
    </row>
    <row r="2695">
      <c r="A2695" s="1" t="n">
        <v>13156</v>
      </c>
      <c r="B2695" t="inlineStr">
        <is>
          <t>WY</t>
        </is>
      </c>
      <c r="C2695" t="inlineStr"/>
      <c r="D2695" s="2" t="n">
        <v>43543</v>
      </c>
      <c r="E2695" t="inlineStr">
        <is>
          <t>2029-03-19</t>
        </is>
      </c>
      <c r="F2695" t="n">
        <v>120</v>
      </c>
      <c r="G2695" t="inlineStr">
        <is>
          <t xml:space="preserve">BUREAU OF LAND MANAGEMENT </t>
        </is>
      </c>
      <c r="H2695" t="inlineStr">
        <is>
          <t>IMPACT ENERGY</t>
        </is>
      </c>
      <c r="I2695" t="n">
        <v>0.125</v>
      </c>
      <c r="J2695" t="n">
        <v>502</v>
      </c>
      <c r="K2695" t="n">
        <v>2440</v>
      </c>
      <c r="L2695" t="n">
        <v>14</v>
      </c>
      <c r="M2695" t="n">
        <v>34</v>
      </c>
      <c r="N2695" t="inlineStr">
        <is>
          <t xml:space="preserve">N         </t>
        </is>
      </c>
      <c r="O2695" t="n">
        <v>74</v>
      </c>
      <c r="P2695" t="inlineStr">
        <is>
          <t xml:space="preserve">W         </t>
        </is>
      </c>
      <c r="Q2695" t="inlineStr">
        <is>
          <t>WY-191Q-030/NA</t>
        </is>
      </c>
      <c r="R2695" t="inlineStr">
        <is>
          <t>WYW188755</t>
        </is>
      </c>
      <c r="S2695" t="inlineStr">
        <is>
          <t>CONVERSE (WY)</t>
        </is>
      </c>
      <c r="T2695" t="n">
        <v>42.91760372</v>
      </c>
      <c r="U2695" t="inlineStr">
        <is>
          <t>POWDER RIVER</t>
        </is>
      </c>
      <c r="V2695" t="n">
        <v>-105.70198377</v>
      </c>
      <c r="W2695" t="inlineStr">
        <is>
          <t>POINT (442705.9576557406 4751903.90080664)</t>
        </is>
      </c>
      <c r="X2695" t="n">
        <v>2.937672950280116</v>
      </c>
      <c r="Y2695" t="inlineStr">
        <is>
          <t>N</t>
        </is>
      </c>
      <c r="Z2695" t="n">
        <v>2019</v>
      </c>
      <c r="AA2695" t="n">
        <v>30</v>
      </c>
    </row>
    <row r="2696">
      <c r="A2696" s="1" t="n">
        <v>13157</v>
      </c>
      <c r="B2696" t="inlineStr">
        <is>
          <t>WY</t>
        </is>
      </c>
      <c r="C2696" t="inlineStr"/>
      <c r="D2696" s="2" t="n">
        <v>43543</v>
      </c>
      <c r="E2696" t="inlineStr">
        <is>
          <t>2029-03-19</t>
        </is>
      </c>
      <c r="F2696" t="n">
        <v>120</v>
      </c>
      <c r="G2696" t="inlineStr">
        <is>
          <t xml:space="preserve">BUREAU OF LAND MANAGEMENT </t>
        </is>
      </c>
      <c r="H2696" t="inlineStr">
        <is>
          <t>IMPACT ENERGY</t>
        </is>
      </c>
      <c r="I2696" t="n">
        <v>0.125</v>
      </c>
      <c r="J2696" t="n">
        <v>502</v>
      </c>
      <c r="K2696" t="n">
        <v>2440</v>
      </c>
      <c r="L2696" t="n">
        <v>22</v>
      </c>
      <c r="M2696" t="n">
        <v>34</v>
      </c>
      <c r="N2696" t="inlineStr">
        <is>
          <t xml:space="preserve">N         </t>
        </is>
      </c>
      <c r="O2696" t="n">
        <v>74</v>
      </c>
      <c r="P2696" t="inlineStr">
        <is>
          <t xml:space="preserve">W         </t>
        </is>
      </c>
      <c r="Q2696" t="inlineStr">
        <is>
          <t>WY-191Q-030/NA</t>
        </is>
      </c>
      <c r="R2696" t="inlineStr">
        <is>
          <t>WYW188755</t>
        </is>
      </c>
      <c r="S2696" t="inlineStr">
        <is>
          <t>CONVERSE (WY)</t>
        </is>
      </c>
      <c r="T2696" t="n">
        <v>42.9030926</v>
      </c>
      <c r="U2696" t="inlineStr">
        <is>
          <t>POWDER RIVER</t>
        </is>
      </c>
      <c r="V2696" t="n">
        <v>-105.72175238</v>
      </c>
      <c r="W2696" t="inlineStr">
        <is>
          <t>POINT (441078.6688204653 4750306.132628123)</t>
        </is>
      </c>
      <c r="X2696" t="n">
        <v>1.981790221772177</v>
      </c>
      <c r="Y2696" t="inlineStr">
        <is>
          <t>NW</t>
        </is>
      </c>
      <c r="Z2696" t="n">
        <v>2019</v>
      </c>
      <c r="AA2696" t="n">
        <v>30</v>
      </c>
    </row>
    <row r="2697">
      <c r="A2697" s="1" t="n">
        <v>13158</v>
      </c>
      <c r="B2697" t="inlineStr">
        <is>
          <t>WY</t>
        </is>
      </c>
      <c r="C2697" t="inlineStr"/>
      <c r="D2697" s="2" t="n">
        <v>43543</v>
      </c>
      <c r="E2697" t="inlineStr">
        <is>
          <t>2029-03-19</t>
        </is>
      </c>
      <c r="F2697" t="n">
        <v>120</v>
      </c>
      <c r="G2697" t="inlineStr">
        <is>
          <t xml:space="preserve">BUREAU OF LAND MANAGEMENT </t>
        </is>
      </c>
      <c r="H2697" t="inlineStr">
        <is>
          <t>IMPACT ENERGY</t>
        </is>
      </c>
      <c r="I2697" t="n">
        <v>0.125</v>
      </c>
      <c r="J2697" t="n">
        <v>502</v>
      </c>
      <c r="K2697" t="n">
        <v>2440</v>
      </c>
      <c r="L2697" t="n">
        <v>14</v>
      </c>
      <c r="M2697" t="n">
        <v>34</v>
      </c>
      <c r="N2697" t="inlineStr">
        <is>
          <t xml:space="preserve">N         </t>
        </is>
      </c>
      <c r="O2697" t="n">
        <v>74</v>
      </c>
      <c r="P2697" t="inlineStr">
        <is>
          <t xml:space="preserve">W         </t>
        </is>
      </c>
      <c r="Q2697" t="inlineStr">
        <is>
          <t>WY-191Q-030/NA</t>
        </is>
      </c>
      <c r="R2697" t="inlineStr">
        <is>
          <t>WYW188755</t>
        </is>
      </c>
      <c r="S2697" t="inlineStr">
        <is>
          <t>CONVERSE (WY)</t>
        </is>
      </c>
      <c r="T2697" t="n">
        <v>42.91760372</v>
      </c>
      <c r="U2697" t="inlineStr">
        <is>
          <t>POWDER RIVER</t>
        </is>
      </c>
      <c r="V2697" t="n">
        <v>-105.70198377</v>
      </c>
      <c r="W2697" t="inlineStr">
        <is>
          <t>POINT (442705.9576557406 4751903.90080664)</t>
        </is>
      </c>
      <c r="X2697" t="n">
        <v>2.937672950280116</v>
      </c>
      <c r="Y2697" t="inlineStr">
        <is>
          <t>N</t>
        </is>
      </c>
      <c r="Z2697" t="n">
        <v>2019</v>
      </c>
      <c r="AA2697" t="n">
        <v>30</v>
      </c>
    </row>
    <row r="2698">
      <c r="A2698" s="1" t="n">
        <v>13159</v>
      </c>
      <c r="B2698" t="inlineStr">
        <is>
          <t>WY</t>
        </is>
      </c>
      <c r="C2698" t="inlineStr"/>
      <c r="D2698" s="2" t="n">
        <v>43543</v>
      </c>
      <c r="E2698" t="inlineStr">
        <is>
          <t>2029-03-19</t>
        </is>
      </c>
      <c r="F2698" t="n">
        <v>120</v>
      </c>
      <c r="G2698" t="inlineStr">
        <is>
          <t xml:space="preserve">BUREAU OF LAND MANAGEMENT </t>
        </is>
      </c>
      <c r="H2698" t="inlineStr">
        <is>
          <t>IMPACT ENERGY</t>
        </is>
      </c>
      <c r="I2698" t="n">
        <v>0.125</v>
      </c>
      <c r="J2698" t="n">
        <v>502</v>
      </c>
      <c r="K2698" t="n">
        <v>2440</v>
      </c>
      <c r="L2698" t="n">
        <v>23</v>
      </c>
      <c r="M2698" t="n">
        <v>34</v>
      </c>
      <c r="N2698" t="inlineStr">
        <is>
          <t xml:space="preserve">N         </t>
        </is>
      </c>
      <c r="O2698" t="n">
        <v>74</v>
      </c>
      <c r="P2698" t="inlineStr">
        <is>
          <t xml:space="preserve">W         </t>
        </is>
      </c>
      <c r="Q2698" t="inlineStr">
        <is>
          <t>WY-191Q-030/NA</t>
        </is>
      </c>
      <c r="R2698" t="inlineStr">
        <is>
          <t>WYW188755</t>
        </is>
      </c>
      <c r="S2698" t="inlineStr">
        <is>
          <t>CONVERSE (WY)</t>
        </is>
      </c>
      <c r="T2698" t="n">
        <v>42.90303539</v>
      </c>
      <c r="U2698" t="inlineStr">
        <is>
          <t>POWDER RIVER</t>
        </is>
      </c>
      <c r="V2698" t="n">
        <v>-105.70201429</v>
      </c>
      <c r="W2698" t="inlineStr">
        <is>
          <t>POINT (442689.9703553153 4750286.149683152)</t>
        </is>
      </c>
      <c r="X2698" t="n">
        <v>1.949760186840011</v>
      </c>
      <c r="Y2698" t="inlineStr">
        <is>
          <t>NE</t>
        </is>
      </c>
      <c r="Z2698" t="n">
        <v>2019</v>
      </c>
      <c r="AA2698" t="n">
        <v>30</v>
      </c>
    </row>
    <row r="2699">
      <c r="A2699" s="1" t="n">
        <v>14927</v>
      </c>
      <c r="B2699" t="inlineStr">
        <is>
          <t>WY</t>
        </is>
      </c>
      <c r="C2699" t="inlineStr"/>
      <c r="D2699" s="2" t="n">
        <v>43525</v>
      </c>
      <c r="E2699" t="inlineStr">
        <is>
          <t>2024-03-01</t>
        </is>
      </c>
      <c r="F2699" t="n">
        <v>60</v>
      </c>
      <c r="G2699" t="inlineStr">
        <is>
          <t xml:space="preserve">STATE OF WYOMING </t>
        </is>
      </c>
      <c r="H2699" t="inlineStr">
        <is>
          <t>COLORADO ENERGY MINERALS</t>
        </is>
      </c>
      <c r="I2699" t="n">
        <v>0.1667</v>
      </c>
      <c r="J2699" t="n">
        <v>13</v>
      </c>
      <c r="K2699" t="n">
        <v>80</v>
      </c>
      <c r="L2699" t="n">
        <v>1</v>
      </c>
      <c r="M2699" t="n">
        <v>33</v>
      </c>
      <c r="N2699" t="inlineStr">
        <is>
          <t xml:space="preserve">N         </t>
        </is>
      </c>
      <c r="O2699" t="n">
        <v>74</v>
      </c>
      <c r="P2699" t="inlineStr">
        <is>
          <t xml:space="preserve">W         </t>
        </is>
      </c>
      <c r="Q2699" t="inlineStr">
        <is>
          <t>148/NA</t>
        </is>
      </c>
      <c r="R2699" t="inlineStr">
        <is>
          <t>19-00137</t>
        </is>
      </c>
      <c r="S2699" t="inlineStr">
        <is>
          <t>CONVERSE (WY)</t>
        </is>
      </c>
      <c r="T2699" t="n">
        <v>42.85955165</v>
      </c>
      <c r="U2699" t="inlineStr">
        <is>
          <t>POWDER RIVER</t>
        </is>
      </c>
      <c r="V2699" t="n">
        <v>-105.6823983</v>
      </c>
      <c r="W2699" t="inlineStr">
        <is>
          <t>POINT (444252.2212808709 4745444.257696187)</t>
        </is>
      </c>
      <c r="X2699" t="n">
        <v>1.814439812573877</v>
      </c>
      <c r="Y2699" t="inlineStr">
        <is>
          <t>SE</t>
        </is>
      </c>
      <c r="Z2699" t="n">
        <v>2019</v>
      </c>
      <c r="AA2699" t="n">
        <v>30</v>
      </c>
    </row>
    <row r="2700">
      <c r="A2700" s="1" t="n">
        <v>15540</v>
      </c>
      <c r="B2700" t="inlineStr">
        <is>
          <t>WY</t>
        </is>
      </c>
      <c r="C2700" t="inlineStr"/>
      <c r="D2700" s="2" t="n">
        <v>43525</v>
      </c>
      <c r="E2700" t="inlineStr">
        <is>
          <t>2024-03-01</t>
        </is>
      </c>
      <c r="F2700" t="n">
        <v>60</v>
      </c>
      <c r="G2700" t="inlineStr">
        <is>
          <t xml:space="preserve">STATE OF WYOMING </t>
        </is>
      </c>
      <c r="H2700" t="inlineStr">
        <is>
          <t>BRADLEY WILLIAMS</t>
        </is>
      </c>
      <c r="I2700" t="n">
        <v>0.1667</v>
      </c>
      <c r="J2700" t="n">
        <v>7</v>
      </c>
      <c r="K2700" t="n">
        <v>560</v>
      </c>
      <c r="L2700" t="n">
        <v>11</v>
      </c>
      <c r="M2700" t="n">
        <v>33</v>
      </c>
      <c r="N2700" t="inlineStr">
        <is>
          <t xml:space="preserve">N         </t>
        </is>
      </c>
      <c r="O2700" t="n">
        <v>74</v>
      </c>
      <c r="P2700" t="inlineStr">
        <is>
          <t xml:space="preserve">W         </t>
        </is>
      </c>
      <c r="Q2700" t="inlineStr">
        <is>
          <t>149/NA</t>
        </is>
      </c>
      <c r="R2700" t="inlineStr">
        <is>
          <t>19-00138</t>
        </is>
      </c>
      <c r="S2700" t="inlineStr">
        <is>
          <t>CONVERSE (WY)</t>
        </is>
      </c>
      <c r="T2700" t="n">
        <v>42.84496804</v>
      </c>
      <c r="U2700" t="inlineStr">
        <is>
          <t>POWDER RIVER</t>
        </is>
      </c>
      <c r="V2700" t="n">
        <v>-105.70235</v>
      </c>
      <c r="W2700" t="inlineStr">
        <is>
          <t>POINT (442608.7808578913 4743838.203513415)</t>
        </is>
      </c>
      <c r="X2700" t="n">
        <v>2.151758373085556</v>
      </c>
      <c r="Y2700" t="inlineStr">
        <is>
          <t>SE</t>
        </is>
      </c>
      <c r="Z2700" t="n">
        <v>2019</v>
      </c>
      <c r="AA2700" t="n">
        <v>30</v>
      </c>
    </row>
    <row r="2701">
      <c r="A2701" s="1" t="n">
        <v>15541</v>
      </c>
      <c r="B2701" t="inlineStr">
        <is>
          <t>WY</t>
        </is>
      </c>
      <c r="C2701" t="inlineStr"/>
      <c r="D2701" s="2" t="n">
        <v>43525</v>
      </c>
      <c r="E2701" t="inlineStr">
        <is>
          <t>2024-03-01</t>
        </is>
      </c>
      <c r="F2701" t="n">
        <v>60</v>
      </c>
      <c r="G2701" t="inlineStr">
        <is>
          <t xml:space="preserve">STATE OF WYOMING </t>
        </is>
      </c>
      <c r="H2701" t="inlineStr">
        <is>
          <t>BRADLEY WILLIAMS</t>
        </is>
      </c>
      <c r="I2701" t="n">
        <v>0.1667</v>
      </c>
      <c r="J2701" t="n">
        <v>7</v>
      </c>
      <c r="K2701" t="n">
        <v>560</v>
      </c>
      <c r="L2701" t="n">
        <v>11</v>
      </c>
      <c r="M2701" t="n">
        <v>33</v>
      </c>
      <c r="N2701" t="inlineStr">
        <is>
          <t xml:space="preserve">N         </t>
        </is>
      </c>
      <c r="O2701" t="n">
        <v>74</v>
      </c>
      <c r="P2701" t="inlineStr">
        <is>
          <t xml:space="preserve">W         </t>
        </is>
      </c>
      <c r="Q2701" t="inlineStr">
        <is>
          <t>149/NA</t>
        </is>
      </c>
      <c r="R2701" t="inlineStr">
        <is>
          <t>19-00138</t>
        </is>
      </c>
      <c r="S2701" t="inlineStr">
        <is>
          <t>CONVERSE (WY)</t>
        </is>
      </c>
      <c r="T2701" t="n">
        <v>42.84496804</v>
      </c>
      <c r="U2701" t="inlineStr">
        <is>
          <t>POWDER RIVER</t>
        </is>
      </c>
      <c r="V2701" t="n">
        <v>-105.70235</v>
      </c>
      <c r="W2701" t="inlineStr">
        <is>
          <t>POINT (442608.7808578913 4743838.203513415)</t>
        </is>
      </c>
      <c r="X2701" t="n">
        <v>2.151758373085556</v>
      </c>
      <c r="Y2701" t="inlineStr">
        <is>
          <t>SE</t>
        </is>
      </c>
      <c r="Z2701" t="n">
        <v>2019</v>
      </c>
      <c r="AA2701" t="n">
        <v>30</v>
      </c>
    </row>
    <row r="2702">
      <c r="A2702" s="1" t="n">
        <v>15542</v>
      </c>
      <c r="B2702" t="inlineStr">
        <is>
          <t>WY</t>
        </is>
      </c>
      <c r="C2702" t="inlineStr"/>
      <c r="D2702" s="2" t="n">
        <v>43525</v>
      </c>
      <c r="E2702" t="inlineStr">
        <is>
          <t>2024-03-01</t>
        </is>
      </c>
      <c r="F2702" t="n">
        <v>60</v>
      </c>
      <c r="G2702" t="inlineStr">
        <is>
          <t xml:space="preserve">STATE OF WYOMING </t>
        </is>
      </c>
      <c r="H2702" t="inlineStr">
        <is>
          <t>BRADLEY WILLIAMS</t>
        </is>
      </c>
      <c r="I2702" t="n">
        <v>0.1667</v>
      </c>
      <c r="J2702" t="n">
        <v>7</v>
      </c>
      <c r="K2702" t="n">
        <v>560</v>
      </c>
      <c r="L2702" t="n">
        <v>11</v>
      </c>
      <c r="M2702" t="n">
        <v>33</v>
      </c>
      <c r="N2702" t="inlineStr">
        <is>
          <t xml:space="preserve">N         </t>
        </is>
      </c>
      <c r="O2702" t="n">
        <v>74</v>
      </c>
      <c r="P2702" t="inlineStr">
        <is>
          <t xml:space="preserve">W         </t>
        </is>
      </c>
      <c r="Q2702" t="inlineStr">
        <is>
          <t>149/NA</t>
        </is>
      </c>
      <c r="R2702" t="inlineStr">
        <is>
          <t>19-00138</t>
        </is>
      </c>
      <c r="S2702" t="inlineStr">
        <is>
          <t>CONVERSE (WY)</t>
        </is>
      </c>
      <c r="T2702" t="n">
        <v>42.84496804</v>
      </c>
      <c r="U2702" t="inlineStr">
        <is>
          <t>POWDER RIVER</t>
        </is>
      </c>
      <c r="V2702" t="n">
        <v>-105.70235</v>
      </c>
      <c r="W2702" t="inlineStr">
        <is>
          <t>POINT (442608.7808578913 4743838.203513415)</t>
        </is>
      </c>
      <c r="X2702" t="n">
        <v>2.151758373085556</v>
      </c>
      <c r="Y2702" t="inlineStr">
        <is>
          <t>SE</t>
        </is>
      </c>
      <c r="Z2702" t="n">
        <v>2019</v>
      </c>
      <c r="AA2702" t="n">
        <v>30</v>
      </c>
    </row>
    <row r="2703">
      <c r="A2703" s="1" t="n">
        <v>18622</v>
      </c>
      <c r="B2703" t="inlineStr">
        <is>
          <t>WY</t>
        </is>
      </c>
      <c r="C2703" s="2" t="n">
        <v>43388</v>
      </c>
      <c r="D2703" s="2" t="n">
        <v>43479</v>
      </c>
      <c r="E2703" t="inlineStr">
        <is>
          <t>2023-10-15</t>
        </is>
      </c>
      <c r="F2703" t="n">
        <v>60</v>
      </c>
      <c r="G2703" t="inlineStr">
        <is>
          <t xml:space="preserve">GEORGE &amp; GEORGE L L C </t>
        </is>
      </c>
      <c r="H2703" t="inlineStr">
        <is>
          <t>PANTHER ENERGY</t>
        </is>
      </c>
      <c r="I2703" t="inlineStr"/>
      <c r="J2703" t="inlineStr"/>
      <c r="K2703" t="n">
        <v>840.73999023</v>
      </c>
      <c r="L2703" t="n">
        <v>31</v>
      </c>
      <c r="M2703" t="n">
        <v>34</v>
      </c>
      <c r="N2703" t="inlineStr">
        <is>
          <t xml:space="preserve">N         </t>
        </is>
      </c>
      <c r="O2703" t="n">
        <v>73</v>
      </c>
      <c r="P2703" t="inlineStr">
        <is>
          <t xml:space="preserve">W         </t>
        </is>
      </c>
      <c r="Q2703" t="inlineStr">
        <is>
          <t>1661/0694</t>
        </is>
      </c>
      <c r="R2703" t="inlineStr">
        <is>
          <t>1078344</t>
        </is>
      </c>
      <c r="S2703" t="inlineStr">
        <is>
          <t>CONVERSE (WY)</t>
        </is>
      </c>
      <c r="T2703" t="n">
        <v>42.87402082</v>
      </c>
      <c r="U2703" t="inlineStr">
        <is>
          <t>POWDER RIVER</t>
        </is>
      </c>
      <c r="V2703" t="n">
        <v>-105.66279756</v>
      </c>
      <c r="W2703" t="inlineStr">
        <is>
          <t>POINT (445866.1328611976 4747038.218474496)</t>
        </is>
      </c>
      <c r="X2703" t="n">
        <v>2.438017663583909</v>
      </c>
      <c r="Y2703" t="inlineStr">
        <is>
          <t>E</t>
        </is>
      </c>
      <c r="Z2703" t="n">
        <v>2019</v>
      </c>
      <c r="AA2703" t="n">
        <v>30</v>
      </c>
    </row>
    <row r="2704">
      <c r="A2704" s="1" t="n">
        <v>18630</v>
      </c>
      <c r="B2704" t="inlineStr">
        <is>
          <t>WY</t>
        </is>
      </c>
      <c r="C2704" s="2" t="n">
        <v>43388</v>
      </c>
      <c r="D2704" s="2" t="n">
        <v>43479</v>
      </c>
      <c r="E2704" t="inlineStr">
        <is>
          <t>2023-10-15</t>
        </is>
      </c>
      <c r="F2704" t="n">
        <v>60</v>
      </c>
      <c r="G2704" t="inlineStr">
        <is>
          <t xml:space="preserve">GEORGE &amp; GEORGE L L C </t>
        </is>
      </c>
      <c r="H2704" t="inlineStr">
        <is>
          <t>PANTHER ENERGY</t>
        </is>
      </c>
      <c r="I2704" t="inlineStr"/>
      <c r="J2704" t="inlineStr"/>
      <c r="K2704" t="n">
        <v>840.73999023</v>
      </c>
      <c r="L2704" t="n">
        <v>31</v>
      </c>
      <c r="M2704" t="n">
        <v>34</v>
      </c>
      <c r="N2704" t="inlineStr">
        <is>
          <t xml:space="preserve">N         </t>
        </is>
      </c>
      <c r="O2704" t="n">
        <v>73</v>
      </c>
      <c r="P2704" t="inlineStr">
        <is>
          <t xml:space="preserve">W         </t>
        </is>
      </c>
      <c r="Q2704" t="inlineStr">
        <is>
          <t>1661/0694</t>
        </is>
      </c>
      <c r="R2704" t="inlineStr">
        <is>
          <t>1078344</t>
        </is>
      </c>
      <c r="S2704" t="inlineStr">
        <is>
          <t>CONVERSE (WY)</t>
        </is>
      </c>
      <c r="T2704" t="n">
        <v>42.87402082</v>
      </c>
      <c r="U2704" t="inlineStr">
        <is>
          <t>POWDER RIVER</t>
        </is>
      </c>
      <c r="V2704" t="n">
        <v>-105.66279756</v>
      </c>
      <c r="W2704" t="inlineStr">
        <is>
          <t>POINT (445866.1328611976 4747038.218474496)</t>
        </is>
      </c>
      <c r="X2704" t="n">
        <v>2.438017663583909</v>
      </c>
      <c r="Y2704" t="inlineStr">
        <is>
          <t>E</t>
        </is>
      </c>
      <c r="Z2704" t="n">
        <v>2019</v>
      </c>
      <c r="AA2704" t="n">
        <v>30</v>
      </c>
    </row>
    <row r="2705">
      <c r="A2705" s="1" t="n">
        <v>18729</v>
      </c>
      <c r="B2705" t="inlineStr">
        <is>
          <t>WY</t>
        </is>
      </c>
      <c r="C2705" s="2" t="n">
        <v>43378</v>
      </c>
      <c r="D2705" s="2" t="n">
        <v>43476</v>
      </c>
      <c r="E2705" t="inlineStr">
        <is>
          <t>2021-10-05</t>
        </is>
      </c>
      <c r="F2705" t="n">
        <v>36</v>
      </c>
      <c r="G2705" t="inlineStr">
        <is>
          <t xml:space="preserve">SCHOLTZ ROBERTA </t>
        </is>
      </c>
      <c r="H2705" t="inlineStr">
        <is>
          <t>NEW CENTURY PROD</t>
        </is>
      </c>
      <c r="I2705" t="n">
        <v>0.2</v>
      </c>
      <c r="J2705" t="inlineStr"/>
      <c r="K2705" t="n">
        <v>640</v>
      </c>
      <c r="L2705" t="n">
        <v>33</v>
      </c>
      <c r="M2705" t="n">
        <v>34</v>
      </c>
      <c r="N2705" t="inlineStr">
        <is>
          <t xml:space="preserve">N         </t>
        </is>
      </c>
      <c r="O2705" t="n">
        <v>74</v>
      </c>
      <c r="P2705" t="inlineStr">
        <is>
          <t xml:space="preserve">W         </t>
        </is>
      </c>
      <c r="Q2705" t="inlineStr">
        <is>
          <t>1661/0651</t>
        </is>
      </c>
      <c r="R2705" t="inlineStr">
        <is>
          <t>1078324</t>
        </is>
      </c>
      <c r="S2705" t="inlineStr">
        <is>
          <t>CONVERSE (WY)</t>
        </is>
      </c>
      <c r="T2705" t="n">
        <v>42.87416953</v>
      </c>
      <c r="U2705" t="inlineStr">
        <is>
          <t>POWDER RIVER</t>
        </is>
      </c>
      <c r="V2705" t="n">
        <v>-105.7415591</v>
      </c>
      <c r="W2705" t="inlineStr">
        <is>
          <t>POINT (439433.4183313868 4747108.374569396)</t>
        </is>
      </c>
      <c r="X2705" t="n">
        <v>1.564295555648481</v>
      </c>
      <c r="Y2705" t="inlineStr">
        <is>
          <t>W</t>
        </is>
      </c>
      <c r="Z2705" t="n">
        <v>2019</v>
      </c>
      <c r="AA2705" t="n">
        <v>30</v>
      </c>
    </row>
    <row r="2706">
      <c r="A2706" s="1" t="n">
        <v>20900</v>
      </c>
      <c r="B2706" t="inlineStr">
        <is>
          <t>WY</t>
        </is>
      </c>
      <c r="C2706" s="2" t="n">
        <v>43391</v>
      </c>
      <c r="D2706" s="2" t="n">
        <v>43406</v>
      </c>
      <c r="E2706" t="inlineStr">
        <is>
          <t>2023-10-18</t>
        </is>
      </c>
      <c r="F2706" t="n">
        <v>60</v>
      </c>
      <c r="G2706" t="inlineStr">
        <is>
          <t xml:space="preserve">Y3 MINERALS L L C </t>
        </is>
      </c>
      <c r="H2706" t="inlineStr">
        <is>
          <t>PANTHER ENERGY</t>
        </is>
      </c>
      <c r="I2706" t="inlineStr"/>
      <c r="J2706" t="inlineStr"/>
      <c r="K2706" t="n">
        <v>1103.93811035</v>
      </c>
      <c r="L2706" t="n">
        <v>6</v>
      </c>
      <c r="M2706" t="n">
        <v>33</v>
      </c>
      <c r="N2706" t="inlineStr">
        <is>
          <t xml:space="preserve">N         </t>
        </is>
      </c>
      <c r="O2706" t="n">
        <v>73</v>
      </c>
      <c r="P2706" t="inlineStr">
        <is>
          <t xml:space="preserve">W         </t>
        </is>
      </c>
      <c r="Q2706" t="inlineStr">
        <is>
          <t>1655/0745</t>
        </is>
      </c>
      <c r="R2706" t="inlineStr">
        <is>
          <t>1076436</t>
        </is>
      </c>
      <c r="S2706" t="inlineStr">
        <is>
          <t>CONVERSE (WY)</t>
        </is>
      </c>
      <c r="T2706" t="n">
        <v>42.85958219</v>
      </c>
      <c r="U2706" t="inlineStr">
        <is>
          <t>POWDER RIVER</t>
        </is>
      </c>
      <c r="V2706" t="n">
        <v>-105.66282046</v>
      </c>
      <c r="W2706" t="inlineStr">
        <is>
          <t>POINT (445851.6436206817 4745434.877155143)</t>
        </is>
      </c>
      <c r="X2706" t="n">
        <v>2.671955149063703</v>
      </c>
      <c r="Y2706" t="inlineStr">
        <is>
          <t>SE</t>
        </is>
      </c>
      <c r="Z2706" t="n">
        <v>2018</v>
      </c>
      <c r="AA2706" t="n">
        <v>30</v>
      </c>
    </row>
    <row r="2707">
      <c r="A2707" s="1" t="n">
        <v>20902</v>
      </c>
      <c r="B2707" t="inlineStr">
        <is>
          <t>WY</t>
        </is>
      </c>
      <c r="C2707" s="2" t="n">
        <v>43391</v>
      </c>
      <c r="D2707" s="2" t="n">
        <v>43406</v>
      </c>
      <c r="E2707" t="inlineStr">
        <is>
          <t>2023-10-18</t>
        </is>
      </c>
      <c r="F2707" t="n">
        <v>60</v>
      </c>
      <c r="G2707" t="inlineStr">
        <is>
          <t xml:space="preserve">Y3 MINERALS L L C </t>
        </is>
      </c>
      <c r="H2707" t="inlineStr">
        <is>
          <t>PANTHER ENERGY</t>
        </is>
      </c>
      <c r="I2707" t="inlineStr"/>
      <c r="J2707" t="inlineStr"/>
      <c r="K2707" t="n">
        <v>1103.93811035</v>
      </c>
      <c r="L2707" t="n">
        <v>6</v>
      </c>
      <c r="M2707" t="n">
        <v>33</v>
      </c>
      <c r="N2707" t="inlineStr">
        <is>
          <t xml:space="preserve">N         </t>
        </is>
      </c>
      <c r="O2707" t="n">
        <v>73</v>
      </c>
      <c r="P2707" t="inlineStr">
        <is>
          <t xml:space="preserve">W         </t>
        </is>
      </c>
      <c r="Q2707" t="inlineStr">
        <is>
          <t>1655/0745</t>
        </is>
      </c>
      <c r="R2707" t="inlineStr">
        <is>
          <t>1076436</t>
        </is>
      </c>
      <c r="S2707" t="inlineStr">
        <is>
          <t>CONVERSE (WY)</t>
        </is>
      </c>
      <c r="T2707" t="n">
        <v>42.85958219</v>
      </c>
      <c r="U2707" t="inlineStr">
        <is>
          <t>POWDER RIVER</t>
        </is>
      </c>
      <c r="V2707" t="n">
        <v>-105.66282046</v>
      </c>
      <c r="W2707" t="inlineStr">
        <is>
          <t>POINT (445851.6436206817 4745434.877155143)</t>
        </is>
      </c>
      <c r="X2707" t="n">
        <v>2.671955149063703</v>
      </c>
      <c r="Y2707" t="inlineStr">
        <is>
          <t>SE</t>
        </is>
      </c>
      <c r="Z2707" t="n">
        <v>2018</v>
      </c>
      <c r="AA2707" t="n">
        <v>30</v>
      </c>
    </row>
    <row r="2708">
      <c r="A2708" s="1" t="n">
        <v>20904</v>
      </c>
      <c r="B2708" t="inlineStr">
        <is>
          <t>WY</t>
        </is>
      </c>
      <c r="C2708" s="2" t="n">
        <v>43391</v>
      </c>
      <c r="D2708" s="2" t="n">
        <v>43406</v>
      </c>
      <c r="E2708" t="inlineStr">
        <is>
          <t>2023-10-18</t>
        </is>
      </c>
      <c r="F2708" t="n">
        <v>60</v>
      </c>
      <c r="G2708" t="inlineStr">
        <is>
          <t xml:space="preserve">Y3 MINERALS L L C </t>
        </is>
      </c>
      <c r="H2708" t="inlineStr">
        <is>
          <t>PANTHER ENERGY</t>
        </is>
      </c>
      <c r="I2708" t="inlineStr"/>
      <c r="J2708" t="inlineStr"/>
      <c r="K2708" t="n">
        <v>1103.93811035</v>
      </c>
      <c r="L2708" t="n">
        <v>6</v>
      </c>
      <c r="M2708" t="n">
        <v>33</v>
      </c>
      <c r="N2708" t="inlineStr">
        <is>
          <t xml:space="preserve">N         </t>
        </is>
      </c>
      <c r="O2708" t="n">
        <v>73</v>
      </c>
      <c r="P2708" t="inlineStr">
        <is>
          <t xml:space="preserve">W         </t>
        </is>
      </c>
      <c r="Q2708" t="inlineStr">
        <is>
          <t>1655/0745</t>
        </is>
      </c>
      <c r="R2708" t="inlineStr">
        <is>
          <t>1076436</t>
        </is>
      </c>
      <c r="S2708" t="inlineStr">
        <is>
          <t>CONVERSE (WY)</t>
        </is>
      </c>
      <c r="T2708" t="n">
        <v>42.85958219</v>
      </c>
      <c r="U2708" t="inlineStr">
        <is>
          <t>POWDER RIVER</t>
        </is>
      </c>
      <c r="V2708" t="n">
        <v>-105.66282046</v>
      </c>
      <c r="W2708" t="inlineStr">
        <is>
          <t>POINT (445851.6436206817 4745434.877155143)</t>
        </is>
      </c>
      <c r="X2708" t="n">
        <v>2.671955149063703</v>
      </c>
      <c r="Y2708" t="inlineStr">
        <is>
          <t>SE</t>
        </is>
      </c>
      <c r="Z2708" t="n">
        <v>2018</v>
      </c>
      <c r="AA2708" t="n">
        <v>30</v>
      </c>
    </row>
    <row r="2709">
      <c r="A2709" s="1" t="n">
        <v>20906</v>
      </c>
      <c r="B2709" t="inlineStr">
        <is>
          <t>WY</t>
        </is>
      </c>
      <c r="C2709" s="2" t="n">
        <v>43391</v>
      </c>
      <c r="D2709" s="2" t="n">
        <v>43406</v>
      </c>
      <c r="E2709" t="inlineStr">
        <is>
          <t>2023-10-18</t>
        </is>
      </c>
      <c r="F2709" t="n">
        <v>60</v>
      </c>
      <c r="G2709" t="inlineStr">
        <is>
          <t xml:space="preserve">Y3 MINERALS L L C </t>
        </is>
      </c>
      <c r="H2709" t="inlineStr">
        <is>
          <t>PANTHER ENERGY</t>
        </is>
      </c>
      <c r="I2709" t="inlineStr"/>
      <c r="J2709" t="inlineStr"/>
      <c r="K2709" t="n">
        <v>1103.93811035</v>
      </c>
      <c r="L2709" t="n">
        <v>35</v>
      </c>
      <c r="M2709" t="n">
        <v>34</v>
      </c>
      <c r="N2709" t="inlineStr">
        <is>
          <t xml:space="preserve">N         </t>
        </is>
      </c>
      <c r="O2709" t="n">
        <v>74</v>
      </c>
      <c r="P2709" t="inlineStr">
        <is>
          <t xml:space="preserve">W         </t>
        </is>
      </c>
      <c r="Q2709" t="inlineStr">
        <is>
          <t>1655/0745</t>
        </is>
      </c>
      <c r="R2709" t="inlineStr">
        <is>
          <t>1076436</t>
        </is>
      </c>
      <c r="S2709" t="inlineStr">
        <is>
          <t>CONVERSE (WY)</t>
        </is>
      </c>
      <c r="T2709" t="n">
        <v>42.87399409</v>
      </c>
      <c r="U2709" t="inlineStr">
        <is>
          <t>POWDER RIVER</t>
        </is>
      </c>
      <c r="V2709" t="n">
        <v>-105.7020677</v>
      </c>
      <c r="W2709" t="inlineStr">
        <is>
          <t>POINT (442658.7148845819 4747061.243841781)</t>
        </is>
      </c>
      <c r="X2709" t="n">
        <v>0.4552283239197319</v>
      </c>
      <c r="Y2709" t="inlineStr">
        <is>
          <t>SE</t>
        </is>
      </c>
      <c r="Z2709" t="n">
        <v>2018</v>
      </c>
      <c r="AA2709" t="n">
        <v>30</v>
      </c>
    </row>
    <row r="2710">
      <c r="A2710" s="1" t="n">
        <v>20909</v>
      </c>
      <c r="B2710" t="inlineStr">
        <is>
          <t>WY</t>
        </is>
      </c>
      <c r="C2710" s="2" t="n">
        <v>43391</v>
      </c>
      <c r="D2710" s="2" t="n">
        <v>43406</v>
      </c>
      <c r="E2710" t="inlineStr">
        <is>
          <t>2023-10-18</t>
        </is>
      </c>
      <c r="F2710" t="n">
        <v>60</v>
      </c>
      <c r="G2710" t="inlineStr">
        <is>
          <t xml:space="preserve">Y3 MINERALS L L C </t>
        </is>
      </c>
      <c r="H2710" t="inlineStr">
        <is>
          <t>PANTHER ENERGY</t>
        </is>
      </c>
      <c r="I2710" t="inlineStr"/>
      <c r="J2710" t="inlineStr"/>
      <c r="K2710" t="n">
        <v>1103.93811035</v>
      </c>
      <c r="L2710" t="n">
        <v>6</v>
      </c>
      <c r="M2710" t="n">
        <v>33</v>
      </c>
      <c r="N2710" t="inlineStr">
        <is>
          <t xml:space="preserve">N         </t>
        </is>
      </c>
      <c r="O2710" t="n">
        <v>73</v>
      </c>
      <c r="P2710" t="inlineStr">
        <is>
          <t xml:space="preserve">W         </t>
        </is>
      </c>
      <c r="Q2710" t="inlineStr">
        <is>
          <t>1655/0745</t>
        </is>
      </c>
      <c r="R2710" t="inlineStr">
        <is>
          <t>1076436</t>
        </is>
      </c>
      <c r="S2710" t="inlineStr">
        <is>
          <t>CONVERSE (WY)</t>
        </is>
      </c>
      <c r="T2710" t="n">
        <v>42.85958219</v>
      </c>
      <c r="U2710" t="inlineStr">
        <is>
          <t>POWDER RIVER</t>
        </is>
      </c>
      <c r="V2710" t="n">
        <v>-105.66282046</v>
      </c>
      <c r="W2710" t="inlineStr">
        <is>
          <t>POINT (445851.6436206817 4745434.877155143)</t>
        </is>
      </c>
      <c r="X2710" t="n">
        <v>2.671955149063703</v>
      </c>
      <c r="Y2710" t="inlineStr">
        <is>
          <t>SE</t>
        </is>
      </c>
      <c r="Z2710" t="n">
        <v>2018</v>
      </c>
      <c r="AA2710" t="n">
        <v>30</v>
      </c>
    </row>
    <row r="2711">
      <c r="A2711" s="1" t="n">
        <v>20912</v>
      </c>
      <c r="B2711" t="inlineStr">
        <is>
          <t>WY</t>
        </is>
      </c>
      <c r="C2711" s="2" t="n">
        <v>43391</v>
      </c>
      <c r="D2711" s="2" t="n">
        <v>43406</v>
      </c>
      <c r="E2711" t="inlineStr">
        <is>
          <t>2023-10-18</t>
        </is>
      </c>
      <c r="F2711" t="n">
        <v>60</v>
      </c>
      <c r="G2711" t="inlineStr">
        <is>
          <t xml:space="preserve">Y3 MINERALS L L C </t>
        </is>
      </c>
      <c r="H2711" t="inlineStr">
        <is>
          <t>PANTHER ENERGY</t>
        </is>
      </c>
      <c r="I2711" t="inlineStr"/>
      <c r="J2711" t="inlineStr"/>
      <c r="K2711" t="n">
        <v>1103.93811035</v>
      </c>
      <c r="L2711" t="n">
        <v>23</v>
      </c>
      <c r="M2711" t="n">
        <v>34</v>
      </c>
      <c r="N2711" t="inlineStr">
        <is>
          <t xml:space="preserve">N         </t>
        </is>
      </c>
      <c r="O2711" t="n">
        <v>74</v>
      </c>
      <c r="P2711" t="inlineStr">
        <is>
          <t xml:space="preserve">W         </t>
        </is>
      </c>
      <c r="Q2711" t="inlineStr">
        <is>
          <t>1655/0745</t>
        </is>
      </c>
      <c r="R2711" t="inlineStr">
        <is>
          <t>1076436</t>
        </is>
      </c>
      <c r="S2711" t="inlineStr">
        <is>
          <t>CONVERSE (WY)</t>
        </is>
      </c>
      <c r="T2711" t="n">
        <v>42.90303539</v>
      </c>
      <c r="U2711" t="inlineStr">
        <is>
          <t>POWDER RIVER</t>
        </is>
      </c>
      <c r="V2711" t="n">
        <v>-105.70201429</v>
      </c>
      <c r="W2711" t="inlineStr">
        <is>
          <t>POINT (442689.9703553153 4750286.149683152)</t>
        </is>
      </c>
      <c r="X2711" t="n">
        <v>1.949760186840011</v>
      </c>
      <c r="Y2711" t="inlineStr">
        <is>
          <t>NE</t>
        </is>
      </c>
      <c r="Z2711" t="n">
        <v>2018</v>
      </c>
      <c r="AA2711" t="n">
        <v>30</v>
      </c>
    </row>
    <row r="2712">
      <c r="A2712" s="1" t="n">
        <v>21058</v>
      </c>
      <c r="B2712" t="inlineStr">
        <is>
          <t>WY</t>
        </is>
      </c>
      <c r="C2712" s="2" t="n">
        <v>43388</v>
      </c>
      <c r="D2712" s="2" t="n">
        <v>43399</v>
      </c>
      <c r="E2712" t="inlineStr">
        <is>
          <t>2023-10-15</t>
        </is>
      </c>
      <c r="F2712" t="n">
        <v>60</v>
      </c>
      <c r="G2712" t="inlineStr">
        <is>
          <t xml:space="preserve">GOULD BARBARA JO TRUSTEE ET AL </t>
        </is>
      </c>
      <c r="H2712" t="inlineStr">
        <is>
          <t>PANTHER ENERGY</t>
        </is>
      </c>
      <c r="I2712" t="inlineStr"/>
      <c r="J2712" t="inlineStr"/>
      <c r="K2712" t="n">
        <v>918.73999023</v>
      </c>
      <c r="L2712" t="n">
        <v>31</v>
      </c>
      <c r="M2712" t="n">
        <v>34</v>
      </c>
      <c r="N2712" t="inlineStr">
        <is>
          <t xml:space="preserve">N         </t>
        </is>
      </c>
      <c r="O2712" t="n">
        <v>73</v>
      </c>
      <c r="P2712" t="inlineStr">
        <is>
          <t xml:space="preserve">W         </t>
        </is>
      </c>
      <c r="Q2712" t="inlineStr">
        <is>
          <t>1655/0250</t>
        </is>
      </c>
      <c r="R2712" t="inlineStr">
        <is>
          <t>1076203</t>
        </is>
      </c>
      <c r="S2712" t="inlineStr">
        <is>
          <t>CONVERSE (WY)</t>
        </is>
      </c>
      <c r="T2712" t="n">
        <v>42.87402082</v>
      </c>
      <c r="U2712" t="inlineStr">
        <is>
          <t>POWDER RIVER</t>
        </is>
      </c>
      <c r="V2712" t="n">
        <v>-105.66279756</v>
      </c>
      <c r="W2712" t="inlineStr">
        <is>
          <t>POINT (445866.1328611976 4747038.218474496)</t>
        </is>
      </c>
      <c r="X2712" t="n">
        <v>2.438017663583909</v>
      </c>
      <c r="Y2712" t="inlineStr">
        <is>
          <t>E</t>
        </is>
      </c>
      <c r="Z2712" t="n">
        <v>2018</v>
      </c>
      <c r="AA2712" t="n">
        <v>30</v>
      </c>
    </row>
    <row r="2713">
      <c r="A2713" s="1" t="n">
        <v>21060</v>
      </c>
      <c r="B2713" t="inlineStr">
        <is>
          <t>WY</t>
        </is>
      </c>
      <c r="C2713" s="2" t="n">
        <v>43388</v>
      </c>
      <c r="D2713" s="2" t="n">
        <v>43399</v>
      </c>
      <c r="E2713" t="inlineStr">
        <is>
          <t>2023-10-15</t>
        </is>
      </c>
      <c r="F2713" t="n">
        <v>60</v>
      </c>
      <c r="G2713" t="inlineStr">
        <is>
          <t xml:space="preserve">GOULD BARBARA JO TRUSTEE ET AL </t>
        </is>
      </c>
      <c r="H2713" t="inlineStr">
        <is>
          <t>PANTHER ENERGY</t>
        </is>
      </c>
      <c r="I2713" t="inlineStr"/>
      <c r="J2713" t="inlineStr"/>
      <c r="K2713" t="n">
        <v>918.73999023</v>
      </c>
      <c r="L2713" t="n">
        <v>31</v>
      </c>
      <c r="M2713" t="n">
        <v>34</v>
      </c>
      <c r="N2713" t="inlineStr">
        <is>
          <t xml:space="preserve">N         </t>
        </is>
      </c>
      <c r="O2713" t="n">
        <v>73</v>
      </c>
      <c r="P2713" t="inlineStr">
        <is>
          <t xml:space="preserve">W         </t>
        </is>
      </c>
      <c r="Q2713" t="inlineStr">
        <is>
          <t>1655/0250</t>
        </is>
      </c>
      <c r="R2713" t="inlineStr">
        <is>
          <t>1076203</t>
        </is>
      </c>
      <c r="S2713" t="inlineStr">
        <is>
          <t>CONVERSE (WY)</t>
        </is>
      </c>
      <c r="T2713" t="n">
        <v>42.87402082</v>
      </c>
      <c r="U2713" t="inlineStr">
        <is>
          <t>POWDER RIVER</t>
        </is>
      </c>
      <c r="V2713" t="n">
        <v>-105.66279756</v>
      </c>
      <c r="W2713" t="inlineStr">
        <is>
          <t>POINT (445866.1328611976 4747038.218474496)</t>
        </is>
      </c>
      <c r="X2713" t="n">
        <v>2.438017663583909</v>
      </c>
      <c r="Y2713" t="inlineStr">
        <is>
          <t>E</t>
        </is>
      </c>
      <c r="Z2713" t="n">
        <v>2018</v>
      </c>
      <c r="AA2713" t="n">
        <v>30</v>
      </c>
    </row>
    <row r="2714">
      <c r="A2714" s="1" t="n">
        <v>21090</v>
      </c>
      <c r="B2714" t="inlineStr">
        <is>
          <t>WY</t>
        </is>
      </c>
      <c r="C2714" s="2" t="n">
        <v>43388</v>
      </c>
      <c r="D2714" s="2" t="n">
        <v>43399</v>
      </c>
      <c r="E2714" t="inlineStr">
        <is>
          <t>2023-10-15</t>
        </is>
      </c>
      <c r="F2714" t="n">
        <v>60</v>
      </c>
      <c r="G2714" t="inlineStr">
        <is>
          <t xml:space="preserve">LITTLE LEAF CAPITAL INVESTMENTS L L C </t>
        </is>
      </c>
      <c r="H2714" t="inlineStr">
        <is>
          <t>PANTHER ENERGY</t>
        </is>
      </c>
      <c r="I2714" t="inlineStr"/>
      <c r="J2714" t="inlineStr"/>
      <c r="K2714" t="n">
        <v>918.73999023</v>
      </c>
      <c r="L2714" t="n">
        <v>31</v>
      </c>
      <c r="M2714" t="n">
        <v>34</v>
      </c>
      <c r="N2714" t="inlineStr">
        <is>
          <t xml:space="preserve">N         </t>
        </is>
      </c>
      <c r="O2714" t="n">
        <v>73</v>
      </c>
      <c r="P2714" t="inlineStr">
        <is>
          <t xml:space="preserve">W         </t>
        </is>
      </c>
      <c r="Q2714" t="inlineStr">
        <is>
          <t>1655/0256</t>
        </is>
      </c>
      <c r="R2714" t="inlineStr">
        <is>
          <t>1076205</t>
        </is>
      </c>
      <c r="S2714" t="inlineStr">
        <is>
          <t>CONVERSE (WY)</t>
        </is>
      </c>
      <c r="T2714" t="n">
        <v>42.87402082</v>
      </c>
      <c r="U2714" t="inlineStr">
        <is>
          <t>POWDER RIVER</t>
        </is>
      </c>
      <c r="V2714" t="n">
        <v>-105.66279756</v>
      </c>
      <c r="W2714" t="inlineStr">
        <is>
          <t>POINT (445866.1328611976 4747038.218474496)</t>
        </is>
      </c>
      <c r="X2714" t="n">
        <v>2.438017663583909</v>
      </c>
      <c r="Y2714" t="inlineStr">
        <is>
          <t>E</t>
        </is>
      </c>
      <c r="Z2714" t="n">
        <v>2018</v>
      </c>
      <c r="AA2714" t="n">
        <v>30</v>
      </c>
    </row>
    <row r="2715">
      <c r="A2715" s="1" t="n">
        <v>21093</v>
      </c>
      <c r="B2715" t="inlineStr">
        <is>
          <t>WY</t>
        </is>
      </c>
      <c r="C2715" s="2" t="n">
        <v>43388</v>
      </c>
      <c r="D2715" s="2" t="n">
        <v>43399</v>
      </c>
      <c r="E2715" t="inlineStr">
        <is>
          <t>2023-10-15</t>
        </is>
      </c>
      <c r="F2715" t="n">
        <v>60</v>
      </c>
      <c r="G2715" t="inlineStr">
        <is>
          <t xml:space="preserve">LITTLE LEAF CAPITAL INVESTMENTS L L C </t>
        </is>
      </c>
      <c r="H2715" t="inlineStr">
        <is>
          <t>PANTHER ENERGY</t>
        </is>
      </c>
      <c r="I2715" t="inlineStr"/>
      <c r="J2715" t="inlineStr"/>
      <c r="K2715" t="n">
        <v>918.73999023</v>
      </c>
      <c r="L2715" t="n">
        <v>31</v>
      </c>
      <c r="M2715" t="n">
        <v>34</v>
      </c>
      <c r="N2715" t="inlineStr">
        <is>
          <t xml:space="preserve">N         </t>
        </is>
      </c>
      <c r="O2715" t="n">
        <v>73</v>
      </c>
      <c r="P2715" t="inlineStr">
        <is>
          <t xml:space="preserve">W         </t>
        </is>
      </c>
      <c r="Q2715" t="inlineStr">
        <is>
          <t>1655/0256</t>
        </is>
      </c>
      <c r="R2715" t="inlineStr">
        <is>
          <t>1076205</t>
        </is>
      </c>
      <c r="S2715" t="inlineStr">
        <is>
          <t>CONVERSE (WY)</t>
        </is>
      </c>
      <c r="T2715" t="n">
        <v>42.87402082</v>
      </c>
      <c r="U2715" t="inlineStr">
        <is>
          <t>POWDER RIVER</t>
        </is>
      </c>
      <c r="V2715" t="n">
        <v>-105.66279756</v>
      </c>
      <c r="W2715" t="inlineStr">
        <is>
          <t>POINT (445866.1328611976 4747038.218474496)</t>
        </is>
      </c>
      <c r="X2715" t="n">
        <v>2.438017663583909</v>
      </c>
      <c r="Y2715" t="inlineStr">
        <is>
          <t>E</t>
        </is>
      </c>
      <c r="Z2715" t="n">
        <v>2018</v>
      </c>
      <c r="AA2715" t="n">
        <v>30</v>
      </c>
    </row>
    <row r="2716">
      <c r="A2716" s="1" t="n">
        <v>21411</v>
      </c>
      <c r="B2716" t="inlineStr">
        <is>
          <t>WY</t>
        </is>
      </c>
      <c r="C2716" s="2" t="n">
        <v>43368</v>
      </c>
      <c r="D2716" s="2" t="n">
        <v>43388</v>
      </c>
      <c r="E2716" t="inlineStr">
        <is>
          <t>2022-09-25</t>
        </is>
      </c>
      <c r="F2716" t="n">
        <v>48</v>
      </c>
      <c r="G2716" t="inlineStr">
        <is>
          <t xml:space="preserve">HILDERBRAND MINERAL L L C </t>
        </is>
      </c>
      <c r="H2716" t="inlineStr">
        <is>
          <t>PANTHER ENERGY</t>
        </is>
      </c>
      <c r="I2716" t="inlineStr"/>
      <c r="J2716" t="inlineStr"/>
      <c r="K2716" t="n">
        <v>6591</v>
      </c>
      <c r="L2716" t="n">
        <v>31</v>
      </c>
      <c r="M2716" t="n">
        <v>34</v>
      </c>
      <c r="N2716" t="inlineStr">
        <is>
          <t xml:space="preserve">N         </t>
        </is>
      </c>
      <c r="O2716" t="n">
        <v>73</v>
      </c>
      <c r="P2716" t="inlineStr">
        <is>
          <t xml:space="preserve">W         </t>
        </is>
      </c>
      <c r="Q2716" t="inlineStr">
        <is>
          <t>1653/0750</t>
        </is>
      </c>
      <c r="R2716" t="inlineStr">
        <is>
          <t>1075756</t>
        </is>
      </c>
      <c r="S2716" t="inlineStr">
        <is>
          <t>CONVERSE (WY)</t>
        </is>
      </c>
      <c r="T2716" t="n">
        <v>42.87402082</v>
      </c>
      <c r="U2716" t="inlineStr">
        <is>
          <t>POWDER RIVER</t>
        </is>
      </c>
      <c r="V2716" t="n">
        <v>-105.66279756</v>
      </c>
      <c r="W2716" t="inlineStr">
        <is>
          <t>POINT (445866.1328611976 4747038.218474496)</t>
        </is>
      </c>
      <c r="X2716" t="n">
        <v>2.438017663583909</v>
      </c>
      <c r="Y2716" t="inlineStr">
        <is>
          <t>E</t>
        </is>
      </c>
      <c r="Z2716" t="n">
        <v>2018</v>
      </c>
      <c r="AA2716" t="n">
        <v>30</v>
      </c>
    </row>
    <row r="2717">
      <c r="A2717" s="1" t="n">
        <v>21414</v>
      </c>
      <c r="B2717" t="inlineStr">
        <is>
          <t>WY</t>
        </is>
      </c>
      <c r="C2717" s="2" t="n">
        <v>43368</v>
      </c>
      <c r="D2717" s="2" t="n">
        <v>43388</v>
      </c>
      <c r="E2717" t="inlineStr">
        <is>
          <t>2022-09-25</t>
        </is>
      </c>
      <c r="F2717" t="n">
        <v>48</v>
      </c>
      <c r="G2717" t="inlineStr">
        <is>
          <t xml:space="preserve">HILDERBRAND MINERAL L L C </t>
        </is>
      </c>
      <c r="H2717" t="inlineStr">
        <is>
          <t>PANTHER ENERGY</t>
        </is>
      </c>
      <c r="I2717" t="inlineStr"/>
      <c r="J2717" t="inlineStr"/>
      <c r="K2717" t="n">
        <v>6591</v>
      </c>
      <c r="L2717" t="n">
        <v>31</v>
      </c>
      <c r="M2717" t="n">
        <v>34</v>
      </c>
      <c r="N2717" t="inlineStr">
        <is>
          <t xml:space="preserve">N         </t>
        </is>
      </c>
      <c r="O2717" t="n">
        <v>73</v>
      </c>
      <c r="P2717" t="inlineStr">
        <is>
          <t xml:space="preserve">W         </t>
        </is>
      </c>
      <c r="Q2717" t="inlineStr">
        <is>
          <t>1653/0750</t>
        </is>
      </c>
      <c r="R2717" t="inlineStr">
        <is>
          <t>1075756</t>
        </is>
      </c>
      <c r="S2717" t="inlineStr">
        <is>
          <t>CONVERSE (WY)</t>
        </is>
      </c>
      <c r="T2717" t="n">
        <v>42.87402082</v>
      </c>
      <c r="U2717" t="inlineStr">
        <is>
          <t>POWDER RIVER</t>
        </is>
      </c>
      <c r="V2717" t="n">
        <v>-105.66279756</v>
      </c>
      <c r="W2717" t="inlineStr">
        <is>
          <t>POINT (445866.1328611976 4747038.218474496)</t>
        </is>
      </c>
      <c r="X2717" t="n">
        <v>2.438017663583909</v>
      </c>
      <c r="Y2717" t="inlineStr">
        <is>
          <t>E</t>
        </is>
      </c>
      <c r="Z2717" t="n">
        <v>2018</v>
      </c>
      <c r="AA2717" t="n">
        <v>30</v>
      </c>
    </row>
    <row r="2718">
      <c r="A2718" s="1" t="n">
        <v>37988</v>
      </c>
      <c r="B2718" t="inlineStr">
        <is>
          <t>WY</t>
        </is>
      </c>
      <c r="C2718" t="inlineStr"/>
      <c r="D2718" s="2" t="n">
        <v>43040</v>
      </c>
      <c r="E2718" t="inlineStr">
        <is>
          <t>2022-11-01</t>
        </is>
      </c>
      <c r="F2718" t="n">
        <v>60</v>
      </c>
      <c r="G2718" t="inlineStr">
        <is>
          <t xml:space="preserve">STATE OF WYOMING </t>
        </is>
      </c>
      <c r="H2718" t="inlineStr">
        <is>
          <t>TC CRAIGHEAD</t>
        </is>
      </c>
      <c r="I2718" t="n">
        <v>0.1667</v>
      </c>
      <c r="J2718" t="n">
        <v>253</v>
      </c>
      <c r="K2718" t="n">
        <v>40</v>
      </c>
      <c r="L2718" t="n">
        <v>29</v>
      </c>
      <c r="M2718" t="n">
        <v>34</v>
      </c>
      <c r="N2718" t="inlineStr">
        <is>
          <t xml:space="preserve">N         </t>
        </is>
      </c>
      <c r="O2718" t="n">
        <v>74</v>
      </c>
      <c r="P2718" t="inlineStr">
        <is>
          <t xml:space="preserve">W         </t>
        </is>
      </c>
      <c r="Q2718" t="inlineStr">
        <is>
          <t>48/NA</t>
        </is>
      </c>
      <c r="R2718" t="inlineStr">
        <is>
          <t>17-00405</t>
        </is>
      </c>
      <c r="S2718" t="inlineStr">
        <is>
          <t>CONVERSE (WY)</t>
        </is>
      </c>
      <c r="T2718" t="n">
        <v>42.8887302</v>
      </c>
      <c r="U2718" t="inlineStr">
        <is>
          <t>POWDER RIVER</t>
        </is>
      </c>
      <c r="V2718" t="n">
        <v>-105.76121327</v>
      </c>
      <c r="W2718" t="inlineStr">
        <is>
          <t>POINT (437842.7826273747 4748739.613524387)</t>
        </is>
      </c>
      <c r="X2718" t="n">
        <v>2.716052320300533</v>
      </c>
      <c r="Y2718" t="inlineStr">
        <is>
          <t>NW</t>
        </is>
      </c>
      <c r="Z2718" t="n">
        <v>2017</v>
      </c>
      <c r="AA2718" t="n">
        <v>30</v>
      </c>
    </row>
    <row r="2719">
      <c r="A2719" s="1" t="n">
        <v>38079</v>
      </c>
      <c r="B2719" t="inlineStr">
        <is>
          <t>WY</t>
        </is>
      </c>
      <c r="C2719" t="inlineStr"/>
      <c r="D2719" s="2" t="n">
        <v>43040</v>
      </c>
      <c r="E2719" t="inlineStr">
        <is>
          <t>2022-11-01</t>
        </is>
      </c>
      <c r="F2719" t="n">
        <v>60</v>
      </c>
      <c r="G2719" t="inlineStr">
        <is>
          <t xml:space="preserve">STATE OF WYOMING </t>
        </is>
      </c>
      <c r="H2719" t="inlineStr">
        <is>
          <t>BASELINE MINERALS</t>
        </is>
      </c>
      <c r="I2719" t="n">
        <v>0.1667</v>
      </c>
      <c r="J2719" t="n">
        <v>56</v>
      </c>
      <c r="K2719" t="n">
        <v>320</v>
      </c>
      <c r="L2719" t="n">
        <v>22</v>
      </c>
      <c r="M2719" t="n">
        <v>34</v>
      </c>
      <c r="N2719" t="inlineStr">
        <is>
          <t xml:space="preserve">N         </t>
        </is>
      </c>
      <c r="O2719" t="n">
        <v>74</v>
      </c>
      <c r="P2719" t="inlineStr">
        <is>
          <t xml:space="preserve">W         </t>
        </is>
      </c>
      <c r="Q2719" t="inlineStr">
        <is>
          <t>47/NA</t>
        </is>
      </c>
      <c r="R2719" t="inlineStr">
        <is>
          <t>17-00404</t>
        </is>
      </c>
      <c r="S2719" t="inlineStr">
        <is>
          <t>CONVERSE (WY)</t>
        </is>
      </c>
      <c r="T2719" t="n">
        <v>42.9030926</v>
      </c>
      <c r="U2719" t="inlineStr">
        <is>
          <t>POWDER RIVER</t>
        </is>
      </c>
      <c r="V2719" t="n">
        <v>-105.72175238</v>
      </c>
      <c r="W2719" t="inlineStr">
        <is>
          <t>POINT (441078.6688204653 4750306.132628123)</t>
        </is>
      </c>
      <c r="X2719" t="n">
        <v>1.981790221772177</v>
      </c>
      <c r="Y2719" t="inlineStr">
        <is>
          <t>NW</t>
        </is>
      </c>
      <c r="Z2719" t="n">
        <v>2017</v>
      </c>
      <c r="AA2719" t="n">
        <v>30</v>
      </c>
    </row>
    <row r="2720">
      <c r="A2720" s="1" t="n">
        <v>38080</v>
      </c>
      <c r="B2720" t="inlineStr">
        <is>
          <t>WY</t>
        </is>
      </c>
      <c r="C2720" t="inlineStr"/>
      <c r="D2720" s="2" t="n">
        <v>43040</v>
      </c>
      <c r="E2720" t="inlineStr">
        <is>
          <t>2022-11-01</t>
        </is>
      </c>
      <c r="F2720" t="n">
        <v>60</v>
      </c>
      <c r="G2720" t="inlineStr">
        <is>
          <t xml:space="preserve">STATE OF WYOMING </t>
        </is>
      </c>
      <c r="H2720" t="inlineStr">
        <is>
          <t>BASELINE MINERALS</t>
        </is>
      </c>
      <c r="I2720" t="n">
        <v>0.1667</v>
      </c>
      <c r="J2720" t="n">
        <v>114</v>
      </c>
      <c r="K2720" t="n">
        <v>640</v>
      </c>
      <c r="L2720" t="n">
        <v>36</v>
      </c>
      <c r="M2720" t="n">
        <v>34</v>
      </c>
      <c r="N2720" t="inlineStr">
        <is>
          <t xml:space="preserve">N         </t>
        </is>
      </c>
      <c r="O2720" t="n">
        <v>74</v>
      </c>
      <c r="P2720" t="inlineStr">
        <is>
          <t xml:space="preserve">W         </t>
        </is>
      </c>
      <c r="Q2720" t="inlineStr">
        <is>
          <t>49/NA</t>
        </is>
      </c>
      <c r="R2720" t="inlineStr">
        <is>
          <t>17-00406</t>
        </is>
      </c>
      <c r="S2720" t="inlineStr">
        <is>
          <t>CONVERSE (WY)</t>
        </is>
      </c>
      <c r="T2720" t="n">
        <v>42.87395977</v>
      </c>
      <c r="U2720" t="inlineStr">
        <is>
          <t>POWDER RIVER</t>
        </is>
      </c>
      <c r="V2720" t="n">
        <v>-105.6823983</v>
      </c>
      <c r="W2720" t="inlineStr">
        <is>
          <t>POINT (444265.1854630823 4747044.226192635)</t>
        </is>
      </c>
      <c r="X2720" t="n">
        <v>1.445082991754899</v>
      </c>
      <c r="Y2720" t="inlineStr">
        <is>
          <t>E</t>
        </is>
      </c>
      <c r="Z2720" t="n">
        <v>2017</v>
      </c>
      <c r="AA2720" t="n">
        <v>30</v>
      </c>
    </row>
    <row r="2721">
      <c r="A2721" s="1" t="n">
        <v>51404</v>
      </c>
      <c r="B2721" t="inlineStr">
        <is>
          <t>WY</t>
        </is>
      </c>
      <c r="C2721" t="inlineStr"/>
      <c r="D2721" s="2" t="n">
        <v>41310</v>
      </c>
      <c r="E2721" t="inlineStr">
        <is>
          <t>2023-02-05</t>
        </is>
      </c>
      <c r="F2721" t="n">
        <v>120</v>
      </c>
      <c r="G2721" t="inlineStr">
        <is>
          <t xml:space="preserve">BLM </t>
        </is>
      </c>
      <c r="H2721" t="inlineStr">
        <is>
          <t>PAUL &amp; LYNN SAWYER</t>
        </is>
      </c>
      <c r="I2721" t="n">
        <v>0.125</v>
      </c>
      <c r="J2721" t="n">
        <v>23</v>
      </c>
      <c r="K2721" t="n">
        <v>880</v>
      </c>
      <c r="L2721" t="n">
        <v>21</v>
      </c>
      <c r="M2721" t="n">
        <v>34</v>
      </c>
      <c r="N2721" t="inlineStr">
        <is>
          <t xml:space="preserve">N         </t>
        </is>
      </c>
      <c r="O2721" t="n">
        <v>74</v>
      </c>
      <c r="P2721" t="inlineStr">
        <is>
          <t xml:space="preserve">W         </t>
        </is>
      </c>
      <c r="Q2721" t="inlineStr">
        <is>
          <t>WY-1302-060/NA</t>
        </is>
      </c>
      <c r="R2721" t="inlineStr">
        <is>
          <t>WYW181749</t>
        </is>
      </c>
      <c r="S2721" t="inlineStr">
        <is>
          <t>CONVERSE (WY)</t>
        </is>
      </c>
      <c r="T2721" t="n">
        <v>42.90318033</v>
      </c>
      <c r="U2721" t="inlineStr">
        <is>
          <t>POWDER RIVER</t>
        </is>
      </c>
      <c r="V2721" t="n">
        <v>-105.7413989</v>
      </c>
      <c r="W2721" t="inlineStr">
        <is>
          <t>POINT (439474.8750767991 4750329.816833301)</t>
        </is>
      </c>
      <c r="X2721" t="n">
        <v>2.46030132517553</v>
      </c>
      <c r="Y2721" t="inlineStr">
        <is>
          <t>NW</t>
        </is>
      </c>
      <c r="Z2721" t="n">
        <v>2013</v>
      </c>
      <c r="AA2721" t="n">
        <v>30</v>
      </c>
    </row>
    <row r="2722">
      <c r="A2722" s="1" t="n">
        <v>51405</v>
      </c>
      <c r="B2722" t="inlineStr">
        <is>
          <t>WY</t>
        </is>
      </c>
      <c r="C2722" t="inlineStr"/>
      <c r="D2722" s="2" t="n">
        <v>41310</v>
      </c>
      <c r="E2722" t="inlineStr">
        <is>
          <t>2023-02-05</t>
        </is>
      </c>
      <c r="F2722" t="n">
        <v>120</v>
      </c>
      <c r="G2722" t="inlineStr">
        <is>
          <t xml:space="preserve">BLM </t>
        </is>
      </c>
      <c r="H2722" t="inlineStr">
        <is>
          <t>PAUL &amp; LYNN SAWYER</t>
        </is>
      </c>
      <c r="I2722" t="n">
        <v>0.125</v>
      </c>
      <c r="J2722" t="n">
        <v>23</v>
      </c>
      <c r="K2722" t="n">
        <v>880</v>
      </c>
      <c r="L2722" t="n">
        <v>22</v>
      </c>
      <c r="M2722" t="n">
        <v>34</v>
      </c>
      <c r="N2722" t="inlineStr">
        <is>
          <t xml:space="preserve">N         </t>
        </is>
      </c>
      <c r="O2722" t="n">
        <v>74</v>
      </c>
      <c r="P2722" t="inlineStr">
        <is>
          <t xml:space="preserve">W         </t>
        </is>
      </c>
      <c r="Q2722" t="inlineStr">
        <is>
          <t>WY-1302-060/NA</t>
        </is>
      </c>
      <c r="R2722" t="inlineStr">
        <is>
          <t>WYW181749</t>
        </is>
      </c>
      <c r="S2722" t="inlineStr">
        <is>
          <t>CONVERSE (WY)</t>
        </is>
      </c>
      <c r="T2722" t="n">
        <v>42.9030926</v>
      </c>
      <c r="U2722" t="inlineStr">
        <is>
          <t>POWDER RIVER</t>
        </is>
      </c>
      <c r="V2722" t="n">
        <v>-105.72175238</v>
      </c>
      <c r="W2722" t="inlineStr">
        <is>
          <t>POINT (441078.6688204653 4750306.132628123)</t>
        </is>
      </c>
      <c r="X2722" t="n">
        <v>1.981790221772177</v>
      </c>
      <c r="Y2722" t="inlineStr">
        <is>
          <t>NW</t>
        </is>
      </c>
      <c r="Z2722" t="n">
        <v>2013</v>
      </c>
      <c r="AA2722" t="n">
        <v>30</v>
      </c>
    </row>
    <row r="2723">
      <c r="A2723" s="1" t="n">
        <v>51406</v>
      </c>
      <c r="B2723" t="inlineStr">
        <is>
          <t>WY</t>
        </is>
      </c>
      <c r="C2723" t="inlineStr"/>
      <c r="D2723" s="2" t="n">
        <v>41310</v>
      </c>
      <c r="E2723" t="inlineStr">
        <is>
          <t>2023-02-05</t>
        </is>
      </c>
      <c r="F2723" t="n">
        <v>120</v>
      </c>
      <c r="G2723" t="inlineStr">
        <is>
          <t xml:space="preserve">BLM </t>
        </is>
      </c>
      <c r="H2723" t="inlineStr">
        <is>
          <t>PAUL &amp; LYNN SAWYER</t>
        </is>
      </c>
      <c r="I2723" t="n">
        <v>0.125</v>
      </c>
      <c r="J2723" t="n">
        <v>23</v>
      </c>
      <c r="K2723" t="n">
        <v>880</v>
      </c>
      <c r="L2723" t="n">
        <v>27</v>
      </c>
      <c r="M2723" t="n">
        <v>34</v>
      </c>
      <c r="N2723" t="inlineStr">
        <is>
          <t xml:space="preserve">N         </t>
        </is>
      </c>
      <c r="O2723" t="n">
        <v>74</v>
      </c>
      <c r="P2723" t="inlineStr">
        <is>
          <t xml:space="preserve">W         </t>
        </is>
      </c>
      <c r="Q2723" t="inlineStr">
        <is>
          <t>WY-1302-060/NA</t>
        </is>
      </c>
      <c r="R2723" t="inlineStr">
        <is>
          <t>WYW181749</t>
        </is>
      </c>
      <c r="S2723" t="inlineStr">
        <is>
          <t>CONVERSE (WY)</t>
        </is>
      </c>
      <c r="T2723" t="n">
        <v>42.88852045</v>
      </c>
      <c r="U2723" t="inlineStr">
        <is>
          <t>POWDER RIVER</t>
        </is>
      </c>
      <c r="V2723" t="n">
        <v>-105.72176763</v>
      </c>
      <c r="W2723" t="inlineStr">
        <is>
          <t>POINT (441063.5479023725 4748687.950732334)</t>
        </is>
      </c>
      <c r="X2723" t="n">
        <v>1.055531717392884</v>
      </c>
      <c r="Y2723" t="inlineStr">
        <is>
          <t>NW</t>
        </is>
      </c>
      <c r="Z2723" t="n">
        <v>2013</v>
      </c>
      <c r="AA2723" t="n">
        <v>30</v>
      </c>
    </row>
    <row r="2724">
      <c r="A2724" s="1" t="n">
        <v>52924</v>
      </c>
      <c r="B2724" t="inlineStr">
        <is>
          <t>WY</t>
        </is>
      </c>
      <c r="C2724" t="inlineStr"/>
      <c r="D2724" s="2" t="n">
        <v>40309</v>
      </c>
      <c r="E2724" t="inlineStr">
        <is>
          <t>2020-05-11</t>
        </is>
      </c>
      <c r="F2724" t="n">
        <v>120</v>
      </c>
      <c r="G2724" t="inlineStr">
        <is>
          <t>BLM</t>
        </is>
      </c>
      <c r="H2724" t="inlineStr">
        <is>
          <t>TS DUDLEY LAND</t>
        </is>
      </c>
      <c r="I2724" t="n">
        <v>0.125</v>
      </c>
      <c r="J2724" t="n">
        <v>120</v>
      </c>
      <c r="K2724" t="n">
        <v>1760</v>
      </c>
      <c r="L2724" t="n">
        <v>15</v>
      </c>
      <c r="M2724" t="n">
        <v>34</v>
      </c>
      <c r="N2724" t="inlineStr">
        <is>
          <t xml:space="preserve">N         </t>
        </is>
      </c>
      <c r="O2724" t="n">
        <v>74</v>
      </c>
      <c r="P2724" t="inlineStr">
        <is>
          <t xml:space="preserve">W         </t>
        </is>
      </c>
      <c r="Q2724" t="inlineStr">
        <is>
          <t>WY-1005-033/</t>
        </is>
      </c>
      <c r="R2724" t="inlineStr">
        <is>
          <t>WYW179143</t>
        </is>
      </c>
      <c r="S2724" t="inlineStr">
        <is>
          <t>CONVERSE (WY)</t>
        </is>
      </c>
      <c r="T2724" t="n">
        <v>42.91760372</v>
      </c>
      <c r="U2724" t="inlineStr">
        <is>
          <t>POWDER RIVER</t>
        </is>
      </c>
      <c r="V2724" t="n">
        <v>-105.72175238</v>
      </c>
      <c r="W2724" t="inlineStr">
        <is>
          <t>POINT (441092.4901795441 4751917.552049566)</t>
        </is>
      </c>
      <c r="X2724" t="n">
        <v>2.956256257040421</v>
      </c>
      <c r="Y2724" t="inlineStr">
        <is>
          <t>NW</t>
        </is>
      </c>
      <c r="Z2724" t="n">
        <v>2010</v>
      </c>
      <c r="AA2724" t="n">
        <v>30</v>
      </c>
    </row>
    <row r="2725">
      <c r="A2725" s="1" t="n">
        <v>15932</v>
      </c>
      <c r="B2725" t="inlineStr">
        <is>
          <t>WY</t>
        </is>
      </c>
      <c r="C2725" t="inlineStr"/>
      <c r="D2725" s="2" t="n">
        <v>43525</v>
      </c>
      <c r="E2725" t="inlineStr">
        <is>
          <t>2029-03-01</t>
        </is>
      </c>
      <c r="F2725" t="n">
        <v>120</v>
      </c>
      <c r="G2725" t="inlineStr">
        <is>
          <t xml:space="preserve">BUREAU OF LAND MANAGEMENT </t>
        </is>
      </c>
      <c r="H2725" t="inlineStr">
        <is>
          <t>PERCHERON PROFESSIONAL SERVICES</t>
        </is>
      </c>
      <c r="I2725" t="n">
        <v>0.125</v>
      </c>
      <c r="J2725" t="n">
        <v>59</v>
      </c>
      <c r="K2725" t="n">
        <v>200.75</v>
      </c>
      <c r="L2725" t="n">
        <v>5</v>
      </c>
      <c r="M2725" t="n">
        <v>51</v>
      </c>
      <c r="N2725" t="inlineStr">
        <is>
          <t xml:space="preserve">N         </t>
        </is>
      </c>
      <c r="O2725" t="n">
        <v>81</v>
      </c>
      <c r="P2725" t="inlineStr">
        <is>
          <t xml:space="preserve">W         </t>
        </is>
      </c>
      <c r="Q2725" t="inlineStr">
        <is>
          <t>Y-184Q-FEB19-422/NA</t>
        </is>
      </c>
      <c r="R2725" t="inlineStr">
        <is>
          <t>WYW188140</t>
        </is>
      </c>
      <c r="S2725" t="inlineStr">
        <is>
          <t>JOHNSON (WY)</t>
        </is>
      </c>
      <c r="T2725" t="n">
        <v>44.4193245</v>
      </c>
      <c r="U2725" t="inlineStr">
        <is>
          <t>POWDER RIVER</t>
        </is>
      </c>
      <c r="V2725" t="n">
        <v>-106.62892154</v>
      </c>
      <c r="W2725" t="inlineStr">
        <is>
          <t>POINT (370325.5797366753 4919738.332854715)</t>
        </is>
      </c>
      <c r="X2725" t="n">
        <v>1.817132984680729</v>
      </c>
      <c r="Y2725" t="inlineStr">
        <is>
          <t>SW</t>
        </is>
      </c>
      <c r="Z2725" t="n">
        <v>2019</v>
      </c>
      <c r="AA2725" t="n">
        <v>76</v>
      </c>
    </row>
    <row r="2726">
      <c r="A2726" s="1" t="n">
        <v>15933</v>
      </c>
      <c r="B2726" t="inlineStr">
        <is>
          <t>WY</t>
        </is>
      </c>
      <c r="C2726" t="inlineStr"/>
      <c r="D2726" s="2" t="n">
        <v>43525</v>
      </c>
      <c r="E2726" t="inlineStr">
        <is>
          <t>2029-03-01</t>
        </is>
      </c>
      <c r="F2726" t="n">
        <v>120</v>
      </c>
      <c r="G2726" t="inlineStr">
        <is>
          <t xml:space="preserve">BUREAU OF LAND MANAGEMENT </t>
        </is>
      </c>
      <c r="H2726" t="inlineStr">
        <is>
          <t>PERCHERON PROFESSIONAL SERVICES</t>
        </is>
      </c>
      <c r="I2726" t="n">
        <v>0.125</v>
      </c>
      <c r="J2726" t="n">
        <v>59</v>
      </c>
      <c r="K2726" t="n">
        <v>200.75</v>
      </c>
      <c r="L2726" t="n">
        <v>5</v>
      </c>
      <c r="M2726" t="n">
        <v>51</v>
      </c>
      <c r="N2726" t="inlineStr">
        <is>
          <t xml:space="preserve">N         </t>
        </is>
      </c>
      <c r="O2726" t="n">
        <v>81</v>
      </c>
      <c r="P2726" t="inlineStr">
        <is>
          <t xml:space="preserve">W         </t>
        </is>
      </c>
      <c r="Q2726" t="inlineStr">
        <is>
          <t>Y-184Q-FEB19-422/NA</t>
        </is>
      </c>
      <c r="R2726" t="inlineStr">
        <is>
          <t>WYW188140</t>
        </is>
      </c>
      <c r="S2726" t="inlineStr">
        <is>
          <t>JOHNSON (WY)</t>
        </is>
      </c>
      <c r="T2726" t="n">
        <v>44.4193245</v>
      </c>
      <c r="U2726" t="inlineStr">
        <is>
          <t>POWDER RIVER</t>
        </is>
      </c>
      <c r="V2726" t="n">
        <v>-106.62892154</v>
      </c>
      <c r="W2726" t="inlineStr">
        <is>
          <t>POINT (370325.5797366753 4919738.332854715)</t>
        </is>
      </c>
      <c r="X2726" t="n">
        <v>1.817132984680729</v>
      </c>
      <c r="Y2726" t="inlineStr">
        <is>
          <t>SW</t>
        </is>
      </c>
      <c r="Z2726" t="n">
        <v>2019</v>
      </c>
      <c r="AA2726" t="n">
        <v>76</v>
      </c>
    </row>
    <row r="2727">
      <c r="A2727" s="1" t="n">
        <v>15934</v>
      </c>
      <c r="B2727" t="inlineStr">
        <is>
          <t>WY</t>
        </is>
      </c>
      <c r="C2727" t="inlineStr"/>
      <c r="D2727" s="2" t="n">
        <v>43525</v>
      </c>
      <c r="E2727" t="inlineStr">
        <is>
          <t>2029-03-01</t>
        </is>
      </c>
      <c r="F2727" t="n">
        <v>120</v>
      </c>
      <c r="G2727" t="inlineStr">
        <is>
          <t xml:space="preserve">BUREAU OF LAND MANAGEMENT </t>
        </is>
      </c>
      <c r="H2727" t="inlineStr">
        <is>
          <t>PERCHERON PROFESSIONAL SERVICES</t>
        </is>
      </c>
      <c r="I2727" t="n">
        <v>0.125</v>
      </c>
      <c r="J2727" t="n">
        <v>59</v>
      </c>
      <c r="K2727" t="n">
        <v>200.75</v>
      </c>
      <c r="L2727" t="n">
        <v>5</v>
      </c>
      <c r="M2727" t="n">
        <v>51</v>
      </c>
      <c r="N2727" t="inlineStr">
        <is>
          <t xml:space="preserve">N         </t>
        </is>
      </c>
      <c r="O2727" t="n">
        <v>81</v>
      </c>
      <c r="P2727" t="inlineStr">
        <is>
          <t xml:space="preserve">W         </t>
        </is>
      </c>
      <c r="Q2727" t="inlineStr">
        <is>
          <t>Y-184Q-FEB19-422/NA</t>
        </is>
      </c>
      <c r="R2727" t="inlineStr">
        <is>
          <t>WYW188140</t>
        </is>
      </c>
      <c r="S2727" t="inlineStr">
        <is>
          <t>JOHNSON (WY)</t>
        </is>
      </c>
      <c r="T2727" t="n">
        <v>44.4193245</v>
      </c>
      <c r="U2727" t="inlineStr">
        <is>
          <t>POWDER RIVER</t>
        </is>
      </c>
      <c r="V2727" t="n">
        <v>-106.62892154</v>
      </c>
      <c r="W2727" t="inlineStr">
        <is>
          <t>POINT (370325.5797366753 4919738.332854715)</t>
        </is>
      </c>
      <c r="X2727" t="n">
        <v>1.817132984680729</v>
      </c>
      <c r="Y2727" t="inlineStr">
        <is>
          <t>SW</t>
        </is>
      </c>
      <c r="Z2727" t="n">
        <v>2019</v>
      </c>
      <c r="AA2727" t="n">
        <v>76</v>
      </c>
    </row>
    <row r="2728">
      <c r="A2728" s="1" t="n">
        <v>15935</v>
      </c>
      <c r="B2728" t="inlineStr">
        <is>
          <t>WY</t>
        </is>
      </c>
      <c r="C2728" t="inlineStr"/>
      <c r="D2728" s="2" t="n">
        <v>43525</v>
      </c>
      <c r="E2728" t="inlineStr">
        <is>
          <t>2029-03-01</t>
        </is>
      </c>
      <c r="F2728" t="n">
        <v>120</v>
      </c>
      <c r="G2728" t="inlineStr">
        <is>
          <t xml:space="preserve">BUREAU OF LAND MANAGEMENT </t>
        </is>
      </c>
      <c r="H2728" t="inlineStr">
        <is>
          <t>PERCHERON PROFESSIONAL SERVICES</t>
        </is>
      </c>
      <c r="I2728" t="n">
        <v>0.125</v>
      </c>
      <c r="J2728" t="n">
        <v>59</v>
      </c>
      <c r="K2728" t="n">
        <v>518.97998046</v>
      </c>
      <c r="L2728" t="n">
        <v>6</v>
      </c>
      <c r="M2728" t="n">
        <v>51</v>
      </c>
      <c r="N2728" t="inlineStr">
        <is>
          <t xml:space="preserve">N         </t>
        </is>
      </c>
      <c r="O2728" t="n">
        <v>81</v>
      </c>
      <c r="P2728" t="inlineStr">
        <is>
          <t xml:space="preserve">W         </t>
        </is>
      </c>
      <c r="Q2728" t="inlineStr">
        <is>
          <t>Y-184Q-FEB19-423/NA</t>
        </is>
      </c>
      <c r="R2728" t="inlineStr">
        <is>
          <t>WYW188141</t>
        </is>
      </c>
      <c r="S2728" t="inlineStr">
        <is>
          <t>JOHNSON (WY)</t>
        </is>
      </c>
      <c r="T2728" t="n">
        <v>44.4194082</v>
      </c>
      <c r="U2728" t="inlineStr">
        <is>
          <t>POWDER RIVER</t>
        </is>
      </c>
      <c r="V2728" t="n">
        <v>-106.64898755</v>
      </c>
      <c r="W2728" t="inlineStr">
        <is>
          <t>POINT (368728.3520272593 4919779.620407968)</t>
        </is>
      </c>
      <c r="X2728" t="n">
        <v>2.296243039341445</v>
      </c>
      <c r="Y2728" t="inlineStr">
        <is>
          <t>SW</t>
        </is>
      </c>
      <c r="Z2728" t="n">
        <v>2019</v>
      </c>
      <c r="AA2728" t="n">
        <v>76</v>
      </c>
    </row>
    <row r="2729">
      <c r="A2729" s="1" t="n">
        <v>15936</v>
      </c>
      <c r="B2729" t="inlineStr">
        <is>
          <t>WY</t>
        </is>
      </c>
      <c r="C2729" t="inlineStr"/>
      <c r="D2729" s="2" t="n">
        <v>43525</v>
      </c>
      <c r="E2729" t="inlineStr">
        <is>
          <t>2029-03-01</t>
        </is>
      </c>
      <c r="F2729" t="n">
        <v>120</v>
      </c>
      <c r="G2729" t="inlineStr">
        <is>
          <t xml:space="preserve">BUREAU OF LAND MANAGEMENT </t>
        </is>
      </c>
      <c r="H2729" t="inlineStr">
        <is>
          <t>PERCHERON PROFESSIONAL SERVICES</t>
        </is>
      </c>
      <c r="I2729" t="n">
        <v>0.125</v>
      </c>
      <c r="J2729" t="n">
        <v>59</v>
      </c>
      <c r="K2729" t="n">
        <v>518.97998046</v>
      </c>
      <c r="L2729" t="n">
        <v>6</v>
      </c>
      <c r="M2729" t="n">
        <v>51</v>
      </c>
      <c r="N2729" t="inlineStr">
        <is>
          <t xml:space="preserve">N         </t>
        </is>
      </c>
      <c r="O2729" t="n">
        <v>81</v>
      </c>
      <c r="P2729" t="inlineStr">
        <is>
          <t xml:space="preserve">W         </t>
        </is>
      </c>
      <c r="Q2729" t="inlineStr">
        <is>
          <t>Y-184Q-FEB19-423/NA</t>
        </is>
      </c>
      <c r="R2729" t="inlineStr">
        <is>
          <t>WYW188141</t>
        </is>
      </c>
      <c r="S2729" t="inlineStr">
        <is>
          <t>JOHNSON (WY)</t>
        </is>
      </c>
      <c r="T2729" t="n">
        <v>44.4194082</v>
      </c>
      <c r="U2729" t="inlineStr">
        <is>
          <t>POWDER RIVER</t>
        </is>
      </c>
      <c r="V2729" t="n">
        <v>-106.64898755</v>
      </c>
      <c r="W2729" t="inlineStr">
        <is>
          <t>POINT (368728.3520272593 4919779.620407968)</t>
        </is>
      </c>
      <c r="X2729" t="n">
        <v>2.296243039341445</v>
      </c>
      <c r="Y2729" t="inlineStr">
        <is>
          <t>SW</t>
        </is>
      </c>
      <c r="Z2729" t="n">
        <v>2019</v>
      </c>
      <c r="AA2729" t="n">
        <v>76</v>
      </c>
    </row>
    <row r="2730">
      <c r="A2730" s="1" t="n">
        <v>15937</v>
      </c>
      <c r="B2730" t="inlineStr">
        <is>
          <t>WY</t>
        </is>
      </c>
      <c r="C2730" t="inlineStr"/>
      <c r="D2730" s="2" t="n">
        <v>43525</v>
      </c>
      <c r="E2730" t="inlineStr">
        <is>
          <t>2029-03-01</t>
        </is>
      </c>
      <c r="F2730" t="n">
        <v>120</v>
      </c>
      <c r="G2730" t="inlineStr">
        <is>
          <t xml:space="preserve">BUREAU OF LAND MANAGEMENT </t>
        </is>
      </c>
      <c r="H2730" t="inlineStr">
        <is>
          <t>PERCHERON PROFESSIONAL SERVICES</t>
        </is>
      </c>
      <c r="I2730" t="n">
        <v>0.125</v>
      </c>
      <c r="J2730" t="n">
        <v>59</v>
      </c>
      <c r="K2730" t="n">
        <v>518.97998046</v>
      </c>
      <c r="L2730" t="n">
        <v>6</v>
      </c>
      <c r="M2730" t="n">
        <v>51</v>
      </c>
      <c r="N2730" t="inlineStr">
        <is>
          <t xml:space="preserve">N         </t>
        </is>
      </c>
      <c r="O2730" t="n">
        <v>81</v>
      </c>
      <c r="P2730" t="inlineStr">
        <is>
          <t xml:space="preserve">W         </t>
        </is>
      </c>
      <c r="Q2730" t="inlineStr">
        <is>
          <t>Y-184Q-FEB19-423/NA</t>
        </is>
      </c>
      <c r="R2730" t="inlineStr">
        <is>
          <t>WYW188141</t>
        </is>
      </c>
      <c r="S2730" t="inlineStr">
        <is>
          <t>JOHNSON (WY)</t>
        </is>
      </c>
      <c r="T2730" t="n">
        <v>44.4194082</v>
      </c>
      <c r="U2730" t="inlineStr">
        <is>
          <t>POWDER RIVER</t>
        </is>
      </c>
      <c r="V2730" t="n">
        <v>-106.64898755</v>
      </c>
      <c r="W2730" t="inlineStr">
        <is>
          <t>POINT (368728.3520272593 4919779.620407968)</t>
        </is>
      </c>
      <c r="X2730" t="n">
        <v>2.296243039341445</v>
      </c>
      <c r="Y2730" t="inlineStr">
        <is>
          <t>SW</t>
        </is>
      </c>
      <c r="Z2730" t="n">
        <v>2019</v>
      </c>
      <c r="AA2730" t="n">
        <v>76</v>
      </c>
    </row>
    <row r="2731">
      <c r="A2731" s="1" t="n">
        <v>15938</v>
      </c>
      <c r="B2731" t="inlineStr">
        <is>
          <t>WY</t>
        </is>
      </c>
      <c r="C2731" t="inlineStr"/>
      <c r="D2731" s="2" t="n">
        <v>43525</v>
      </c>
      <c r="E2731" t="inlineStr">
        <is>
          <t>2029-03-01</t>
        </is>
      </c>
      <c r="F2731" t="n">
        <v>120</v>
      </c>
      <c r="G2731" t="inlineStr">
        <is>
          <t xml:space="preserve">BUREAU OF LAND MANAGEMENT </t>
        </is>
      </c>
      <c r="H2731" t="inlineStr">
        <is>
          <t>PERCHERON PROFESSIONAL SERVICES</t>
        </is>
      </c>
      <c r="I2731" t="n">
        <v>0.125</v>
      </c>
      <c r="J2731" t="n">
        <v>59</v>
      </c>
      <c r="K2731" t="n">
        <v>518.97998046</v>
      </c>
      <c r="L2731" t="n">
        <v>6</v>
      </c>
      <c r="M2731" t="n">
        <v>51</v>
      </c>
      <c r="N2731" t="inlineStr">
        <is>
          <t xml:space="preserve">N         </t>
        </is>
      </c>
      <c r="O2731" t="n">
        <v>81</v>
      </c>
      <c r="P2731" t="inlineStr">
        <is>
          <t xml:space="preserve">W         </t>
        </is>
      </c>
      <c r="Q2731" t="inlineStr">
        <is>
          <t>Y-184Q-FEB19-423/NA</t>
        </is>
      </c>
      <c r="R2731" t="inlineStr">
        <is>
          <t>WYW188141</t>
        </is>
      </c>
      <c r="S2731" t="inlineStr">
        <is>
          <t>JOHNSON (WY)</t>
        </is>
      </c>
      <c r="T2731" t="n">
        <v>44.4194082</v>
      </c>
      <c r="U2731" t="inlineStr">
        <is>
          <t>POWDER RIVER</t>
        </is>
      </c>
      <c r="V2731" t="n">
        <v>-106.64898755</v>
      </c>
      <c r="W2731" t="inlineStr">
        <is>
          <t>POINT (368728.3520272593 4919779.620407968)</t>
        </is>
      </c>
      <c r="X2731" t="n">
        <v>2.296243039341445</v>
      </c>
      <c r="Y2731" t="inlineStr">
        <is>
          <t>SW</t>
        </is>
      </c>
      <c r="Z2731" t="n">
        <v>2019</v>
      </c>
      <c r="AA2731" t="n">
        <v>76</v>
      </c>
    </row>
    <row r="2732">
      <c r="A2732" s="1" t="n">
        <v>15939</v>
      </c>
      <c r="B2732" t="inlineStr">
        <is>
          <t>WY</t>
        </is>
      </c>
      <c r="C2732" t="inlineStr"/>
      <c r="D2732" s="2" t="n">
        <v>43525</v>
      </c>
      <c r="E2732" t="inlineStr">
        <is>
          <t>2029-03-01</t>
        </is>
      </c>
      <c r="F2732" t="n">
        <v>120</v>
      </c>
      <c r="G2732" t="inlineStr">
        <is>
          <t xml:space="preserve">BUREAU OF LAND MANAGEMENT </t>
        </is>
      </c>
      <c r="H2732" t="inlineStr">
        <is>
          <t>PERCHERON PROFESSIONAL SERVICES</t>
        </is>
      </c>
      <c r="I2732" t="n">
        <v>0.125</v>
      </c>
      <c r="J2732" t="n">
        <v>59</v>
      </c>
      <c r="K2732" t="n">
        <v>518.97998046</v>
      </c>
      <c r="L2732" t="n">
        <v>6</v>
      </c>
      <c r="M2732" t="n">
        <v>51</v>
      </c>
      <c r="N2732" t="inlineStr">
        <is>
          <t xml:space="preserve">N         </t>
        </is>
      </c>
      <c r="O2732" t="n">
        <v>81</v>
      </c>
      <c r="P2732" t="inlineStr">
        <is>
          <t xml:space="preserve">W         </t>
        </is>
      </c>
      <c r="Q2732" t="inlineStr">
        <is>
          <t>Y-184Q-FEB19-423/NA</t>
        </is>
      </c>
      <c r="R2732" t="inlineStr">
        <is>
          <t>WYW188141</t>
        </is>
      </c>
      <c r="S2732" t="inlineStr">
        <is>
          <t>JOHNSON (WY)</t>
        </is>
      </c>
      <c r="T2732" t="n">
        <v>44.4194082</v>
      </c>
      <c r="U2732" t="inlineStr">
        <is>
          <t>POWDER RIVER</t>
        </is>
      </c>
      <c r="V2732" t="n">
        <v>-106.64898755</v>
      </c>
      <c r="W2732" t="inlineStr">
        <is>
          <t>POINT (368728.3520272593 4919779.620407968)</t>
        </is>
      </c>
      <c r="X2732" t="n">
        <v>2.296243039341445</v>
      </c>
      <c r="Y2732" t="inlineStr">
        <is>
          <t>SW</t>
        </is>
      </c>
      <c r="Z2732" t="n">
        <v>2019</v>
      </c>
      <c r="AA2732" t="n">
        <v>76</v>
      </c>
    </row>
    <row r="2733">
      <c r="A2733" s="1" t="n">
        <v>15942</v>
      </c>
      <c r="B2733" t="inlineStr">
        <is>
          <t>WY</t>
        </is>
      </c>
      <c r="C2733" t="inlineStr"/>
      <c r="D2733" s="2" t="n">
        <v>43525</v>
      </c>
      <c r="E2733" t="inlineStr">
        <is>
          <t>2029-03-01</t>
        </is>
      </c>
      <c r="F2733" t="n">
        <v>120</v>
      </c>
      <c r="G2733" t="inlineStr">
        <is>
          <t xml:space="preserve">BUREAU OF LAND MANAGEMENT </t>
        </is>
      </c>
      <c r="H2733" t="inlineStr">
        <is>
          <t>KIRKWOOD RESOURCES</t>
        </is>
      </c>
      <c r="I2733" t="n">
        <v>0.125</v>
      </c>
      <c r="J2733" t="n">
        <v>84</v>
      </c>
      <c r="K2733" t="n">
        <v>120</v>
      </c>
      <c r="L2733" t="n">
        <v>8</v>
      </c>
      <c r="M2733" t="n">
        <v>51</v>
      </c>
      <c r="N2733" t="inlineStr">
        <is>
          <t xml:space="preserve">N         </t>
        </is>
      </c>
      <c r="O2733" t="n">
        <v>81</v>
      </c>
      <c r="P2733" t="inlineStr">
        <is>
          <t xml:space="preserve">W         </t>
        </is>
      </c>
      <c r="Q2733" t="inlineStr">
        <is>
          <t>Y-184Q-FEB19-425/NA</t>
        </is>
      </c>
      <c r="R2733" t="inlineStr">
        <is>
          <t>WYW188143</t>
        </is>
      </c>
      <c r="S2733" t="inlineStr">
        <is>
          <t>JOHNSON (WY)</t>
        </is>
      </c>
      <c r="T2733" t="n">
        <v>44.40492401</v>
      </c>
      <c r="U2733" t="inlineStr">
        <is>
          <t>POWDER RIVER</t>
        </is>
      </c>
      <c r="V2733" t="n">
        <v>-106.62908921</v>
      </c>
      <c r="W2733" t="inlineStr">
        <is>
          <t>POINT (370280.395488729 4918139.037707143)</t>
        </is>
      </c>
      <c r="X2733" t="n">
        <v>2.787190569194391</v>
      </c>
      <c r="Y2733" t="inlineStr">
        <is>
          <t>SW</t>
        </is>
      </c>
      <c r="Z2733" t="n">
        <v>2019</v>
      </c>
      <c r="AA2733" t="n">
        <v>76</v>
      </c>
    </row>
    <row r="2734">
      <c r="A2734" s="1" t="n">
        <v>15943</v>
      </c>
      <c r="B2734" t="inlineStr">
        <is>
          <t>WY</t>
        </is>
      </c>
      <c r="C2734" t="inlineStr"/>
      <c r="D2734" s="2" t="n">
        <v>43525</v>
      </c>
      <c r="E2734" t="inlineStr">
        <is>
          <t>2029-03-01</t>
        </is>
      </c>
      <c r="F2734" t="n">
        <v>120</v>
      </c>
      <c r="G2734" t="inlineStr">
        <is>
          <t xml:space="preserve">BUREAU OF LAND MANAGEMENT </t>
        </is>
      </c>
      <c r="H2734" t="inlineStr">
        <is>
          <t>KIRKWOOD RESOURCES</t>
        </is>
      </c>
      <c r="I2734" t="n">
        <v>0.125</v>
      </c>
      <c r="J2734" t="n">
        <v>84</v>
      </c>
      <c r="K2734" t="n">
        <v>120</v>
      </c>
      <c r="L2734" t="n">
        <v>8</v>
      </c>
      <c r="M2734" t="n">
        <v>51</v>
      </c>
      <c r="N2734" t="inlineStr">
        <is>
          <t xml:space="preserve">N         </t>
        </is>
      </c>
      <c r="O2734" t="n">
        <v>81</v>
      </c>
      <c r="P2734" t="inlineStr">
        <is>
          <t xml:space="preserve">W         </t>
        </is>
      </c>
      <c r="Q2734" t="inlineStr">
        <is>
          <t>Y-184Q-FEB19-425/NA</t>
        </is>
      </c>
      <c r="R2734" t="inlineStr">
        <is>
          <t>WYW188143</t>
        </is>
      </c>
      <c r="S2734" t="inlineStr">
        <is>
          <t>JOHNSON (WY)</t>
        </is>
      </c>
      <c r="T2734" t="n">
        <v>44.40492401</v>
      </c>
      <c r="U2734" t="inlineStr">
        <is>
          <t>POWDER RIVER</t>
        </is>
      </c>
      <c r="V2734" t="n">
        <v>-106.62908921</v>
      </c>
      <c r="W2734" t="inlineStr">
        <is>
          <t>POINT (370280.395488729 4918139.037707143)</t>
        </is>
      </c>
      <c r="X2734" t="n">
        <v>2.787190569194391</v>
      </c>
      <c r="Y2734" t="inlineStr">
        <is>
          <t>SW</t>
        </is>
      </c>
      <c r="Z2734" t="n">
        <v>2019</v>
      </c>
      <c r="AA2734" t="n">
        <v>76</v>
      </c>
    </row>
    <row r="2735">
      <c r="A2735" s="1" t="n">
        <v>23953</v>
      </c>
      <c r="B2735" t="inlineStr">
        <is>
          <t>WY</t>
        </is>
      </c>
      <c r="C2735" t="inlineStr"/>
      <c r="D2735" s="2" t="n">
        <v>43361</v>
      </c>
      <c r="E2735" t="inlineStr">
        <is>
          <t>2028-09-18</t>
        </is>
      </c>
      <c r="F2735" t="n">
        <v>120</v>
      </c>
      <c r="G2735" t="inlineStr">
        <is>
          <t xml:space="preserve">BUREAU OF LAND MANAGEMENT </t>
        </is>
      </c>
      <c r="H2735" t="inlineStr">
        <is>
          <t>PERCHERON PROFESSIONAL SERVICES</t>
        </is>
      </c>
      <c r="I2735" t="n">
        <v>0.125</v>
      </c>
      <c r="J2735" t="n">
        <v>21</v>
      </c>
      <c r="K2735" t="n">
        <v>560.28002929</v>
      </c>
      <c r="L2735" t="n">
        <v>31</v>
      </c>
      <c r="M2735" t="n">
        <v>52</v>
      </c>
      <c r="N2735" t="inlineStr">
        <is>
          <t xml:space="preserve">N         </t>
        </is>
      </c>
      <c r="O2735" t="n">
        <v>81</v>
      </c>
      <c r="P2735" t="inlineStr">
        <is>
          <t xml:space="preserve">W         </t>
        </is>
      </c>
      <c r="Q2735" t="inlineStr">
        <is>
          <t>WY-183Q-196/NA</t>
        </is>
      </c>
      <c r="R2735" t="inlineStr">
        <is>
          <t>WYW187452</t>
        </is>
      </c>
      <c r="S2735" t="inlineStr">
        <is>
          <t>JOHNSON (WY)</t>
        </is>
      </c>
      <c r="T2735" t="n">
        <v>44.43378963</v>
      </c>
      <c r="U2735" t="inlineStr">
        <is>
          <t>POWDER RIVER</t>
        </is>
      </c>
      <c r="V2735" t="n">
        <v>-106.64842314</v>
      </c>
      <c r="W2735" t="inlineStr">
        <is>
          <t>POINT (368805.4636769996 4921376.163011705)</t>
        </is>
      </c>
      <c r="X2735" t="n">
        <v>1.649645008058342</v>
      </c>
      <c r="Y2735" t="inlineStr">
        <is>
          <t>SW</t>
        </is>
      </c>
      <c r="Z2735" t="n">
        <v>2018</v>
      </c>
      <c r="AA2735" t="n">
        <v>76</v>
      </c>
    </row>
    <row r="2736">
      <c r="A2736" s="1" t="n">
        <v>23954</v>
      </c>
      <c r="B2736" t="inlineStr">
        <is>
          <t>WY</t>
        </is>
      </c>
      <c r="C2736" t="inlineStr"/>
      <c r="D2736" s="2" t="n">
        <v>43361</v>
      </c>
      <c r="E2736" t="inlineStr">
        <is>
          <t>2028-09-18</t>
        </is>
      </c>
      <c r="F2736" t="n">
        <v>120</v>
      </c>
      <c r="G2736" t="inlineStr">
        <is>
          <t xml:space="preserve">BUREAU OF LAND MANAGEMENT </t>
        </is>
      </c>
      <c r="H2736" t="inlineStr">
        <is>
          <t>PERCHERON PROFESSIONAL SERVICES</t>
        </is>
      </c>
      <c r="I2736" t="n">
        <v>0.125</v>
      </c>
      <c r="J2736" t="n">
        <v>21</v>
      </c>
      <c r="K2736" t="n">
        <v>560.28002929</v>
      </c>
      <c r="L2736" t="n">
        <v>31</v>
      </c>
      <c r="M2736" t="n">
        <v>52</v>
      </c>
      <c r="N2736" t="inlineStr">
        <is>
          <t xml:space="preserve">N         </t>
        </is>
      </c>
      <c r="O2736" t="n">
        <v>81</v>
      </c>
      <c r="P2736" t="inlineStr">
        <is>
          <t xml:space="preserve">W         </t>
        </is>
      </c>
      <c r="Q2736" t="inlineStr">
        <is>
          <t>WY-183Q-196/NA</t>
        </is>
      </c>
      <c r="R2736" t="inlineStr">
        <is>
          <t>WYW187452</t>
        </is>
      </c>
      <c r="S2736" t="inlineStr">
        <is>
          <t>JOHNSON (WY)</t>
        </is>
      </c>
      <c r="T2736" t="n">
        <v>44.43378963</v>
      </c>
      <c r="U2736" t="inlineStr">
        <is>
          <t>POWDER RIVER</t>
        </is>
      </c>
      <c r="V2736" t="n">
        <v>-106.64842314</v>
      </c>
      <c r="W2736" t="inlineStr">
        <is>
          <t>POINT (368805.4636769996 4921376.163011705)</t>
        </is>
      </c>
      <c r="X2736" t="n">
        <v>1.649645008058342</v>
      </c>
      <c r="Y2736" t="inlineStr">
        <is>
          <t>SW</t>
        </is>
      </c>
      <c r="Z2736" t="n">
        <v>2018</v>
      </c>
      <c r="AA2736" t="n">
        <v>76</v>
      </c>
    </row>
    <row r="2737">
      <c r="A2737" s="1" t="n">
        <v>23955</v>
      </c>
      <c r="B2737" t="inlineStr">
        <is>
          <t>WY</t>
        </is>
      </c>
      <c r="C2737" t="inlineStr"/>
      <c r="D2737" s="2" t="n">
        <v>43361</v>
      </c>
      <c r="E2737" t="inlineStr">
        <is>
          <t>2028-09-18</t>
        </is>
      </c>
      <c r="F2737" t="n">
        <v>120</v>
      </c>
      <c r="G2737" t="inlineStr">
        <is>
          <t xml:space="preserve">BUREAU OF LAND MANAGEMENT </t>
        </is>
      </c>
      <c r="H2737" t="inlineStr">
        <is>
          <t>PERCHERON PROFESSIONAL SERVICES</t>
        </is>
      </c>
      <c r="I2737" t="n">
        <v>0.125</v>
      </c>
      <c r="J2737" t="n">
        <v>21</v>
      </c>
      <c r="K2737" t="n">
        <v>560.28002929</v>
      </c>
      <c r="L2737" t="n">
        <v>31</v>
      </c>
      <c r="M2737" t="n">
        <v>52</v>
      </c>
      <c r="N2737" t="inlineStr">
        <is>
          <t xml:space="preserve">N         </t>
        </is>
      </c>
      <c r="O2737" t="n">
        <v>81</v>
      </c>
      <c r="P2737" t="inlineStr">
        <is>
          <t xml:space="preserve">W         </t>
        </is>
      </c>
      <c r="Q2737" t="inlineStr">
        <is>
          <t>WY-183Q-196/NA</t>
        </is>
      </c>
      <c r="R2737" t="inlineStr">
        <is>
          <t>WYW187452</t>
        </is>
      </c>
      <c r="S2737" t="inlineStr">
        <is>
          <t>JOHNSON (WY)</t>
        </is>
      </c>
      <c r="T2737" t="n">
        <v>44.43378963</v>
      </c>
      <c r="U2737" t="inlineStr">
        <is>
          <t>POWDER RIVER</t>
        </is>
      </c>
      <c r="V2737" t="n">
        <v>-106.64842314</v>
      </c>
      <c r="W2737" t="inlineStr">
        <is>
          <t>POINT (368805.4636769996 4921376.163011705)</t>
        </is>
      </c>
      <c r="X2737" t="n">
        <v>1.649645008058342</v>
      </c>
      <c r="Y2737" t="inlineStr">
        <is>
          <t>SW</t>
        </is>
      </c>
      <c r="Z2737" t="n">
        <v>2018</v>
      </c>
      <c r="AA2737" t="n">
        <v>76</v>
      </c>
    </row>
    <row r="2738">
      <c r="A2738" s="1" t="n">
        <v>23956</v>
      </c>
      <c r="B2738" t="inlineStr">
        <is>
          <t>WY</t>
        </is>
      </c>
      <c r="C2738" t="inlineStr"/>
      <c r="D2738" s="2" t="n">
        <v>43361</v>
      </c>
      <c r="E2738" t="inlineStr">
        <is>
          <t>2028-09-18</t>
        </is>
      </c>
      <c r="F2738" t="n">
        <v>120</v>
      </c>
      <c r="G2738" t="inlineStr">
        <is>
          <t xml:space="preserve">BUREAU OF LAND MANAGEMENT </t>
        </is>
      </c>
      <c r="H2738" t="inlineStr">
        <is>
          <t>PERCHERON PROFESSIONAL SERVICES</t>
        </is>
      </c>
      <c r="I2738" t="n">
        <v>0.125</v>
      </c>
      <c r="J2738" t="n">
        <v>21</v>
      </c>
      <c r="K2738" t="n">
        <v>560.28002929</v>
      </c>
      <c r="L2738" t="n">
        <v>31</v>
      </c>
      <c r="M2738" t="n">
        <v>52</v>
      </c>
      <c r="N2738" t="inlineStr">
        <is>
          <t xml:space="preserve">N         </t>
        </is>
      </c>
      <c r="O2738" t="n">
        <v>81</v>
      </c>
      <c r="P2738" t="inlineStr">
        <is>
          <t xml:space="preserve">W         </t>
        </is>
      </c>
      <c r="Q2738" t="inlineStr">
        <is>
          <t>WY-183Q-196/NA</t>
        </is>
      </c>
      <c r="R2738" t="inlineStr">
        <is>
          <t>WYW187452</t>
        </is>
      </c>
      <c r="S2738" t="inlineStr">
        <is>
          <t>JOHNSON (WY)</t>
        </is>
      </c>
      <c r="T2738" t="n">
        <v>44.43378963</v>
      </c>
      <c r="U2738" t="inlineStr">
        <is>
          <t>POWDER RIVER</t>
        </is>
      </c>
      <c r="V2738" t="n">
        <v>-106.64842314</v>
      </c>
      <c r="W2738" t="inlineStr">
        <is>
          <t>POINT (368805.4636769996 4921376.163011705)</t>
        </is>
      </c>
      <c r="X2738" t="n">
        <v>1.649645008058342</v>
      </c>
      <c r="Y2738" t="inlineStr">
        <is>
          <t>SW</t>
        </is>
      </c>
      <c r="Z2738" t="n">
        <v>2018</v>
      </c>
      <c r="AA2738" t="n">
        <v>76</v>
      </c>
    </row>
    <row r="2739">
      <c r="A2739" s="1" t="n">
        <v>41683</v>
      </c>
      <c r="B2739" t="inlineStr">
        <is>
          <t>WY</t>
        </is>
      </c>
      <c r="C2739" t="inlineStr"/>
      <c r="D2739" s="2" t="n">
        <v>42809</v>
      </c>
      <c r="E2739" t="inlineStr">
        <is>
          <t>2022-03-15</t>
        </is>
      </c>
      <c r="F2739" t="n">
        <v>60</v>
      </c>
      <c r="G2739" t="inlineStr">
        <is>
          <t xml:space="preserve">STATE OF WYOMING </t>
        </is>
      </c>
      <c r="H2739" t="inlineStr">
        <is>
          <t>PERCHERON PROFESSIONAL SERVICES</t>
        </is>
      </c>
      <c r="I2739" t="n">
        <v>0.1667</v>
      </c>
      <c r="J2739" t="n">
        <v>38</v>
      </c>
      <c r="K2739" t="n">
        <v>200</v>
      </c>
      <c r="L2739" t="n">
        <v>26</v>
      </c>
      <c r="M2739" t="n">
        <v>52</v>
      </c>
      <c r="N2739" t="inlineStr">
        <is>
          <t xml:space="preserve">N         </t>
        </is>
      </c>
      <c r="O2739" t="n">
        <v>81</v>
      </c>
      <c r="P2739" t="inlineStr">
        <is>
          <t xml:space="preserve">W         </t>
        </is>
      </c>
      <c r="Q2739" t="inlineStr">
        <is>
          <t>NA/NA</t>
        </is>
      </c>
      <c r="R2739" t="inlineStr">
        <is>
          <t>17-00157</t>
        </is>
      </c>
      <c r="S2739" t="inlineStr">
        <is>
          <t>JOHNSON (WY)</t>
        </is>
      </c>
      <c r="T2739" t="n">
        <v>44.44859536</v>
      </c>
      <c r="U2739" t="inlineStr">
        <is>
          <t>POWDER RIVER</t>
        </is>
      </c>
      <c r="V2739" t="n">
        <v>-106.56817455</v>
      </c>
      <c r="W2739" t="inlineStr">
        <is>
          <t>POINT (375223.8394189922 4922895.199259256)</t>
        </is>
      </c>
      <c r="X2739" t="n">
        <v>2.512785375536602</v>
      </c>
      <c r="Y2739" t="inlineStr">
        <is>
          <t>E</t>
        </is>
      </c>
      <c r="Z2739" t="n">
        <v>2017</v>
      </c>
      <c r="AA2739" t="n">
        <v>76</v>
      </c>
    </row>
    <row r="2740">
      <c r="A2740" s="1" t="n">
        <v>41684</v>
      </c>
      <c r="B2740" t="inlineStr">
        <is>
          <t>WY</t>
        </is>
      </c>
      <c r="C2740" t="inlineStr"/>
      <c r="D2740" s="2" t="n">
        <v>42809</v>
      </c>
      <c r="E2740" t="inlineStr">
        <is>
          <t>2022-03-15</t>
        </is>
      </c>
      <c r="F2740" t="n">
        <v>60</v>
      </c>
      <c r="G2740" t="inlineStr">
        <is>
          <t xml:space="preserve">STATE OF WYOMING </t>
        </is>
      </c>
      <c r="H2740" t="inlineStr">
        <is>
          <t>PERCHERON PROFESSIONAL SERVICES</t>
        </is>
      </c>
      <c r="I2740" t="n">
        <v>0.1667</v>
      </c>
      <c r="J2740" t="n">
        <v>39</v>
      </c>
      <c r="K2740" t="n">
        <v>600</v>
      </c>
      <c r="L2740" t="n">
        <v>35</v>
      </c>
      <c r="M2740" t="n">
        <v>52</v>
      </c>
      <c r="N2740" t="inlineStr">
        <is>
          <t xml:space="preserve">N         </t>
        </is>
      </c>
      <c r="O2740" t="n">
        <v>81</v>
      </c>
      <c r="P2740" t="inlineStr">
        <is>
          <t xml:space="preserve">W         </t>
        </is>
      </c>
      <c r="Q2740" t="inlineStr">
        <is>
          <t>NA/NA</t>
        </is>
      </c>
      <c r="R2740" t="inlineStr">
        <is>
          <t>17-00158</t>
        </is>
      </c>
      <c r="S2740" t="inlineStr">
        <is>
          <t>JOHNSON (WY)</t>
        </is>
      </c>
      <c r="T2740" t="n">
        <v>44.43408806</v>
      </c>
      <c r="U2740" t="inlineStr">
        <is>
          <t>POWDER RIVER</t>
        </is>
      </c>
      <c r="V2740" t="n">
        <v>-106.5681057</v>
      </c>
      <c r="W2740" t="inlineStr">
        <is>
          <t>POINT (375198.4302088157 4921283.662675375)</t>
        </is>
      </c>
      <c r="X2740" t="n">
        <v>2.604540621255931</v>
      </c>
      <c r="Y2740" t="inlineStr">
        <is>
          <t>SE</t>
        </is>
      </c>
      <c r="Z2740" t="n">
        <v>2017</v>
      </c>
      <c r="AA2740" t="n">
        <v>76</v>
      </c>
    </row>
    <row r="2741">
      <c r="A2741" s="1" t="n">
        <v>46216</v>
      </c>
      <c r="B2741" t="inlineStr">
        <is>
          <t>WY</t>
        </is>
      </c>
      <c r="C2741" t="inlineStr"/>
      <c r="D2741" s="2" t="n">
        <v>42312</v>
      </c>
      <c r="E2741" t="inlineStr">
        <is>
          <t>2020-11-04</t>
        </is>
      </c>
      <c r="F2741" t="n">
        <v>60</v>
      </c>
      <c r="G2741" t="inlineStr">
        <is>
          <t xml:space="preserve">STATE OF WYOMING </t>
        </is>
      </c>
      <c r="H2741" t="inlineStr">
        <is>
          <t>PERCHERON ENERGY</t>
        </is>
      </c>
      <c r="I2741" t="n">
        <v>0.1667</v>
      </c>
      <c r="J2741" t="n">
        <v>7</v>
      </c>
      <c r="K2741" t="n">
        <v>80</v>
      </c>
      <c r="L2741" t="n">
        <v>9</v>
      </c>
      <c r="M2741" t="n">
        <v>51</v>
      </c>
      <c r="N2741" t="inlineStr">
        <is>
          <t xml:space="preserve">N         </t>
        </is>
      </c>
      <c r="O2741" t="n">
        <v>81</v>
      </c>
      <c r="P2741" t="inlineStr">
        <is>
          <t xml:space="preserve">W         </t>
        </is>
      </c>
      <c r="Q2741" t="inlineStr">
        <is>
          <t>NA/NA</t>
        </is>
      </c>
      <c r="R2741" t="inlineStr">
        <is>
          <t>15-00287</t>
        </is>
      </c>
      <c r="S2741" t="inlineStr">
        <is>
          <t>JOHNSON (WY)</t>
        </is>
      </c>
      <c r="T2741" t="n">
        <v>44.40470299</v>
      </c>
      <c r="U2741" t="inlineStr">
        <is>
          <t>POWDER RIVER</t>
        </is>
      </c>
      <c r="V2741" t="n">
        <v>-106.60861883</v>
      </c>
      <c r="W2741" t="inlineStr">
        <is>
          <t>POINT (371909.9191044993 4918082.253280113)</t>
        </is>
      </c>
      <c r="X2741" t="n">
        <v>2.799067705052615</v>
      </c>
      <c r="Y2741" t="inlineStr">
        <is>
          <t>S</t>
        </is>
      </c>
      <c r="Z2741" t="n">
        <v>2015</v>
      </c>
      <c r="AA2741" t="n">
        <v>76</v>
      </c>
    </row>
    <row r="2742">
      <c r="A2742" s="1" t="n">
        <v>46222</v>
      </c>
      <c r="B2742" t="inlineStr">
        <is>
          <t>WY</t>
        </is>
      </c>
      <c r="C2742" t="inlineStr"/>
      <c r="D2742" s="2" t="n">
        <v>42312</v>
      </c>
      <c r="E2742" t="inlineStr">
        <is>
          <t>2020-11-04</t>
        </is>
      </c>
      <c r="F2742" t="n">
        <v>60</v>
      </c>
      <c r="G2742" t="inlineStr">
        <is>
          <t xml:space="preserve">STATE OF WYOMING </t>
        </is>
      </c>
      <c r="H2742" t="inlineStr">
        <is>
          <t>PERCHERON ENERGY</t>
        </is>
      </c>
      <c r="I2742" t="n">
        <v>0.1667</v>
      </c>
      <c r="J2742" t="n">
        <v>7</v>
      </c>
      <c r="K2742" t="n">
        <v>640</v>
      </c>
      <c r="L2742" t="n">
        <v>16</v>
      </c>
      <c r="M2742" t="n">
        <v>52</v>
      </c>
      <c r="N2742" t="inlineStr">
        <is>
          <t xml:space="preserve">N         </t>
        </is>
      </c>
      <c r="O2742" t="n">
        <v>81</v>
      </c>
      <c r="P2742" t="inlineStr">
        <is>
          <t xml:space="preserve">W         </t>
        </is>
      </c>
      <c r="Q2742" t="inlineStr">
        <is>
          <t>NA/NA</t>
        </is>
      </c>
      <c r="R2742" t="inlineStr">
        <is>
          <t>15-00293</t>
        </is>
      </c>
      <c r="S2742" t="inlineStr">
        <is>
          <t>JOHNSON (WY)</t>
        </is>
      </c>
      <c r="T2742" t="n">
        <v>44.47704876</v>
      </c>
      <c r="U2742" t="inlineStr">
        <is>
          <t>POWDER RIVER</t>
        </is>
      </c>
      <c r="V2742" t="n">
        <v>-106.608017</v>
      </c>
      <c r="W2742" t="inlineStr">
        <is>
          <t>POINT (372115.7940090942 4926117.286433144)</t>
        </is>
      </c>
      <c r="X2742" t="n">
        <v>2.301055427398173</v>
      </c>
      <c r="Y2742" t="inlineStr">
        <is>
          <t>NE</t>
        </is>
      </c>
      <c r="Z2742" t="n">
        <v>2015</v>
      </c>
      <c r="AA2742" t="n">
        <v>76</v>
      </c>
    </row>
    <row r="2743">
      <c r="A2743" s="1" t="n">
        <v>46242</v>
      </c>
      <c r="B2743" t="inlineStr">
        <is>
          <t>WY</t>
        </is>
      </c>
      <c r="C2743" t="inlineStr"/>
      <c r="D2743" s="2" t="n">
        <v>42312</v>
      </c>
      <c r="E2743" t="inlineStr">
        <is>
          <t>2020-11-04</t>
        </is>
      </c>
      <c r="F2743" t="n">
        <v>60</v>
      </c>
      <c r="G2743" t="inlineStr">
        <is>
          <t xml:space="preserve">STATE OF WYOMING </t>
        </is>
      </c>
      <c r="H2743" t="inlineStr">
        <is>
          <t>PERCHERON ENERGY</t>
        </is>
      </c>
      <c r="I2743" t="n">
        <v>0.1667</v>
      </c>
      <c r="J2743" t="n">
        <v>8</v>
      </c>
      <c r="K2743" t="n">
        <v>160</v>
      </c>
      <c r="L2743" t="n">
        <v>24</v>
      </c>
      <c r="M2743" t="n">
        <v>52</v>
      </c>
      <c r="N2743" t="inlineStr">
        <is>
          <t xml:space="preserve">N         </t>
        </is>
      </c>
      <c r="O2743" t="n">
        <v>82</v>
      </c>
      <c r="P2743" t="inlineStr">
        <is>
          <t xml:space="preserve">W         </t>
        </is>
      </c>
      <c r="Q2743" t="inlineStr">
        <is>
          <t>NA/NA</t>
        </is>
      </c>
      <c r="R2743" t="inlineStr">
        <is>
          <t>15-00313</t>
        </is>
      </c>
      <c r="S2743" t="inlineStr">
        <is>
          <t>JOHNSON (WY)</t>
        </is>
      </c>
      <c r="T2743" t="n">
        <v>44.46267052</v>
      </c>
      <c r="U2743" t="inlineStr">
        <is>
          <t>POWDER RIVER</t>
        </is>
      </c>
      <c r="V2743" t="n">
        <v>-106.66852766</v>
      </c>
      <c r="W2743" t="inlineStr">
        <is>
          <t>POINT (367270.8160516536 4924616.614987102)</t>
        </is>
      </c>
      <c r="X2743" t="n">
        <v>2.762437560852737</v>
      </c>
      <c r="Y2743" t="inlineStr">
        <is>
          <t>NW</t>
        </is>
      </c>
      <c r="Z2743" t="n">
        <v>2015</v>
      </c>
      <c r="AA2743" t="n">
        <v>76</v>
      </c>
    </row>
    <row r="2744">
      <c r="A2744" s="1" t="n">
        <v>46243</v>
      </c>
      <c r="B2744" t="inlineStr">
        <is>
          <t>WY</t>
        </is>
      </c>
      <c r="C2744" t="inlineStr"/>
      <c r="D2744" s="2" t="n">
        <v>42312</v>
      </c>
      <c r="E2744" t="inlineStr">
        <is>
          <t>2020-11-04</t>
        </is>
      </c>
      <c r="F2744" t="n">
        <v>60</v>
      </c>
      <c r="G2744" t="inlineStr">
        <is>
          <t xml:space="preserve">STATE OF WYOMING </t>
        </is>
      </c>
      <c r="H2744" t="inlineStr">
        <is>
          <t>PERCHERON ENERGY</t>
        </is>
      </c>
      <c r="I2744" t="n">
        <v>0.1667</v>
      </c>
      <c r="J2744" t="n">
        <v>7</v>
      </c>
      <c r="K2744" t="n">
        <v>160</v>
      </c>
      <c r="L2744" t="n">
        <v>25</v>
      </c>
      <c r="M2744" t="n">
        <v>52</v>
      </c>
      <c r="N2744" t="inlineStr">
        <is>
          <t xml:space="preserve">N         </t>
        </is>
      </c>
      <c r="O2744" t="n">
        <v>82</v>
      </c>
      <c r="P2744" t="inlineStr">
        <is>
          <t xml:space="preserve">W         </t>
        </is>
      </c>
      <c r="Q2744" t="inlineStr">
        <is>
          <t>NA/NA</t>
        </is>
      </c>
      <c r="R2744" t="inlineStr">
        <is>
          <t>15-00314</t>
        </is>
      </c>
      <c r="S2744" t="inlineStr">
        <is>
          <t>JOHNSON (WY)</t>
        </is>
      </c>
      <c r="T2744" t="n">
        <v>44.44820517</v>
      </c>
      <c r="U2744" t="inlineStr">
        <is>
          <t>POWDER RIVER</t>
        </is>
      </c>
      <c r="V2744" t="n">
        <v>-106.66873348</v>
      </c>
      <c r="W2744" t="inlineStr">
        <is>
          <t>POINT (367221.6592972226 4923010.171895495)</t>
        </is>
      </c>
      <c r="X2744" t="n">
        <v>2.48776997326745</v>
      </c>
      <c r="Y2744" t="inlineStr">
        <is>
          <t>W</t>
        </is>
      </c>
      <c r="Z2744" t="n">
        <v>2015</v>
      </c>
      <c r="AA2744" t="n">
        <v>76</v>
      </c>
    </row>
    <row r="2745">
      <c r="A2745" s="1" t="n">
        <v>46245</v>
      </c>
      <c r="B2745" t="inlineStr">
        <is>
          <t>WY</t>
        </is>
      </c>
      <c r="C2745" t="inlineStr"/>
      <c r="D2745" s="2" t="n">
        <v>42312</v>
      </c>
      <c r="E2745" t="inlineStr">
        <is>
          <t>2020-11-04</t>
        </is>
      </c>
      <c r="F2745" t="n">
        <v>60</v>
      </c>
      <c r="G2745" t="inlineStr">
        <is>
          <t xml:space="preserve">STATE OF WYOMING </t>
        </is>
      </c>
      <c r="H2745" t="inlineStr">
        <is>
          <t>PERCHERON ENERGY</t>
        </is>
      </c>
      <c r="I2745" t="n">
        <v>0.1667</v>
      </c>
      <c r="J2745" t="n">
        <v>7</v>
      </c>
      <c r="K2745" t="n">
        <v>640</v>
      </c>
      <c r="L2745" t="n">
        <v>36</v>
      </c>
      <c r="M2745" t="n">
        <v>52</v>
      </c>
      <c r="N2745" t="inlineStr">
        <is>
          <t xml:space="preserve">N         </t>
        </is>
      </c>
      <c r="O2745" t="n">
        <v>82</v>
      </c>
      <c r="P2745" t="inlineStr">
        <is>
          <t xml:space="preserve">W         </t>
        </is>
      </c>
      <c r="Q2745" t="inlineStr">
        <is>
          <t>NA/NA</t>
        </is>
      </c>
      <c r="R2745" t="inlineStr">
        <is>
          <t>15-00316</t>
        </is>
      </c>
      <c r="S2745" t="inlineStr">
        <is>
          <t>JOHNSON (WY)</t>
        </is>
      </c>
      <c r="T2745" t="n">
        <v>44.43372456</v>
      </c>
      <c r="U2745" t="inlineStr">
        <is>
          <t>POWDER RIVER</t>
        </is>
      </c>
      <c r="V2745" t="n">
        <v>-106.66878671</v>
      </c>
      <c r="W2745" t="inlineStr">
        <is>
          <t>POINT (367184.6127943987 4921401.789827493)</t>
        </is>
      </c>
      <c r="X2745" t="n">
        <v>2.589541264414422</v>
      </c>
      <c r="Y2745" t="inlineStr">
        <is>
          <t>SW</t>
        </is>
      </c>
      <c r="Z2745" t="n">
        <v>2015</v>
      </c>
      <c r="AA2745" t="n">
        <v>76</v>
      </c>
    </row>
    <row r="2746">
      <c r="A2746" s="1" t="n">
        <v>48796</v>
      </c>
      <c r="B2746" t="inlineStr">
        <is>
          <t>WY</t>
        </is>
      </c>
      <c r="C2746" t="inlineStr"/>
      <c r="D2746" s="2" t="n">
        <v>42075</v>
      </c>
      <c r="E2746" t="inlineStr">
        <is>
          <t>2020-03-12</t>
        </is>
      </c>
      <c r="F2746" t="n">
        <v>60</v>
      </c>
      <c r="G2746" t="inlineStr">
        <is>
          <t xml:space="preserve">STATE OF WYOMING </t>
        </is>
      </c>
      <c r="H2746" t="inlineStr">
        <is>
          <t>YATES PETR</t>
        </is>
      </c>
      <c r="I2746" t="n">
        <v>0.1667</v>
      </c>
      <c r="J2746" t="n">
        <v>13</v>
      </c>
      <c r="K2746" t="n">
        <v>324.02999877</v>
      </c>
      <c r="L2746" t="n">
        <v>3</v>
      </c>
      <c r="M2746" t="n">
        <v>51</v>
      </c>
      <c r="N2746" t="inlineStr">
        <is>
          <t xml:space="preserve">N         </t>
        </is>
      </c>
      <c r="O2746" t="n">
        <v>81</v>
      </c>
      <c r="P2746" t="inlineStr">
        <is>
          <t xml:space="preserve">W         </t>
        </is>
      </c>
      <c r="Q2746" t="inlineStr">
        <is>
          <t>NA/NA</t>
        </is>
      </c>
      <c r="R2746" t="inlineStr">
        <is>
          <t>15-00109</t>
        </is>
      </c>
      <c r="S2746" t="inlineStr">
        <is>
          <t>JOHNSON (WY)</t>
        </is>
      </c>
      <c r="T2746" t="n">
        <v>44.41942796</v>
      </c>
      <c r="U2746" t="inlineStr">
        <is>
          <t>POWDER RIVER</t>
        </is>
      </c>
      <c r="V2746" t="n">
        <v>-106.58822493</v>
      </c>
      <c r="W2746" t="inlineStr">
        <is>
          <t>POINT (373565.5776611442 4919686.147309322)</t>
        </is>
      </c>
      <c r="X2746" t="n">
        <v>2.29996741474655</v>
      </c>
      <c r="Y2746" t="inlineStr">
        <is>
          <t>SE</t>
        </is>
      </c>
      <c r="Z2746" t="n">
        <v>2015</v>
      </c>
      <c r="AA2746" t="n">
        <v>76</v>
      </c>
    </row>
    <row r="2747">
      <c r="A2747" s="1" t="n">
        <v>13026</v>
      </c>
      <c r="B2747" t="inlineStr">
        <is>
          <t>WY</t>
        </is>
      </c>
      <c r="C2747" t="inlineStr"/>
      <c r="D2747" s="2" t="n">
        <v>43543</v>
      </c>
      <c r="E2747" t="inlineStr">
        <is>
          <t>2029-03-19</t>
        </is>
      </c>
      <c r="F2747" t="n">
        <v>120</v>
      </c>
      <c r="G2747" t="inlineStr">
        <is>
          <t xml:space="preserve">BUREAU OF LAND MANAGEMENT </t>
        </is>
      </c>
      <c r="H2747" t="inlineStr">
        <is>
          <t>LIBERTY PETR</t>
        </is>
      </c>
      <c r="I2747" t="n">
        <v>0.125</v>
      </c>
      <c r="J2747" t="n">
        <v>2</v>
      </c>
      <c r="K2747" t="n">
        <v>1600.6899414</v>
      </c>
      <c r="L2747" t="n">
        <v>9</v>
      </c>
      <c r="M2747" t="n">
        <v>57</v>
      </c>
      <c r="N2747" t="inlineStr">
        <is>
          <t xml:space="preserve">N         </t>
        </is>
      </c>
      <c r="O2747" t="n">
        <v>82</v>
      </c>
      <c r="P2747" t="inlineStr">
        <is>
          <t xml:space="preserve">W         </t>
        </is>
      </c>
      <c r="Q2747" t="inlineStr">
        <is>
          <t>WY-191Q-093/NA</t>
        </is>
      </c>
      <c r="R2747" t="inlineStr">
        <is>
          <t>WYW188818</t>
        </is>
      </c>
      <c r="S2747" t="inlineStr">
        <is>
          <t>SHERIDAN (WY)</t>
        </is>
      </c>
      <c r="T2747" t="n">
        <v>44.93037908</v>
      </c>
      <c r="U2747" t="inlineStr"/>
      <c r="V2747" t="n">
        <v>-106.75194656</v>
      </c>
      <c r="W2747" t="inlineStr">
        <is>
          <t>POINT (361752.6098329547 4976709.411902299)</t>
        </is>
      </c>
      <c r="X2747" t="n">
        <v>0.3950572847416594</v>
      </c>
      <c r="Y2747" t="inlineStr">
        <is>
          <t>SW</t>
        </is>
      </c>
      <c r="Z2747" t="n">
        <v>2019</v>
      </c>
      <c r="AA2747" t="n">
        <v>3</v>
      </c>
    </row>
    <row r="2748">
      <c r="A2748" s="1" t="n">
        <v>13027</v>
      </c>
      <c r="B2748" t="inlineStr">
        <is>
          <t>WY</t>
        </is>
      </c>
      <c r="C2748" t="inlineStr"/>
      <c r="D2748" s="2" t="n">
        <v>43543</v>
      </c>
      <c r="E2748" t="inlineStr">
        <is>
          <t>2029-03-19</t>
        </is>
      </c>
      <c r="F2748" t="n">
        <v>120</v>
      </c>
      <c r="G2748" t="inlineStr">
        <is>
          <t xml:space="preserve">BUREAU OF LAND MANAGEMENT </t>
        </is>
      </c>
      <c r="H2748" t="inlineStr">
        <is>
          <t>LIBERTY PETR</t>
        </is>
      </c>
      <c r="I2748" t="n">
        <v>0.125</v>
      </c>
      <c r="J2748" t="n">
        <v>2</v>
      </c>
      <c r="K2748" t="n">
        <v>1600.6899414</v>
      </c>
      <c r="L2748" t="n">
        <v>10</v>
      </c>
      <c r="M2748" t="n">
        <v>57</v>
      </c>
      <c r="N2748" t="inlineStr">
        <is>
          <t xml:space="preserve">N         </t>
        </is>
      </c>
      <c r="O2748" t="n">
        <v>82</v>
      </c>
      <c r="P2748" t="inlineStr">
        <is>
          <t xml:space="preserve">W         </t>
        </is>
      </c>
      <c r="Q2748" t="inlineStr">
        <is>
          <t>WY-191Q-093/NA</t>
        </is>
      </c>
      <c r="R2748" t="inlineStr">
        <is>
          <t>WYW188818</t>
        </is>
      </c>
      <c r="S2748" t="inlineStr">
        <is>
          <t>SHERIDAN (WY)</t>
        </is>
      </c>
      <c r="T2748" t="n">
        <v>44.93052457</v>
      </c>
      <c r="U2748" t="inlineStr"/>
      <c r="V2748" t="n">
        <v>-106.73148328</v>
      </c>
      <c r="W2748" t="inlineStr">
        <is>
          <t>POINT (363367.7292394257 4976690.895558828)</t>
        </is>
      </c>
      <c r="X2748" t="n">
        <v>0.7802445421607471</v>
      </c>
      <c r="Y2748" t="inlineStr">
        <is>
          <t>SE</t>
        </is>
      </c>
      <c r="Z2748" t="n">
        <v>2019</v>
      </c>
      <c r="AA2748" t="n">
        <v>3</v>
      </c>
    </row>
    <row r="2749">
      <c r="A2749" s="1" t="n">
        <v>13028</v>
      </c>
      <c r="B2749" t="inlineStr">
        <is>
          <t>WY</t>
        </is>
      </c>
      <c r="C2749" t="inlineStr"/>
      <c r="D2749" s="2" t="n">
        <v>43543</v>
      </c>
      <c r="E2749" t="inlineStr">
        <is>
          <t>2029-03-19</t>
        </is>
      </c>
      <c r="F2749" t="n">
        <v>120</v>
      </c>
      <c r="G2749" t="inlineStr">
        <is>
          <t xml:space="preserve">BUREAU OF LAND MANAGEMENT </t>
        </is>
      </c>
      <c r="H2749" t="inlineStr">
        <is>
          <t>LIBERTY PETR</t>
        </is>
      </c>
      <c r="I2749" t="n">
        <v>0.125</v>
      </c>
      <c r="J2749" t="n">
        <v>2</v>
      </c>
      <c r="K2749" t="n">
        <v>1600.6899414</v>
      </c>
      <c r="L2749" t="n">
        <v>3</v>
      </c>
      <c r="M2749" t="n">
        <v>57</v>
      </c>
      <c r="N2749" t="inlineStr">
        <is>
          <t xml:space="preserve">N         </t>
        </is>
      </c>
      <c r="O2749" t="n">
        <v>82</v>
      </c>
      <c r="P2749" t="inlineStr">
        <is>
          <t xml:space="preserve">W         </t>
        </is>
      </c>
      <c r="Q2749" t="inlineStr">
        <is>
          <t>WY-191Q-093/NA</t>
        </is>
      </c>
      <c r="R2749" t="inlineStr">
        <is>
          <t>WYW188818</t>
        </is>
      </c>
      <c r="S2749" t="inlineStr">
        <is>
          <t>SHERIDAN (WY)</t>
        </is>
      </c>
      <c r="T2749" t="n">
        <v>44.94521132</v>
      </c>
      <c r="U2749" t="inlineStr"/>
      <c r="V2749" t="n">
        <v>-106.73156736</v>
      </c>
      <c r="W2749" t="inlineStr">
        <is>
          <t>POINT (363395.9321280473 4978322.533857)</t>
        </is>
      </c>
      <c r="X2749" t="n">
        <v>1.035831052045973</v>
      </c>
      <c r="Y2749" t="inlineStr">
        <is>
          <t>NE</t>
        </is>
      </c>
      <c r="Z2749" t="n">
        <v>2019</v>
      </c>
      <c r="AA2749" t="n">
        <v>3</v>
      </c>
    </row>
    <row r="2750">
      <c r="A2750" s="1" t="n">
        <v>13029</v>
      </c>
      <c r="B2750" t="inlineStr">
        <is>
          <t>WY</t>
        </is>
      </c>
      <c r="C2750" t="inlineStr"/>
      <c r="D2750" s="2" t="n">
        <v>43543</v>
      </c>
      <c r="E2750" t="inlineStr">
        <is>
          <t>2029-03-19</t>
        </is>
      </c>
      <c r="F2750" t="n">
        <v>120</v>
      </c>
      <c r="G2750" t="inlineStr">
        <is>
          <t xml:space="preserve">BUREAU OF LAND MANAGEMENT </t>
        </is>
      </c>
      <c r="H2750" t="inlineStr">
        <is>
          <t>LIBERTY PETR</t>
        </is>
      </c>
      <c r="I2750" t="n">
        <v>0.125</v>
      </c>
      <c r="J2750" t="n">
        <v>2</v>
      </c>
      <c r="K2750" t="n">
        <v>1600.6899414</v>
      </c>
      <c r="L2750" t="n">
        <v>8</v>
      </c>
      <c r="M2750" t="n">
        <v>57</v>
      </c>
      <c r="N2750" t="inlineStr">
        <is>
          <t xml:space="preserve">N         </t>
        </is>
      </c>
      <c r="O2750" t="n">
        <v>82</v>
      </c>
      <c r="P2750" t="inlineStr">
        <is>
          <t xml:space="preserve">W         </t>
        </is>
      </c>
      <c r="Q2750" t="inlineStr">
        <is>
          <t>WY-191Q-093/NA</t>
        </is>
      </c>
      <c r="R2750" t="inlineStr">
        <is>
          <t>WYW188818</t>
        </is>
      </c>
      <c r="S2750" t="inlineStr">
        <is>
          <t>SHERIDAN (WY)</t>
        </is>
      </c>
      <c r="T2750" t="n">
        <v>44.93029876</v>
      </c>
      <c r="U2750" t="inlineStr"/>
      <c r="V2750" t="n">
        <v>-106.77248555</v>
      </c>
      <c r="W2750" t="inlineStr">
        <is>
          <t>POINT (360131.6660683539 4976735.70598912)</t>
        </is>
      </c>
      <c r="X2750" t="n">
        <v>1.313297664324861</v>
      </c>
      <c r="Y2750" t="inlineStr">
        <is>
          <t>SW</t>
        </is>
      </c>
      <c r="Z2750" t="n">
        <v>2019</v>
      </c>
      <c r="AA2750" t="n">
        <v>3</v>
      </c>
    </row>
    <row r="2751">
      <c r="A2751" s="1" t="n">
        <v>13030</v>
      </c>
      <c r="B2751" t="inlineStr">
        <is>
          <t>WY</t>
        </is>
      </c>
      <c r="C2751" t="inlineStr"/>
      <c r="D2751" s="2" t="n">
        <v>43543</v>
      </c>
      <c r="E2751" t="inlineStr">
        <is>
          <t>2029-03-19</t>
        </is>
      </c>
      <c r="F2751" t="n">
        <v>120</v>
      </c>
      <c r="G2751" t="inlineStr">
        <is>
          <t xml:space="preserve">BUREAU OF LAND MANAGEMENT </t>
        </is>
      </c>
      <c r="H2751" t="inlineStr">
        <is>
          <t>LIBERTY PETR</t>
        </is>
      </c>
      <c r="I2751" t="n">
        <v>0.125</v>
      </c>
      <c r="J2751" t="n">
        <v>2</v>
      </c>
      <c r="K2751" t="n">
        <v>1600.6899414</v>
      </c>
      <c r="L2751" t="n">
        <v>7</v>
      </c>
      <c r="M2751" t="n">
        <v>57</v>
      </c>
      <c r="N2751" t="inlineStr">
        <is>
          <t xml:space="preserve">N         </t>
        </is>
      </c>
      <c r="O2751" t="n">
        <v>82</v>
      </c>
      <c r="P2751" t="inlineStr">
        <is>
          <t xml:space="preserve">W         </t>
        </is>
      </c>
      <c r="Q2751" t="inlineStr">
        <is>
          <t>WY-191Q-093/NA</t>
        </is>
      </c>
      <c r="R2751" t="inlineStr">
        <is>
          <t>WYW188818</t>
        </is>
      </c>
      <c r="S2751" t="inlineStr">
        <is>
          <t>SHERIDAN (WY)</t>
        </is>
      </c>
      <c r="T2751" t="n">
        <v>44.93031762</v>
      </c>
      <c r="U2751" t="inlineStr"/>
      <c r="V2751" t="n">
        <v>-106.79281091</v>
      </c>
      <c r="W2751" t="inlineStr">
        <is>
          <t>POINT (358527.8190386622 4976773.055644463)</t>
        </is>
      </c>
      <c r="X2751" t="n">
        <v>2.295853749041737</v>
      </c>
      <c r="Y2751" t="inlineStr">
        <is>
          <t>W</t>
        </is>
      </c>
      <c r="Z2751" t="n">
        <v>2019</v>
      </c>
      <c r="AA2751" t="n">
        <v>3</v>
      </c>
    </row>
    <row r="2752">
      <c r="A2752" s="1" t="n">
        <v>13031</v>
      </c>
      <c r="B2752" t="inlineStr">
        <is>
          <t>WY</t>
        </is>
      </c>
      <c r="C2752" t="inlineStr"/>
      <c r="D2752" s="2" t="n">
        <v>43543</v>
      </c>
      <c r="E2752" t="inlineStr">
        <is>
          <t>2029-03-19</t>
        </is>
      </c>
      <c r="F2752" t="n">
        <v>120</v>
      </c>
      <c r="G2752" t="inlineStr">
        <is>
          <t xml:space="preserve">BUREAU OF LAND MANAGEMENT </t>
        </is>
      </c>
      <c r="H2752" t="inlineStr">
        <is>
          <t>LIBERTY PETR</t>
        </is>
      </c>
      <c r="I2752" t="n">
        <v>0.125</v>
      </c>
      <c r="J2752" t="n">
        <v>2</v>
      </c>
      <c r="K2752" t="n">
        <v>1600.6899414</v>
      </c>
      <c r="L2752" t="n">
        <v>3</v>
      </c>
      <c r="M2752" t="n">
        <v>57</v>
      </c>
      <c r="N2752" t="inlineStr">
        <is>
          <t xml:space="preserve">N         </t>
        </is>
      </c>
      <c r="O2752" t="n">
        <v>82</v>
      </c>
      <c r="P2752" t="inlineStr">
        <is>
          <t xml:space="preserve">W         </t>
        </is>
      </c>
      <c r="Q2752" t="inlineStr">
        <is>
          <t>WY-191Q-093/NA</t>
        </is>
      </c>
      <c r="R2752" t="inlineStr">
        <is>
          <t>WYW188818</t>
        </is>
      </c>
      <c r="S2752" t="inlineStr">
        <is>
          <t>SHERIDAN (WY)</t>
        </is>
      </c>
      <c r="T2752" t="n">
        <v>44.94521132</v>
      </c>
      <c r="U2752" t="inlineStr"/>
      <c r="V2752" t="n">
        <v>-106.73156736</v>
      </c>
      <c r="W2752" t="inlineStr">
        <is>
          <t>POINT (363395.9321280473 4978322.533857)</t>
        </is>
      </c>
      <c r="X2752" t="n">
        <v>1.035831052045973</v>
      </c>
      <c r="Y2752" t="inlineStr">
        <is>
          <t>NE</t>
        </is>
      </c>
      <c r="Z2752" t="n">
        <v>2019</v>
      </c>
      <c r="AA2752" t="n">
        <v>3</v>
      </c>
    </row>
    <row r="2753">
      <c r="A2753" s="1" t="n">
        <v>13032</v>
      </c>
      <c r="B2753" t="inlineStr">
        <is>
          <t>WY</t>
        </is>
      </c>
      <c r="C2753" t="inlineStr"/>
      <c r="D2753" s="2" t="n">
        <v>43543</v>
      </c>
      <c r="E2753" t="inlineStr">
        <is>
          <t>2029-03-19</t>
        </is>
      </c>
      <c r="F2753" t="n">
        <v>120</v>
      </c>
      <c r="G2753" t="inlineStr">
        <is>
          <t xml:space="preserve">BUREAU OF LAND MANAGEMENT </t>
        </is>
      </c>
      <c r="H2753" t="inlineStr">
        <is>
          <t>LIBERTY PETR</t>
        </is>
      </c>
      <c r="I2753" t="n">
        <v>0.125</v>
      </c>
      <c r="J2753" t="n">
        <v>2</v>
      </c>
      <c r="K2753" t="n">
        <v>1600.6899414</v>
      </c>
      <c r="L2753" t="n">
        <v>8</v>
      </c>
      <c r="M2753" t="n">
        <v>57</v>
      </c>
      <c r="N2753" t="inlineStr">
        <is>
          <t xml:space="preserve">N         </t>
        </is>
      </c>
      <c r="O2753" t="n">
        <v>82</v>
      </c>
      <c r="P2753" t="inlineStr">
        <is>
          <t xml:space="preserve">W         </t>
        </is>
      </c>
      <c r="Q2753" t="inlineStr">
        <is>
          <t>WY-191Q-093/NA</t>
        </is>
      </c>
      <c r="R2753" t="inlineStr">
        <is>
          <t>WYW188818</t>
        </is>
      </c>
      <c r="S2753" t="inlineStr">
        <is>
          <t>SHERIDAN (WY)</t>
        </is>
      </c>
      <c r="T2753" t="n">
        <v>44.93029876</v>
      </c>
      <c r="U2753" t="inlineStr"/>
      <c r="V2753" t="n">
        <v>-106.77248555</v>
      </c>
      <c r="W2753" t="inlineStr">
        <is>
          <t>POINT (360131.6660683539 4976735.70598912)</t>
        </is>
      </c>
      <c r="X2753" t="n">
        <v>1.313297664324861</v>
      </c>
      <c r="Y2753" t="inlineStr">
        <is>
          <t>SW</t>
        </is>
      </c>
      <c r="Z2753" t="n">
        <v>2019</v>
      </c>
      <c r="AA2753" t="n">
        <v>3</v>
      </c>
    </row>
    <row r="2754">
      <c r="A2754" s="1" t="n">
        <v>13033</v>
      </c>
      <c r="B2754" t="inlineStr">
        <is>
          <t>WY</t>
        </is>
      </c>
      <c r="C2754" t="inlineStr"/>
      <c r="D2754" s="2" t="n">
        <v>43543</v>
      </c>
      <c r="E2754" t="inlineStr">
        <is>
          <t>2029-03-19</t>
        </is>
      </c>
      <c r="F2754" t="n">
        <v>120</v>
      </c>
      <c r="G2754" t="inlineStr">
        <is>
          <t xml:space="preserve">BUREAU OF LAND MANAGEMENT </t>
        </is>
      </c>
      <c r="H2754" t="inlineStr">
        <is>
          <t>LIBERTY PETR</t>
        </is>
      </c>
      <c r="I2754" t="n">
        <v>0.125</v>
      </c>
      <c r="J2754" t="n">
        <v>2</v>
      </c>
      <c r="K2754" t="n">
        <v>1600.6899414</v>
      </c>
      <c r="L2754" t="n">
        <v>9</v>
      </c>
      <c r="M2754" t="n">
        <v>57</v>
      </c>
      <c r="N2754" t="inlineStr">
        <is>
          <t xml:space="preserve">N         </t>
        </is>
      </c>
      <c r="O2754" t="n">
        <v>82</v>
      </c>
      <c r="P2754" t="inlineStr">
        <is>
          <t xml:space="preserve">W         </t>
        </is>
      </c>
      <c r="Q2754" t="inlineStr">
        <is>
          <t>WY-191Q-093/NA</t>
        </is>
      </c>
      <c r="R2754" t="inlineStr">
        <is>
          <t>WYW188818</t>
        </is>
      </c>
      <c r="S2754" t="inlineStr">
        <is>
          <t>SHERIDAN (WY)</t>
        </is>
      </c>
      <c r="T2754" t="n">
        <v>44.93037908</v>
      </c>
      <c r="U2754" t="inlineStr"/>
      <c r="V2754" t="n">
        <v>-106.75194656</v>
      </c>
      <c r="W2754" t="inlineStr">
        <is>
          <t>POINT (361752.6098329547 4976709.411902299)</t>
        </is>
      </c>
      <c r="X2754" t="n">
        <v>0.3950572847416594</v>
      </c>
      <c r="Y2754" t="inlineStr">
        <is>
          <t>SW</t>
        </is>
      </c>
      <c r="Z2754" t="n">
        <v>2019</v>
      </c>
      <c r="AA2754" t="n">
        <v>3</v>
      </c>
    </row>
    <row r="2755">
      <c r="A2755" s="1" t="n">
        <v>13034</v>
      </c>
      <c r="B2755" t="inlineStr">
        <is>
          <t>WY</t>
        </is>
      </c>
      <c r="C2755" t="inlineStr"/>
      <c r="D2755" s="2" t="n">
        <v>43543</v>
      </c>
      <c r="E2755" t="inlineStr">
        <is>
          <t>2029-03-19</t>
        </is>
      </c>
      <c r="F2755" t="n">
        <v>120</v>
      </c>
      <c r="G2755" t="inlineStr">
        <is>
          <t xml:space="preserve">BUREAU OF LAND MANAGEMENT </t>
        </is>
      </c>
      <c r="H2755" t="inlineStr">
        <is>
          <t>LIBERTY PETR</t>
        </is>
      </c>
      <c r="I2755" t="n">
        <v>0.125</v>
      </c>
      <c r="J2755" t="n">
        <v>2</v>
      </c>
      <c r="K2755" t="n">
        <v>1600.6899414</v>
      </c>
      <c r="L2755" t="n">
        <v>4</v>
      </c>
      <c r="M2755" t="n">
        <v>57</v>
      </c>
      <c r="N2755" t="inlineStr">
        <is>
          <t xml:space="preserve">N         </t>
        </is>
      </c>
      <c r="O2755" t="n">
        <v>82</v>
      </c>
      <c r="P2755" t="inlineStr">
        <is>
          <t xml:space="preserve">W         </t>
        </is>
      </c>
      <c r="Q2755" t="inlineStr">
        <is>
          <t>WY-191Q-093/NA</t>
        </is>
      </c>
      <c r="R2755" t="inlineStr">
        <is>
          <t>WYW188818</t>
        </is>
      </c>
      <c r="S2755" t="inlineStr">
        <is>
          <t>SHERIDAN (WY)</t>
        </is>
      </c>
      <c r="T2755" t="n">
        <v>44.94497809</v>
      </c>
      <c r="U2755" t="inlineStr"/>
      <c r="V2755" t="n">
        <v>-106.75200776</v>
      </c>
      <c r="W2755" t="inlineStr">
        <is>
          <t>POINT (361782.8189866571 4978331.26617144)</t>
        </is>
      </c>
      <c r="X2755" t="n">
        <v>0.7738488578151597</v>
      </c>
      <c r="Y2755" t="inlineStr">
        <is>
          <t>NW</t>
        </is>
      </c>
      <c r="Z2755" t="n">
        <v>2019</v>
      </c>
      <c r="AA2755" t="n">
        <v>3</v>
      </c>
    </row>
    <row r="2756">
      <c r="A2756" s="1" t="n">
        <v>13035</v>
      </c>
      <c r="B2756" t="inlineStr">
        <is>
          <t>WY</t>
        </is>
      </c>
      <c r="C2756" t="inlineStr"/>
      <c r="D2756" s="2" t="n">
        <v>43543</v>
      </c>
      <c r="E2756" t="inlineStr">
        <is>
          <t>2029-03-19</t>
        </is>
      </c>
      <c r="F2756" t="n">
        <v>120</v>
      </c>
      <c r="G2756" t="inlineStr">
        <is>
          <t xml:space="preserve">BUREAU OF LAND MANAGEMENT </t>
        </is>
      </c>
      <c r="H2756" t="inlineStr">
        <is>
          <t>LIBERTY PETR</t>
        </is>
      </c>
      <c r="I2756" t="n">
        <v>0.125</v>
      </c>
      <c r="J2756" t="n">
        <v>2</v>
      </c>
      <c r="K2756" t="n">
        <v>1600.6899414</v>
      </c>
      <c r="L2756" t="n">
        <v>4</v>
      </c>
      <c r="M2756" t="n">
        <v>57</v>
      </c>
      <c r="N2756" t="inlineStr">
        <is>
          <t xml:space="preserve">N         </t>
        </is>
      </c>
      <c r="O2756" t="n">
        <v>82</v>
      </c>
      <c r="P2756" t="inlineStr">
        <is>
          <t xml:space="preserve">W         </t>
        </is>
      </c>
      <c r="Q2756" t="inlineStr">
        <is>
          <t>WY-191Q-093/NA</t>
        </is>
      </c>
      <c r="R2756" t="inlineStr">
        <is>
          <t>WYW188818</t>
        </is>
      </c>
      <c r="S2756" t="inlineStr">
        <is>
          <t>SHERIDAN (WY)</t>
        </is>
      </c>
      <c r="T2756" t="n">
        <v>44.94497809</v>
      </c>
      <c r="U2756" t="inlineStr"/>
      <c r="V2756" t="n">
        <v>-106.75200776</v>
      </c>
      <c r="W2756" t="inlineStr">
        <is>
          <t>POINT (361782.8189866571 4978331.26617144)</t>
        </is>
      </c>
      <c r="X2756" t="n">
        <v>0.7738488578151597</v>
      </c>
      <c r="Y2756" t="inlineStr">
        <is>
          <t>NW</t>
        </is>
      </c>
      <c r="Z2756" t="n">
        <v>2019</v>
      </c>
      <c r="AA2756" t="n">
        <v>3</v>
      </c>
    </row>
    <row r="2757">
      <c r="A2757" s="1" t="n">
        <v>13036</v>
      </c>
      <c r="B2757" t="inlineStr">
        <is>
          <t>WY</t>
        </is>
      </c>
      <c r="C2757" t="inlineStr"/>
      <c r="D2757" s="2" t="n">
        <v>43543</v>
      </c>
      <c r="E2757" t="inlineStr">
        <is>
          <t>2029-03-19</t>
        </is>
      </c>
      <c r="F2757" t="n">
        <v>120</v>
      </c>
      <c r="G2757" t="inlineStr">
        <is>
          <t xml:space="preserve">BUREAU OF LAND MANAGEMENT </t>
        </is>
      </c>
      <c r="H2757" t="inlineStr">
        <is>
          <t>LIBERTY PETR</t>
        </is>
      </c>
      <c r="I2757" t="n">
        <v>0.125</v>
      </c>
      <c r="J2757" t="n">
        <v>2</v>
      </c>
      <c r="K2757" t="n">
        <v>1600.6899414</v>
      </c>
      <c r="L2757" t="n">
        <v>8</v>
      </c>
      <c r="M2757" t="n">
        <v>57</v>
      </c>
      <c r="N2757" t="inlineStr">
        <is>
          <t xml:space="preserve">N         </t>
        </is>
      </c>
      <c r="O2757" t="n">
        <v>82</v>
      </c>
      <c r="P2757" t="inlineStr">
        <is>
          <t xml:space="preserve">W         </t>
        </is>
      </c>
      <c r="Q2757" t="inlineStr">
        <is>
          <t>WY-191Q-093/NA</t>
        </is>
      </c>
      <c r="R2757" t="inlineStr">
        <is>
          <t>WYW188818</t>
        </is>
      </c>
      <c r="S2757" t="inlineStr">
        <is>
          <t>SHERIDAN (WY)</t>
        </is>
      </c>
      <c r="T2757" t="n">
        <v>44.93029876</v>
      </c>
      <c r="U2757" t="inlineStr"/>
      <c r="V2757" t="n">
        <v>-106.77248555</v>
      </c>
      <c r="W2757" t="inlineStr">
        <is>
          <t>POINT (360131.6660683539 4976735.70598912)</t>
        </is>
      </c>
      <c r="X2757" t="n">
        <v>1.313297664324861</v>
      </c>
      <c r="Y2757" t="inlineStr">
        <is>
          <t>SW</t>
        </is>
      </c>
      <c r="Z2757" t="n">
        <v>2019</v>
      </c>
      <c r="AA2757" t="n">
        <v>3</v>
      </c>
    </row>
    <row r="2758">
      <c r="A2758" s="1" t="n">
        <v>13037</v>
      </c>
      <c r="B2758" t="inlineStr">
        <is>
          <t>WY</t>
        </is>
      </c>
      <c r="C2758" t="inlineStr"/>
      <c r="D2758" s="2" t="n">
        <v>43543</v>
      </c>
      <c r="E2758" t="inlineStr">
        <is>
          <t>2029-03-19</t>
        </is>
      </c>
      <c r="F2758" t="n">
        <v>120</v>
      </c>
      <c r="G2758" t="inlineStr">
        <is>
          <t xml:space="preserve">BUREAU OF LAND MANAGEMENT </t>
        </is>
      </c>
      <c r="H2758" t="inlineStr">
        <is>
          <t>LIBERTY PETR</t>
        </is>
      </c>
      <c r="I2758" t="n">
        <v>0.125</v>
      </c>
      <c r="J2758" t="n">
        <v>2</v>
      </c>
      <c r="K2758" t="n">
        <v>1600.6899414</v>
      </c>
      <c r="L2758" t="n">
        <v>3</v>
      </c>
      <c r="M2758" t="n">
        <v>57</v>
      </c>
      <c r="N2758" t="inlineStr">
        <is>
          <t xml:space="preserve">N         </t>
        </is>
      </c>
      <c r="O2758" t="n">
        <v>82</v>
      </c>
      <c r="P2758" t="inlineStr">
        <is>
          <t xml:space="preserve">W         </t>
        </is>
      </c>
      <c r="Q2758" t="inlineStr">
        <is>
          <t>WY-191Q-093/NA</t>
        </is>
      </c>
      <c r="R2758" t="inlineStr">
        <is>
          <t>WYW188818</t>
        </is>
      </c>
      <c r="S2758" t="inlineStr">
        <is>
          <t>SHERIDAN (WY)</t>
        </is>
      </c>
      <c r="T2758" t="n">
        <v>44.94521132</v>
      </c>
      <c r="U2758" t="inlineStr"/>
      <c r="V2758" t="n">
        <v>-106.73156736</v>
      </c>
      <c r="W2758" t="inlineStr">
        <is>
          <t>POINT (363395.9321280473 4978322.533857)</t>
        </is>
      </c>
      <c r="X2758" t="n">
        <v>1.035831052045973</v>
      </c>
      <c r="Y2758" t="inlineStr">
        <is>
          <t>NE</t>
        </is>
      </c>
      <c r="Z2758" t="n">
        <v>2019</v>
      </c>
      <c r="AA2758" t="n">
        <v>3</v>
      </c>
    </row>
    <row r="2759">
      <c r="A2759" s="1" t="n">
        <v>13038</v>
      </c>
      <c r="B2759" t="inlineStr">
        <is>
          <t>WY</t>
        </is>
      </c>
      <c r="C2759" t="inlineStr"/>
      <c r="D2759" s="2" t="n">
        <v>43543</v>
      </c>
      <c r="E2759" t="inlineStr">
        <is>
          <t>2029-03-19</t>
        </is>
      </c>
      <c r="F2759" t="n">
        <v>120</v>
      </c>
      <c r="G2759" t="inlineStr">
        <is>
          <t xml:space="preserve">BUREAU OF LAND MANAGEMENT </t>
        </is>
      </c>
      <c r="H2759" t="inlineStr">
        <is>
          <t>LIBERTY PETR</t>
        </is>
      </c>
      <c r="I2759" t="n">
        <v>0.125</v>
      </c>
      <c r="J2759" t="n">
        <v>2</v>
      </c>
      <c r="K2759" t="n">
        <v>1600.6899414</v>
      </c>
      <c r="L2759" t="n">
        <v>8</v>
      </c>
      <c r="M2759" t="n">
        <v>57</v>
      </c>
      <c r="N2759" t="inlineStr">
        <is>
          <t xml:space="preserve">N         </t>
        </is>
      </c>
      <c r="O2759" t="n">
        <v>82</v>
      </c>
      <c r="P2759" t="inlineStr">
        <is>
          <t xml:space="preserve">W         </t>
        </is>
      </c>
      <c r="Q2759" t="inlineStr">
        <is>
          <t>WY-191Q-093/NA</t>
        </is>
      </c>
      <c r="R2759" t="inlineStr">
        <is>
          <t>WYW188818</t>
        </is>
      </c>
      <c r="S2759" t="inlineStr">
        <is>
          <t>SHERIDAN (WY)</t>
        </is>
      </c>
      <c r="T2759" t="n">
        <v>44.93029876</v>
      </c>
      <c r="U2759" t="inlineStr"/>
      <c r="V2759" t="n">
        <v>-106.77248555</v>
      </c>
      <c r="W2759" t="inlineStr">
        <is>
          <t>POINT (360131.6660683539 4976735.70598912)</t>
        </is>
      </c>
      <c r="X2759" t="n">
        <v>1.313297664324861</v>
      </c>
      <c r="Y2759" t="inlineStr">
        <is>
          <t>SW</t>
        </is>
      </c>
      <c r="Z2759" t="n">
        <v>2019</v>
      </c>
      <c r="AA2759" t="n">
        <v>3</v>
      </c>
    </row>
    <row r="2760">
      <c r="A2760" s="1" t="n">
        <v>13039</v>
      </c>
      <c r="B2760" t="inlineStr">
        <is>
          <t>WY</t>
        </is>
      </c>
      <c r="C2760" t="inlineStr"/>
      <c r="D2760" s="2" t="n">
        <v>43543</v>
      </c>
      <c r="E2760" t="inlineStr">
        <is>
          <t>2029-03-19</t>
        </is>
      </c>
      <c r="F2760" t="n">
        <v>120</v>
      </c>
      <c r="G2760" t="inlineStr">
        <is>
          <t xml:space="preserve">BUREAU OF LAND MANAGEMENT </t>
        </is>
      </c>
      <c r="H2760" t="inlineStr">
        <is>
          <t>LIBERTY PETR</t>
        </is>
      </c>
      <c r="I2760" t="n">
        <v>0.125</v>
      </c>
      <c r="J2760" t="n">
        <v>2</v>
      </c>
      <c r="K2760" t="n">
        <v>1600.6899414</v>
      </c>
      <c r="L2760" t="n">
        <v>10</v>
      </c>
      <c r="M2760" t="n">
        <v>57</v>
      </c>
      <c r="N2760" t="inlineStr">
        <is>
          <t xml:space="preserve">N         </t>
        </is>
      </c>
      <c r="O2760" t="n">
        <v>82</v>
      </c>
      <c r="P2760" t="inlineStr">
        <is>
          <t xml:space="preserve">W         </t>
        </is>
      </c>
      <c r="Q2760" t="inlineStr">
        <is>
          <t>WY-191Q-093/NA</t>
        </is>
      </c>
      <c r="R2760" t="inlineStr">
        <is>
          <t>WYW188818</t>
        </is>
      </c>
      <c r="S2760" t="inlineStr">
        <is>
          <t>SHERIDAN (WY)</t>
        </is>
      </c>
      <c r="T2760" t="n">
        <v>44.93052457</v>
      </c>
      <c r="U2760" t="inlineStr"/>
      <c r="V2760" t="n">
        <v>-106.73148328</v>
      </c>
      <c r="W2760" t="inlineStr">
        <is>
          <t>POINT (363367.7292394257 4976690.895558828)</t>
        </is>
      </c>
      <c r="X2760" t="n">
        <v>0.7802445421607471</v>
      </c>
      <c r="Y2760" t="inlineStr">
        <is>
          <t>SE</t>
        </is>
      </c>
      <c r="Z2760" t="n">
        <v>2019</v>
      </c>
      <c r="AA2760" t="n">
        <v>3</v>
      </c>
    </row>
    <row r="2761">
      <c r="A2761" s="1" t="n">
        <v>13040</v>
      </c>
      <c r="B2761" t="inlineStr">
        <is>
          <t>WY</t>
        </is>
      </c>
      <c r="C2761" t="inlineStr"/>
      <c r="D2761" s="2" t="n">
        <v>43543</v>
      </c>
      <c r="E2761" t="inlineStr">
        <is>
          <t>2029-03-19</t>
        </is>
      </c>
      <c r="F2761" t="n">
        <v>120</v>
      </c>
      <c r="G2761" t="inlineStr">
        <is>
          <t xml:space="preserve">BUREAU OF LAND MANAGEMENT </t>
        </is>
      </c>
      <c r="H2761" t="inlineStr">
        <is>
          <t>LIBERTY PETR</t>
        </is>
      </c>
      <c r="I2761" t="n">
        <v>0.125</v>
      </c>
      <c r="J2761" t="n">
        <v>2</v>
      </c>
      <c r="K2761" t="n">
        <v>1600.6899414</v>
      </c>
      <c r="L2761" t="n">
        <v>4</v>
      </c>
      <c r="M2761" t="n">
        <v>57</v>
      </c>
      <c r="N2761" t="inlineStr">
        <is>
          <t xml:space="preserve">N         </t>
        </is>
      </c>
      <c r="O2761" t="n">
        <v>82</v>
      </c>
      <c r="P2761" t="inlineStr">
        <is>
          <t xml:space="preserve">W         </t>
        </is>
      </c>
      <c r="Q2761" t="inlineStr">
        <is>
          <t>WY-191Q-093/NA</t>
        </is>
      </c>
      <c r="R2761" t="inlineStr">
        <is>
          <t>WYW188818</t>
        </is>
      </c>
      <c r="S2761" t="inlineStr">
        <is>
          <t>SHERIDAN (WY)</t>
        </is>
      </c>
      <c r="T2761" t="n">
        <v>44.94497809</v>
      </c>
      <c r="U2761" t="inlineStr"/>
      <c r="V2761" t="n">
        <v>-106.75200776</v>
      </c>
      <c r="W2761" t="inlineStr">
        <is>
          <t>POINT (361782.8189866571 4978331.26617144)</t>
        </is>
      </c>
      <c r="X2761" t="n">
        <v>0.7738488578151597</v>
      </c>
      <c r="Y2761" t="inlineStr">
        <is>
          <t>NW</t>
        </is>
      </c>
      <c r="Z2761" t="n">
        <v>2019</v>
      </c>
      <c r="AA2761" t="n">
        <v>3</v>
      </c>
    </row>
    <row r="2762">
      <c r="A2762" s="1" t="n">
        <v>13041</v>
      </c>
      <c r="B2762" t="inlineStr">
        <is>
          <t>WY</t>
        </is>
      </c>
      <c r="C2762" t="inlineStr"/>
      <c r="D2762" s="2" t="n">
        <v>43543</v>
      </c>
      <c r="E2762" t="inlineStr">
        <is>
          <t>2029-03-19</t>
        </is>
      </c>
      <c r="F2762" t="n">
        <v>120</v>
      </c>
      <c r="G2762" t="inlineStr">
        <is>
          <t xml:space="preserve">BUREAU OF LAND MANAGEMENT </t>
        </is>
      </c>
      <c r="H2762" t="inlineStr">
        <is>
          <t>LIBERTY PETR</t>
        </is>
      </c>
      <c r="I2762" t="n">
        <v>0.125</v>
      </c>
      <c r="J2762" t="n">
        <v>2</v>
      </c>
      <c r="K2762" t="n">
        <v>1600.6899414</v>
      </c>
      <c r="L2762" t="n">
        <v>10</v>
      </c>
      <c r="M2762" t="n">
        <v>57</v>
      </c>
      <c r="N2762" t="inlineStr">
        <is>
          <t xml:space="preserve">N         </t>
        </is>
      </c>
      <c r="O2762" t="n">
        <v>82</v>
      </c>
      <c r="P2762" t="inlineStr">
        <is>
          <t xml:space="preserve">W         </t>
        </is>
      </c>
      <c r="Q2762" t="inlineStr">
        <is>
          <t>WY-191Q-093/NA</t>
        </is>
      </c>
      <c r="R2762" t="inlineStr">
        <is>
          <t>WYW188818</t>
        </is>
      </c>
      <c r="S2762" t="inlineStr">
        <is>
          <t>SHERIDAN (WY)</t>
        </is>
      </c>
      <c r="T2762" t="n">
        <v>44.93052457</v>
      </c>
      <c r="U2762" t="inlineStr"/>
      <c r="V2762" t="n">
        <v>-106.73148328</v>
      </c>
      <c r="W2762" t="inlineStr">
        <is>
          <t>POINT (363367.7292394257 4976690.895558828)</t>
        </is>
      </c>
      <c r="X2762" t="n">
        <v>0.7802445421607471</v>
      </c>
      <c r="Y2762" t="inlineStr">
        <is>
          <t>SE</t>
        </is>
      </c>
      <c r="Z2762" t="n">
        <v>2019</v>
      </c>
      <c r="AA2762" t="n">
        <v>3</v>
      </c>
    </row>
    <row r="2763">
      <c r="A2763" s="1" t="n">
        <v>13042</v>
      </c>
      <c r="B2763" t="inlineStr">
        <is>
          <t>WY</t>
        </is>
      </c>
      <c r="C2763" t="inlineStr"/>
      <c r="D2763" s="2" t="n">
        <v>43543</v>
      </c>
      <c r="E2763" t="inlineStr">
        <is>
          <t>2029-03-19</t>
        </is>
      </c>
      <c r="F2763" t="n">
        <v>120</v>
      </c>
      <c r="G2763" t="inlineStr">
        <is>
          <t xml:space="preserve">BUREAU OF LAND MANAGEMENT </t>
        </is>
      </c>
      <c r="H2763" t="inlineStr">
        <is>
          <t>LIBERTY PETR</t>
        </is>
      </c>
      <c r="I2763" t="n">
        <v>0.125</v>
      </c>
      <c r="J2763" t="n">
        <v>2</v>
      </c>
      <c r="K2763" t="n">
        <v>1600.6899414</v>
      </c>
      <c r="L2763" t="n">
        <v>8</v>
      </c>
      <c r="M2763" t="n">
        <v>57</v>
      </c>
      <c r="N2763" t="inlineStr">
        <is>
          <t xml:space="preserve">N         </t>
        </is>
      </c>
      <c r="O2763" t="n">
        <v>82</v>
      </c>
      <c r="P2763" t="inlineStr">
        <is>
          <t xml:space="preserve">W         </t>
        </is>
      </c>
      <c r="Q2763" t="inlineStr">
        <is>
          <t>WY-191Q-093/NA</t>
        </is>
      </c>
      <c r="R2763" t="inlineStr">
        <is>
          <t>WYW188818</t>
        </is>
      </c>
      <c r="S2763" t="inlineStr">
        <is>
          <t>SHERIDAN (WY)</t>
        </is>
      </c>
      <c r="T2763" t="n">
        <v>44.93029876</v>
      </c>
      <c r="U2763" t="inlineStr"/>
      <c r="V2763" t="n">
        <v>-106.77248555</v>
      </c>
      <c r="W2763" t="inlineStr">
        <is>
          <t>POINT (360131.6660683539 4976735.70598912)</t>
        </is>
      </c>
      <c r="X2763" t="n">
        <v>1.313297664324861</v>
      </c>
      <c r="Y2763" t="inlineStr">
        <is>
          <t>SW</t>
        </is>
      </c>
      <c r="Z2763" t="n">
        <v>2019</v>
      </c>
      <c r="AA2763" t="n">
        <v>3</v>
      </c>
    </row>
    <row r="2764">
      <c r="A2764" s="1" t="n">
        <v>23246</v>
      </c>
      <c r="B2764" t="inlineStr">
        <is>
          <t>WY</t>
        </is>
      </c>
      <c r="C2764" t="inlineStr"/>
      <c r="D2764" s="2" t="n">
        <v>43361</v>
      </c>
      <c r="E2764" t="inlineStr">
        <is>
          <t>2028-09-18</t>
        </is>
      </c>
      <c r="F2764" t="n">
        <v>120</v>
      </c>
      <c r="G2764" t="inlineStr">
        <is>
          <t xml:space="preserve">BUREAU OF LAND MANAGEMENT </t>
        </is>
      </c>
      <c r="H2764" t="inlineStr">
        <is>
          <t>LIBERTY PETR</t>
        </is>
      </c>
      <c r="I2764" t="n">
        <v>0.125</v>
      </c>
      <c r="J2764" t="n">
        <v>16</v>
      </c>
      <c r="K2764" t="n">
        <v>200</v>
      </c>
      <c r="L2764" t="n">
        <v>20</v>
      </c>
      <c r="M2764" t="n">
        <v>57</v>
      </c>
      <c r="N2764" t="inlineStr">
        <is>
          <t xml:space="preserve">N         </t>
        </is>
      </c>
      <c r="O2764" t="n">
        <v>82</v>
      </c>
      <c r="P2764" t="inlineStr">
        <is>
          <t xml:space="preserve">W         </t>
        </is>
      </c>
      <c r="Q2764" t="inlineStr">
        <is>
          <t>WY-183Q-081/NA</t>
        </is>
      </c>
      <c r="R2764" t="inlineStr">
        <is>
          <t>WYW187347</t>
        </is>
      </c>
      <c r="S2764" t="inlineStr">
        <is>
          <t>SHERIDAN (WY)</t>
        </is>
      </c>
      <c r="T2764" t="n">
        <v>44.90091765</v>
      </c>
      <c r="U2764" t="inlineStr"/>
      <c r="V2764" t="n">
        <v>-106.77225632</v>
      </c>
      <c r="W2764" t="inlineStr">
        <is>
          <t>POINT (360078.4506918194 4973471.48334116)</t>
        </is>
      </c>
      <c r="X2764" t="n">
        <v>2.644082792859162</v>
      </c>
      <c r="Y2764" t="inlineStr">
        <is>
          <t>SW</t>
        </is>
      </c>
      <c r="Z2764" t="n">
        <v>2018</v>
      </c>
      <c r="AA2764" t="n">
        <v>3</v>
      </c>
    </row>
    <row r="2765">
      <c r="A2765" s="1" t="n">
        <v>23247</v>
      </c>
      <c r="B2765" t="inlineStr">
        <is>
          <t>WY</t>
        </is>
      </c>
      <c r="C2765" t="inlineStr"/>
      <c r="D2765" s="2" t="n">
        <v>43361</v>
      </c>
      <c r="E2765" t="inlineStr">
        <is>
          <t>2028-09-18</t>
        </is>
      </c>
      <c r="F2765" t="n">
        <v>120</v>
      </c>
      <c r="G2765" t="inlineStr">
        <is>
          <t xml:space="preserve">BUREAU OF LAND MANAGEMENT </t>
        </is>
      </c>
      <c r="H2765" t="inlineStr">
        <is>
          <t>LIBERTY PETR</t>
        </is>
      </c>
      <c r="I2765" t="n">
        <v>0.125</v>
      </c>
      <c r="J2765" t="n">
        <v>16</v>
      </c>
      <c r="K2765" t="n">
        <v>200</v>
      </c>
      <c r="L2765" t="n">
        <v>11</v>
      </c>
      <c r="M2765" t="n">
        <v>57</v>
      </c>
      <c r="N2765" t="inlineStr">
        <is>
          <t xml:space="preserve">N         </t>
        </is>
      </c>
      <c r="O2765" t="n">
        <v>82</v>
      </c>
      <c r="P2765" t="inlineStr">
        <is>
          <t xml:space="preserve">W         </t>
        </is>
      </c>
      <c r="Q2765" t="inlineStr">
        <is>
          <t>WY-183Q-081/NA</t>
        </is>
      </c>
      <c r="R2765" t="inlineStr">
        <is>
          <t>WYW187347</t>
        </is>
      </c>
      <c r="S2765" t="inlineStr">
        <is>
          <t>SHERIDAN (WY)</t>
        </is>
      </c>
      <c r="T2765" t="n">
        <v>44.93076544</v>
      </c>
      <c r="U2765" t="inlineStr"/>
      <c r="V2765" t="n">
        <v>-106.71110389</v>
      </c>
      <c r="W2765" t="inlineStr">
        <is>
          <t>POINT (364976.4441692366 4976683.521955879)</t>
        </is>
      </c>
      <c r="X2765" t="n">
        <v>1.748792867390476</v>
      </c>
      <c r="Y2765" t="inlineStr">
        <is>
          <t>E</t>
        </is>
      </c>
      <c r="Z2765" t="n">
        <v>2018</v>
      </c>
      <c r="AA2765" t="n">
        <v>3</v>
      </c>
    </row>
    <row r="2766">
      <c r="A2766" s="1" t="n">
        <v>43411</v>
      </c>
      <c r="B2766" t="inlineStr">
        <is>
          <t>WY</t>
        </is>
      </c>
      <c r="C2766" t="inlineStr"/>
      <c r="D2766" s="2" t="n">
        <v>42676</v>
      </c>
      <c r="E2766" t="inlineStr">
        <is>
          <t>2021-11-02</t>
        </is>
      </c>
      <c r="F2766" t="n">
        <v>60</v>
      </c>
      <c r="G2766" t="inlineStr">
        <is>
          <t xml:space="preserve">STATET OF WYOMING </t>
        </is>
      </c>
      <c r="H2766" t="inlineStr">
        <is>
          <t>HOOVER &amp; STACY</t>
        </is>
      </c>
      <c r="I2766" t="n">
        <v>0.1667</v>
      </c>
      <c r="J2766" t="n">
        <v>1</v>
      </c>
      <c r="K2766" t="n">
        <v>640</v>
      </c>
      <c r="L2766" t="n">
        <v>16</v>
      </c>
      <c r="M2766" t="n">
        <v>57</v>
      </c>
      <c r="N2766" t="inlineStr">
        <is>
          <t xml:space="preserve">N         </t>
        </is>
      </c>
      <c r="O2766" t="n">
        <v>82</v>
      </c>
      <c r="P2766" t="inlineStr">
        <is>
          <t xml:space="preserve">W         </t>
        </is>
      </c>
      <c r="Q2766" t="inlineStr">
        <is>
          <t>NA/NA</t>
        </is>
      </c>
      <c r="R2766" t="inlineStr">
        <is>
          <t>16-00313</t>
        </is>
      </c>
      <c r="S2766" t="inlineStr">
        <is>
          <t>SHERIDAN (WY)</t>
        </is>
      </c>
      <c r="T2766" t="n">
        <v>44.91574192</v>
      </c>
      <c r="U2766" t="inlineStr"/>
      <c r="V2766" t="n">
        <v>-106.75188536</v>
      </c>
      <c r="W2766" t="inlineStr">
        <is>
          <t>POINT (361722.3206375052 4975083.323485396)</t>
        </is>
      </c>
      <c r="X2766" t="n">
        <v>1.323645239461623</v>
      </c>
      <c r="Y2766" t="inlineStr">
        <is>
          <t>SW</t>
        </is>
      </c>
      <c r="Z2766" t="n">
        <v>2016</v>
      </c>
      <c r="AA2766" t="n">
        <v>3</v>
      </c>
    </row>
    <row r="2767">
      <c r="A2767" s="1" t="n">
        <v>2341</v>
      </c>
      <c r="B2767" t="inlineStr">
        <is>
          <t>WY</t>
        </is>
      </c>
      <c r="C2767" t="inlineStr"/>
      <c r="D2767" s="2" t="n">
        <v>43782</v>
      </c>
      <c r="E2767" t="inlineStr">
        <is>
          <t>2024-11-13</t>
        </is>
      </c>
      <c r="F2767" t="n">
        <v>60</v>
      </c>
      <c r="G2767" t="inlineStr">
        <is>
          <t xml:space="preserve">STATE OF WYOMING </t>
        </is>
      </c>
      <c r="H2767" t="inlineStr">
        <is>
          <t>ROCKIES RESOURCES HOLDING</t>
        </is>
      </c>
      <c r="I2767" t="n">
        <v>0.1667</v>
      </c>
      <c r="J2767" t="n">
        <v>640</v>
      </c>
      <c r="K2767" t="n">
        <v>640</v>
      </c>
      <c r="L2767" t="n">
        <v>36</v>
      </c>
      <c r="M2767" t="n">
        <v>20</v>
      </c>
      <c r="N2767" t="inlineStr">
        <is>
          <t xml:space="preserve">N         </t>
        </is>
      </c>
      <c r="O2767" t="n">
        <v>91</v>
      </c>
      <c r="P2767" t="inlineStr">
        <is>
          <t xml:space="preserve">W         </t>
        </is>
      </c>
      <c r="Q2767" t="inlineStr">
        <is>
          <t>111/NA</t>
        </is>
      </c>
      <c r="R2767" t="inlineStr">
        <is>
          <t>19-00428</t>
        </is>
      </c>
      <c r="S2767" t="inlineStr">
        <is>
          <t>SWEETWATER (WY)</t>
        </is>
      </c>
      <c r="T2767" t="n">
        <v>41.66455265</v>
      </c>
      <c r="U2767" t="inlineStr">
        <is>
          <t>GREEN RIVER - OVERTHRUST</t>
        </is>
      </c>
      <c r="V2767" t="n">
        <v>-107.59590589</v>
      </c>
      <c r="W2767" t="inlineStr">
        <is>
          <t>POINT (283879.1228763873 4615788.811016527)</t>
        </is>
      </c>
      <c r="X2767" t="n">
        <v>2.077766170184523</v>
      </c>
      <c r="Y2767" t="inlineStr">
        <is>
          <t>NE</t>
        </is>
      </c>
      <c r="Z2767" t="n">
        <v>2019</v>
      </c>
      <c r="AA2767" t="n">
        <v>23</v>
      </c>
    </row>
    <row r="2768">
      <c r="A2768" s="1" t="n">
        <v>15370</v>
      </c>
      <c r="B2768" t="inlineStr">
        <is>
          <t>WY</t>
        </is>
      </c>
      <c r="C2768" t="inlineStr"/>
      <c r="D2768" s="2" t="n">
        <v>43525</v>
      </c>
      <c r="E2768" t="inlineStr">
        <is>
          <t>2029-03-01</t>
        </is>
      </c>
      <c r="F2768" t="n">
        <v>120</v>
      </c>
      <c r="G2768" t="inlineStr">
        <is>
          <t xml:space="preserve">BUREAU OF LAND MANAGEMENT </t>
        </is>
      </c>
      <c r="H2768" t="inlineStr">
        <is>
          <t>MASON RESOURCES</t>
        </is>
      </c>
      <c r="I2768" t="n">
        <v>0.125</v>
      </c>
      <c r="J2768" t="n">
        <v>788</v>
      </c>
      <c r="K2768" t="n">
        <v>1247.19995117</v>
      </c>
      <c r="L2768" t="n">
        <v>34</v>
      </c>
      <c r="M2768" t="n">
        <v>20</v>
      </c>
      <c r="N2768" t="inlineStr">
        <is>
          <t xml:space="preserve">N         </t>
        </is>
      </c>
      <c r="O2768" t="n">
        <v>91</v>
      </c>
      <c r="P2768" t="inlineStr">
        <is>
          <t xml:space="preserve">W         </t>
        </is>
      </c>
      <c r="Q2768" t="inlineStr">
        <is>
          <t>Y-184Q-FEB19-479/NA</t>
        </is>
      </c>
      <c r="R2768" t="inlineStr">
        <is>
          <t>WYW188182</t>
        </is>
      </c>
      <c r="S2768" t="inlineStr">
        <is>
          <t>SWEETWATER (WY)</t>
        </is>
      </c>
      <c r="T2768" t="n">
        <v>41.66501786</v>
      </c>
      <c r="U2768" t="inlineStr">
        <is>
          <t>GREEN RIVER - OVERTHRUST</t>
        </is>
      </c>
      <c r="V2768" t="n">
        <v>-107.63450457</v>
      </c>
      <c r="W2768" t="inlineStr">
        <is>
          <t>POINT (280666.9240853591 4615938.048916542)</t>
        </is>
      </c>
      <c r="X2768" t="n">
        <v>1.613782102984421</v>
      </c>
      <c r="Y2768" t="inlineStr">
        <is>
          <t>NW</t>
        </is>
      </c>
      <c r="Z2768" t="n">
        <v>2019</v>
      </c>
      <c r="AA2768" t="n">
        <v>23</v>
      </c>
    </row>
    <row r="2769">
      <c r="A2769" s="1" t="n">
        <v>28418</v>
      </c>
      <c r="B2769" t="inlineStr">
        <is>
          <t>WY</t>
        </is>
      </c>
      <c r="C2769" t="inlineStr"/>
      <c r="D2769" s="2" t="n">
        <v>43277</v>
      </c>
      <c r="E2769" t="inlineStr">
        <is>
          <t>2028-06-26</t>
        </is>
      </c>
      <c r="F2769" t="n">
        <v>120</v>
      </c>
      <c r="G2769" t="inlineStr">
        <is>
          <t xml:space="preserve">BUREAU OF LAND MANAGEMENT </t>
        </is>
      </c>
      <c r="H2769" t="inlineStr">
        <is>
          <t>MUSTANG ENERGY</t>
        </is>
      </c>
      <c r="I2769" t="n">
        <v>0.125</v>
      </c>
      <c r="J2769" t="n">
        <v>351</v>
      </c>
      <c r="K2769" t="n">
        <v>1920</v>
      </c>
      <c r="L2769" t="n">
        <v>28</v>
      </c>
      <c r="M2769" t="n">
        <v>20</v>
      </c>
      <c r="N2769" t="inlineStr">
        <is>
          <t xml:space="preserve">N         </t>
        </is>
      </c>
      <c r="O2769" t="n">
        <v>91</v>
      </c>
      <c r="P2769" t="inlineStr">
        <is>
          <t xml:space="preserve">W         </t>
        </is>
      </c>
      <c r="Q2769" t="inlineStr">
        <is>
          <t>WY-182Q-026/NA</t>
        </is>
      </c>
      <c r="R2769" t="inlineStr">
        <is>
          <t>WYW187051</t>
        </is>
      </c>
      <c r="S2769" t="inlineStr">
        <is>
          <t>SWEETWATER (WY)</t>
        </is>
      </c>
      <c r="T2769" t="n">
        <v>41.67961276</v>
      </c>
      <c r="U2769" t="inlineStr">
        <is>
          <t>GREEN RIVER - OVERTHRUST</t>
        </is>
      </c>
      <c r="V2769" t="n">
        <v>-107.653884</v>
      </c>
      <c r="W2769" t="inlineStr">
        <is>
          <t>POINT (279103.3165884546 4617608.153372604)</t>
        </is>
      </c>
      <c r="X2769" t="n">
        <v>2.963295795440216</v>
      </c>
      <c r="Y2769" t="inlineStr">
        <is>
          <t>NW</t>
        </is>
      </c>
      <c r="Z2769" t="n">
        <v>2018</v>
      </c>
      <c r="AA2769" t="n">
        <v>23</v>
      </c>
    </row>
    <row r="2770">
      <c r="A2770" s="1" t="n">
        <v>28419</v>
      </c>
      <c r="B2770" t="inlineStr">
        <is>
          <t>WY</t>
        </is>
      </c>
      <c r="C2770" t="inlineStr"/>
      <c r="D2770" s="2" t="n">
        <v>43277</v>
      </c>
      <c r="E2770" t="inlineStr">
        <is>
          <t>2028-06-26</t>
        </is>
      </c>
      <c r="F2770" t="n">
        <v>120</v>
      </c>
      <c r="G2770" t="inlineStr">
        <is>
          <t xml:space="preserve">BUREAU OF LAND MANAGEMENT </t>
        </is>
      </c>
      <c r="H2770" t="inlineStr">
        <is>
          <t>MUSTANG ENERGY</t>
        </is>
      </c>
      <c r="I2770" t="n">
        <v>0.125</v>
      </c>
      <c r="J2770" t="n">
        <v>351</v>
      </c>
      <c r="K2770" t="n">
        <v>1920</v>
      </c>
      <c r="L2770" t="n">
        <v>32</v>
      </c>
      <c r="M2770" t="n">
        <v>20</v>
      </c>
      <c r="N2770" t="inlineStr">
        <is>
          <t xml:space="preserve">N         </t>
        </is>
      </c>
      <c r="O2770" t="n">
        <v>91</v>
      </c>
      <c r="P2770" t="inlineStr">
        <is>
          <t xml:space="preserve">W         </t>
        </is>
      </c>
      <c r="Q2770" t="inlineStr">
        <is>
          <t>WY-182Q-026/NA</t>
        </is>
      </c>
      <c r="R2770" t="inlineStr">
        <is>
          <t>WYW187051</t>
        </is>
      </c>
      <c r="S2770" t="inlineStr">
        <is>
          <t>SWEETWATER (WY)</t>
        </is>
      </c>
      <c r="T2770" t="n">
        <v>41.66529997</v>
      </c>
      <c r="U2770" t="inlineStr">
        <is>
          <t>GREEN RIVER - OVERTHRUST</t>
        </is>
      </c>
      <c r="V2770" t="n">
        <v>-107.67296592</v>
      </c>
      <c r="W2770" t="inlineStr">
        <is>
          <t>POINT (277465.5632056285 4616068.04419359)</t>
        </is>
      </c>
      <c r="X2770" t="n">
        <v>2.967178458736766</v>
      </c>
      <c r="Y2770" t="inlineStr">
        <is>
          <t>NW</t>
        </is>
      </c>
      <c r="Z2770" t="n">
        <v>2018</v>
      </c>
      <c r="AA2770" t="n">
        <v>23</v>
      </c>
    </row>
    <row r="2771">
      <c r="A2771" s="1" t="n">
        <v>28420</v>
      </c>
      <c r="B2771" t="inlineStr">
        <is>
          <t>WY</t>
        </is>
      </c>
      <c r="C2771" t="inlineStr"/>
      <c r="D2771" s="2" t="n">
        <v>43277</v>
      </c>
      <c r="E2771" t="inlineStr">
        <is>
          <t>2028-06-26</t>
        </is>
      </c>
      <c r="F2771" t="n">
        <v>120</v>
      </c>
      <c r="G2771" t="inlineStr">
        <is>
          <t xml:space="preserve">BUREAU OF LAND MANAGEMENT </t>
        </is>
      </c>
      <c r="H2771" t="inlineStr">
        <is>
          <t>MUSTANG ENERGY</t>
        </is>
      </c>
      <c r="I2771" t="n">
        <v>0.125</v>
      </c>
      <c r="J2771" t="n">
        <v>351</v>
      </c>
      <c r="K2771" t="n">
        <v>1920</v>
      </c>
      <c r="L2771" t="n">
        <v>26</v>
      </c>
      <c r="M2771" t="n">
        <v>20</v>
      </c>
      <c r="N2771" t="inlineStr">
        <is>
          <t xml:space="preserve">N         </t>
        </is>
      </c>
      <c r="O2771" t="n">
        <v>91</v>
      </c>
      <c r="P2771" t="inlineStr">
        <is>
          <t xml:space="preserve">W         </t>
        </is>
      </c>
      <c r="Q2771" t="inlineStr">
        <is>
          <t>WY-182Q-026/NA</t>
        </is>
      </c>
      <c r="R2771" t="inlineStr">
        <is>
          <t>WYW187051</t>
        </is>
      </c>
      <c r="S2771" t="inlineStr">
        <is>
          <t>SWEETWATER (WY)</t>
        </is>
      </c>
      <c r="T2771" t="n">
        <v>41.67915135</v>
      </c>
      <c r="U2771" t="inlineStr">
        <is>
          <t>GREEN RIVER - OVERTHRUST</t>
        </is>
      </c>
      <c r="V2771" t="n">
        <v>-107.6153387</v>
      </c>
      <c r="W2771" t="inlineStr">
        <is>
          <t>POINT (282310.350871185 4617458.741984246)</t>
        </is>
      </c>
      <c r="X2771" t="n">
        <v>2.533589589804184</v>
      </c>
      <c r="Y2771" t="inlineStr">
        <is>
          <t>NE</t>
        </is>
      </c>
      <c r="Z2771" t="n">
        <v>2018</v>
      </c>
      <c r="AA2771" t="n">
        <v>23</v>
      </c>
    </row>
    <row r="2772">
      <c r="A2772" s="1" t="n">
        <v>29208</v>
      </c>
      <c r="B2772" t="inlineStr">
        <is>
          <t>WY</t>
        </is>
      </c>
      <c r="C2772" t="inlineStr"/>
      <c r="D2772" s="2" t="n">
        <v>43277</v>
      </c>
      <c r="E2772" t="inlineStr">
        <is>
          <t>2028-06-26</t>
        </is>
      </c>
      <c r="F2772" t="n">
        <v>120</v>
      </c>
      <c r="G2772" t="inlineStr">
        <is>
          <t xml:space="preserve">BUREAU OF LAND MANAGEMENT </t>
        </is>
      </c>
      <c r="H2772" t="inlineStr">
        <is>
          <t>BSO</t>
        </is>
      </c>
      <c r="I2772" t="n">
        <v>0.125</v>
      </c>
      <c r="J2772" t="n">
        <v>33</v>
      </c>
      <c r="K2772" t="n">
        <v>1284.58996582</v>
      </c>
      <c r="L2772" t="n">
        <v>6</v>
      </c>
      <c r="M2772" t="n">
        <v>19</v>
      </c>
      <c r="N2772" t="inlineStr">
        <is>
          <t xml:space="preserve">N         </t>
        </is>
      </c>
      <c r="O2772" t="n">
        <v>90</v>
      </c>
      <c r="P2772" t="inlineStr">
        <is>
          <t xml:space="preserve">W         </t>
        </is>
      </c>
      <c r="Q2772" t="inlineStr">
        <is>
          <t>WY-182Q-008/NA</t>
        </is>
      </c>
      <c r="R2772" t="inlineStr">
        <is>
          <t>WYW187033</t>
        </is>
      </c>
      <c r="S2772" t="inlineStr">
        <is>
          <t>CARBON (WY)</t>
        </is>
      </c>
      <c r="T2772" t="n">
        <v>41.650015</v>
      </c>
      <c r="U2772" t="inlineStr">
        <is>
          <t>GREEN RIVER - OVERTHRUST</t>
        </is>
      </c>
      <c r="V2772" t="n">
        <v>-107.57648073</v>
      </c>
      <c r="W2772" t="inlineStr">
        <is>
          <t>POINT (285448.2043216955 4614126.052587509)</t>
        </is>
      </c>
      <c r="X2772" t="n">
        <v>2.504714124925695</v>
      </c>
      <c r="Y2772" t="inlineStr">
        <is>
          <t>E</t>
        </is>
      </c>
      <c r="Z2772" t="n">
        <v>2018</v>
      </c>
      <c r="AA2772" t="n">
        <v>23</v>
      </c>
    </row>
    <row r="2773">
      <c r="A2773" s="1" t="n">
        <v>29209</v>
      </c>
      <c r="B2773" t="inlineStr">
        <is>
          <t>WY</t>
        </is>
      </c>
      <c r="C2773" t="inlineStr"/>
      <c r="D2773" s="2" t="n">
        <v>43277</v>
      </c>
      <c r="E2773" t="inlineStr">
        <is>
          <t>2028-06-26</t>
        </is>
      </c>
      <c r="F2773" t="n">
        <v>120</v>
      </c>
      <c r="G2773" t="inlineStr">
        <is>
          <t xml:space="preserve">BUREAU OF LAND MANAGEMENT </t>
        </is>
      </c>
      <c r="H2773" t="inlineStr">
        <is>
          <t>BSO</t>
        </is>
      </c>
      <c r="I2773" t="n">
        <v>0.125</v>
      </c>
      <c r="J2773" t="n">
        <v>33</v>
      </c>
      <c r="K2773" t="n">
        <v>1284.58996582</v>
      </c>
      <c r="L2773" t="n">
        <v>6</v>
      </c>
      <c r="M2773" t="n">
        <v>19</v>
      </c>
      <c r="N2773" t="inlineStr">
        <is>
          <t xml:space="preserve">N         </t>
        </is>
      </c>
      <c r="O2773" t="n">
        <v>90</v>
      </c>
      <c r="P2773" t="inlineStr">
        <is>
          <t xml:space="preserve">W         </t>
        </is>
      </c>
      <c r="Q2773" t="inlineStr">
        <is>
          <t>WY-182Q-008/NA</t>
        </is>
      </c>
      <c r="R2773" t="inlineStr">
        <is>
          <t>WYW187033</t>
        </is>
      </c>
      <c r="S2773" t="inlineStr">
        <is>
          <t>CARBON (WY)</t>
        </is>
      </c>
      <c r="T2773" t="n">
        <v>41.650015</v>
      </c>
      <c r="U2773" t="inlineStr">
        <is>
          <t>GREEN RIVER - OVERTHRUST</t>
        </is>
      </c>
      <c r="V2773" t="n">
        <v>-107.57648073</v>
      </c>
      <c r="W2773" t="inlineStr">
        <is>
          <t>POINT (285448.2043216955 4614126.052587509)</t>
        </is>
      </c>
      <c r="X2773" t="n">
        <v>2.504714124925695</v>
      </c>
      <c r="Y2773" t="inlineStr">
        <is>
          <t>E</t>
        </is>
      </c>
      <c r="Z2773" t="n">
        <v>2018</v>
      </c>
      <c r="AA2773" t="n">
        <v>23</v>
      </c>
    </row>
    <row r="2774">
      <c r="A2774" s="1" t="n">
        <v>29210</v>
      </c>
      <c r="B2774" t="inlineStr">
        <is>
          <t>WY</t>
        </is>
      </c>
      <c r="C2774" t="inlineStr"/>
      <c r="D2774" s="2" t="n">
        <v>43277</v>
      </c>
      <c r="E2774" t="inlineStr">
        <is>
          <t>2028-06-26</t>
        </is>
      </c>
      <c r="F2774" t="n">
        <v>120</v>
      </c>
      <c r="G2774" t="inlineStr">
        <is>
          <t xml:space="preserve">BUREAU OF LAND MANAGEMENT </t>
        </is>
      </c>
      <c r="H2774" t="inlineStr">
        <is>
          <t>BSO</t>
        </is>
      </c>
      <c r="I2774" t="n">
        <v>0.125</v>
      </c>
      <c r="J2774" t="n">
        <v>33</v>
      </c>
      <c r="K2774" t="n">
        <v>1284.58996582</v>
      </c>
      <c r="L2774" t="n">
        <v>6</v>
      </c>
      <c r="M2774" t="n">
        <v>19</v>
      </c>
      <c r="N2774" t="inlineStr">
        <is>
          <t xml:space="preserve">N         </t>
        </is>
      </c>
      <c r="O2774" t="n">
        <v>90</v>
      </c>
      <c r="P2774" t="inlineStr">
        <is>
          <t xml:space="preserve">W         </t>
        </is>
      </c>
      <c r="Q2774" t="inlineStr">
        <is>
          <t>WY-182Q-008/NA</t>
        </is>
      </c>
      <c r="R2774" t="inlineStr">
        <is>
          <t>WYW187033</t>
        </is>
      </c>
      <c r="S2774" t="inlineStr">
        <is>
          <t>CARBON (WY)</t>
        </is>
      </c>
      <c r="T2774" t="n">
        <v>41.650015</v>
      </c>
      <c r="U2774" t="inlineStr">
        <is>
          <t>GREEN RIVER - OVERTHRUST</t>
        </is>
      </c>
      <c r="V2774" t="n">
        <v>-107.57648073</v>
      </c>
      <c r="W2774" t="inlineStr">
        <is>
          <t>POINT (285448.2043216955 4614126.052587509)</t>
        </is>
      </c>
      <c r="X2774" t="n">
        <v>2.504714124925695</v>
      </c>
      <c r="Y2774" t="inlineStr">
        <is>
          <t>E</t>
        </is>
      </c>
      <c r="Z2774" t="n">
        <v>2018</v>
      </c>
      <c r="AA2774" t="n">
        <v>23</v>
      </c>
    </row>
    <row r="2775">
      <c r="A2775" s="1" t="n">
        <v>29211</v>
      </c>
      <c r="B2775" t="inlineStr">
        <is>
          <t>WY</t>
        </is>
      </c>
      <c r="C2775" t="inlineStr"/>
      <c r="D2775" s="2" t="n">
        <v>43277</v>
      </c>
      <c r="E2775" t="inlineStr">
        <is>
          <t>2028-06-26</t>
        </is>
      </c>
      <c r="F2775" t="n">
        <v>120</v>
      </c>
      <c r="G2775" t="inlineStr">
        <is>
          <t xml:space="preserve">BUREAU OF LAND MANAGEMENT </t>
        </is>
      </c>
      <c r="H2775" t="inlineStr">
        <is>
          <t>BSO</t>
        </is>
      </c>
      <c r="I2775" t="n">
        <v>0.125</v>
      </c>
      <c r="J2775" t="n">
        <v>33</v>
      </c>
      <c r="K2775" t="n">
        <v>1284.58996582</v>
      </c>
      <c r="L2775" t="n">
        <v>6</v>
      </c>
      <c r="M2775" t="n">
        <v>19</v>
      </c>
      <c r="N2775" t="inlineStr">
        <is>
          <t xml:space="preserve">N         </t>
        </is>
      </c>
      <c r="O2775" t="n">
        <v>90</v>
      </c>
      <c r="P2775" t="inlineStr">
        <is>
          <t xml:space="preserve">W         </t>
        </is>
      </c>
      <c r="Q2775" t="inlineStr">
        <is>
          <t>WY-182Q-008/NA</t>
        </is>
      </c>
      <c r="R2775" t="inlineStr">
        <is>
          <t>WYW187033</t>
        </is>
      </c>
      <c r="S2775" t="inlineStr">
        <is>
          <t>CARBON (WY)</t>
        </is>
      </c>
      <c r="T2775" t="n">
        <v>41.650015</v>
      </c>
      <c r="U2775" t="inlineStr">
        <is>
          <t>GREEN RIVER - OVERTHRUST</t>
        </is>
      </c>
      <c r="V2775" t="n">
        <v>-107.57648073</v>
      </c>
      <c r="W2775" t="inlineStr">
        <is>
          <t>POINT (285448.2043216955 4614126.052587509)</t>
        </is>
      </c>
      <c r="X2775" t="n">
        <v>2.504714124925695</v>
      </c>
      <c r="Y2775" t="inlineStr">
        <is>
          <t>E</t>
        </is>
      </c>
      <c r="Z2775" t="n">
        <v>2018</v>
      </c>
      <c r="AA2775" t="n">
        <v>23</v>
      </c>
    </row>
    <row r="2776">
      <c r="A2776" s="1" t="n">
        <v>29213</v>
      </c>
      <c r="B2776" t="inlineStr">
        <is>
          <t>WY</t>
        </is>
      </c>
      <c r="C2776" t="inlineStr"/>
      <c r="D2776" s="2" t="n">
        <v>43277</v>
      </c>
      <c r="E2776" t="inlineStr">
        <is>
          <t>2028-06-26</t>
        </is>
      </c>
      <c r="F2776" t="n">
        <v>120</v>
      </c>
      <c r="G2776" t="inlineStr">
        <is>
          <t xml:space="preserve">BUREAU OF LAND MANAGEMENT </t>
        </is>
      </c>
      <c r="H2776" t="inlineStr">
        <is>
          <t>BSO</t>
        </is>
      </c>
      <c r="I2776" t="n">
        <v>0.125</v>
      </c>
      <c r="J2776" t="n">
        <v>33</v>
      </c>
      <c r="K2776" t="n">
        <v>1284.58996582</v>
      </c>
      <c r="L2776" t="n">
        <v>6</v>
      </c>
      <c r="M2776" t="n">
        <v>19</v>
      </c>
      <c r="N2776" t="inlineStr">
        <is>
          <t xml:space="preserve">N         </t>
        </is>
      </c>
      <c r="O2776" t="n">
        <v>90</v>
      </c>
      <c r="P2776" t="inlineStr">
        <is>
          <t xml:space="preserve">W         </t>
        </is>
      </c>
      <c r="Q2776" t="inlineStr">
        <is>
          <t>WY-182Q-008/NA</t>
        </is>
      </c>
      <c r="R2776" t="inlineStr">
        <is>
          <t>WYW187033</t>
        </is>
      </c>
      <c r="S2776" t="inlineStr">
        <is>
          <t>CARBON (WY)</t>
        </is>
      </c>
      <c r="T2776" t="n">
        <v>41.650015</v>
      </c>
      <c r="U2776" t="inlineStr">
        <is>
          <t>GREEN RIVER - OVERTHRUST</t>
        </is>
      </c>
      <c r="V2776" t="n">
        <v>-107.57648073</v>
      </c>
      <c r="W2776" t="inlineStr">
        <is>
          <t>POINT (285448.2043216955 4614126.052587509)</t>
        </is>
      </c>
      <c r="X2776" t="n">
        <v>2.504714124925695</v>
      </c>
      <c r="Y2776" t="inlineStr">
        <is>
          <t>E</t>
        </is>
      </c>
      <c r="Z2776" t="n">
        <v>2018</v>
      </c>
      <c r="AA2776" t="n">
        <v>23</v>
      </c>
    </row>
    <row r="2777">
      <c r="A2777" s="1" t="n">
        <v>29216</v>
      </c>
      <c r="B2777" t="inlineStr">
        <is>
          <t>WY</t>
        </is>
      </c>
      <c r="C2777" t="inlineStr"/>
      <c r="D2777" s="2" t="n">
        <v>43277</v>
      </c>
      <c r="E2777" t="inlineStr">
        <is>
          <t>2028-06-26</t>
        </is>
      </c>
      <c r="F2777" t="n">
        <v>120</v>
      </c>
      <c r="G2777" t="inlineStr">
        <is>
          <t xml:space="preserve">BUREAU OF LAND MANAGEMENT </t>
        </is>
      </c>
      <c r="H2777" t="inlineStr">
        <is>
          <t>BASELINE MINERALS</t>
        </is>
      </c>
      <c r="I2777" t="n">
        <v>0.125</v>
      </c>
      <c r="J2777" t="n">
        <v>12</v>
      </c>
      <c r="K2777" t="n">
        <v>1199.11999511</v>
      </c>
      <c r="L2777" t="n">
        <v>18</v>
      </c>
      <c r="M2777" t="n">
        <v>19</v>
      </c>
      <c r="N2777" t="inlineStr">
        <is>
          <t xml:space="preserve">N         </t>
        </is>
      </c>
      <c r="O2777" t="n">
        <v>90</v>
      </c>
      <c r="P2777" t="inlineStr">
        <is>
          <t xml:space="preserve">W         </t>
        </is>
      </c>
      <c r="Q2777" t="inlineStr">
        <is>
          <t>WY-182Q-009/NA</t>
        </is>
      </c>
      <c r="R2777" t="inlineStr">
        <is>
          <t>WYW187034</t>
        </is>
      </c>
      <c r="S2777" t="inlineStr">
        <is>
          <t>CARBON (WY)</t>
        </is>
      </c>
      <c r="T2777" t="n">
        <v>41.6210425</v>
      </c>
      <c r="U2777" t="inlineStr">
        <is>
          <t>GREEN RIVER - OVERTHRUST</t>
        </is>
      </c>
      <c r="V2777" t="n">
        <v>-107.57629778</v>
      </c>
      <c r="W2777" t="inlineStr">
        <is>
          <t>POINT (285367.2708598538 4610908.631944344)</t>
        </is>
      </c>
      <c r="X2777" t="n">
        <v>2.896725079570852</v>
      </c>
      <c r="Y2777" t="inlineStr">
        <is>
          <t>SE</t>
        </is>
      </c>
      <c r="Z2777" t="n">
        <v>2018</v>
      </c>
      <c r="AA2777" t="n">
        <v>23</v>
      </c>
    </row>
    <row r="2778">
      <c r="A2778" s="1" t="n">
        <v>29218</v>
      </c>
      <c r="B2778" t="inlineStr">
        <is>
          <t>WY</t>
        </is>
      </c>
      <c r="C2778" t="inlineStr"/>
      <c r="D2778" s="2" t="n">
        <v>43277</v>
      </c>
      <c r="E2778" t="inlineStr">
        <is>
          <t>2028-06-26</t>
        </is>
      </c>
      <c r="F2778" t="n">
        <v>120</v>
      </c>
      <c r="G2778" t="inlineStr">
        <is>
          <t xml:space="preserve">BUREAU OF LAND MANAGEMENT </t>
        </is>
      </c>
      <c r="H2778" t="inlineStr">
        <is>
          <t>BASELINE MINERALS</t>
        </is>
      </c>
      <c r="I2778" t="n">
        <v>0.125</v>
      </c>
      <c r="J2778" t="n">
        <v>12</v>
      </c>
      <c r="K2778" t="n">
        <v>1199.11999511</v>
      </c>
      <c r="L2778" t="n">
        <v>18</v>
      </c>
      <c r="M2778" t="n">
        <v>19</v>
      </c>
      <c r="N2778" t="inlineStr">
        <is>
          <t xml:space="preserve">N         </t>
        </is>
      </c>
      <c r="O2778" t="n">
        <v>90</v>
      </c>
      <c r="P2778" t="inlineStr">
        <is>
          <t xml:space="preserve">W         </t>
        </is>
      </c>
      <c r="Q2778" t="inlineStr">
        <is>
          <t>WY-182Q-009/NA</t>
        </is>
      </c>
      <c r="R2778" t="inlineStr">
        <is>
          <t>WYW187034</t>
        </is>
      </c>
      <c r="S2778" t="inlineStr">
        <is>
          <t>CARBON (WY)</t>
        </is>
      </c>
      <c r="T2778" t="n">
        <v>41.6210425</v>
      </c>
      <c r="U2778" t="inlineStr">
        <is>
          <t>GREEN RIVER - OVERTHRUST</t>
        </is>
      </c>
      <c r="V2778" t="n">
        <v>-107.57629778</v>
      </c>
      <c r="W2778" t="inlineStr">
        <is>
          <t>POINT (285367.2708598538 4610908.631944344)</t>
        </is>
      </c>
      <c r="X2778" t="n">
        <v>2.896725079570852</v>
      </c>
      <c r="Y2778" t="inlineStr">
        <is>
          <t>SE</t>
        </is>
      </c>
      <c r="Z2778" t="n">
        <v>2018</v>
      </c>
      <c r="AA2778" t="n">
        <v>23</v>
      </c>
    </row>
    <row r="2779">
      <c r="A2779" s="1" t="n">
        <v>29219</v>
      </c>
      <c r="B2779" t="inlineStr">
        <is>
          <t>WY</t>
        </is>
      </c>
      <c r="C2779" t="inlineStr"/>
      <c r="D2779" s="2" t="n">
        <v>43277</v>
      </c>
      <c r="E2779" t="inlineStr">
        <is>
          <t>2028-06-26</t>
        </is>
      </c>
      <c r="F2779" t="n">
        <v>120</v>
      </c>
      <c r="G2779" t="inlineStr">
        <is>
          <t xml:space="preserve">BUREAU OF LAND MANAGEMENT </t>
        </is>
      </c>
      <c r="H2779" t="inlineStr">
        <is>
          <t>BASELINE MINERALS</t>
        </is>
      </c>
      <c r="I2779" t="n">
        <v>0.125</v>
      </c>
      <c r="J2779" t="n">
        <v>12</v>
      </c>
      <c r="K2779" t="n">
        <v>1199.11999511</v>
      </c>
      <c r="L2779" t="n">
        <v>18</v>
      </c>
      <c r="M2779" t="n">
        <v>19</v>
      </c>
      <c r="N2779" t="inlineStr">
        <is>
          <t xml:space="preserve">N         </t>
        </is>
      </c>
      <c r="O2779" t="n">
        <v>90</v>
      </c>
      <c r="P2779" t="inlineStr">
        <is>
          <t xml:space="preserve">W         </t>
        </is>
      </c>
      <c r="Q2779" t="inlineStr">
        <is>
          <t>WY-182Q-009/NA</t>
        </is>
      </c>
      <c r="R2779" t="inlineStr">
        <is>
          <t>WYW187034</t>
        </is>
      </c>
      <c r="S2779" t="inlineStr">
        <is>
          <t>CARBON (WY)</t>
        </is>
      </c>
      <c r="T2779" t="n">
        <v>41.6210425</v>
      </c>
      <c r="U2779" t="inlineStr">
        <is>
          <t>GREEN RIVER - OVERTHRUST</t>
        </is>
      </c>
      <c r="V2779" t="n">
        <v>-107.57629778</v>
      </c>
      <c r="W2779" t="inlineStr">
        <is>
          <t>POINT (285367.2708598538 4610908.631944344)</t>
        </is>
      </c>
      <c r="X2779" t="n">
        <v>2.896725079570852</v>
      </c>
      <c r="Y2779" t="inlineStr">
        <is>
          <t>SE</t>
        </is>
      </c>
      <c r="Z2779" t="n">
        <v>2018</v>
      </c>
      <c r="AA2779" t="n">
        <v>23</v>
      </c>
    </row>
    <row r="2780">
      <c r="A2780" s="1" t="n">
        <v>29267</v>
      </c>
      <c r="B2780" t="inlineStr">
        <is>
          <t>WY</t>
        </is>
      </c>
      <c r="C2780" t="inlineStr"/>
      <c r="D2780" s="2" t="n">
        <v>43277</v>
      </c>
      <c r="E2780" t="inlineStr">
        <is>
          <t>2028-06-26</t>
        </is>
      </c>
      <c r="F2780" t="n">
        <v>120</v>
      </c>
      <c r="G2780" t="inlineStr">
        <is>
          <t xml:space="preserve">BUREAU OF LAND MANAGEMENT </t>
        </is>
      </c>
      <c r="H2780" t="inlineStr">
        <is>
          <t>SOUTHLAND ROYALTY</t>
        </is>
      </c>
      <c r="I2780" t="n">
        <v>0.125</v>
      </c>
      <c r="J2780" t="n">
        <v>1600</v>
      </c>
      <c r="K2780" t="n">
        <v>1904.60998535</v>
      </c>
      <c r="L2780" t="n">
        <v>4</v>
      </c>
      <c r="M2780" t="n">
        <v>19</v>
      </c>
      <c r="N2780" t="inlineStr">
        <is>
          <t xml:space="preserve">N         </t>
        </is>
      </c>
      <c r="O2780" t="n">
        <v>91</v>
      </c>
      <c r="P2780" t="inlineStr">
        <is>
          <t xml:space="preserve">W         </t>
        </is>
      </c>
      <c r="Q2780" t="inlineStr">
        <is>
          <t>WY-182Q-023/NA</t>
        </is>
      </c>
      <c r="R2780" t="inlineStr">
        <is>
          <t>WYW187048</t>
        </is>
      </c>
      <c r="S2780" t="inlineStr">
        <is>
          <t>CARBON (WY)</t>
        </is>
      </c>
      <c r="T2780" t="n">
        <v>41.65072796</v>
      </c>
      <c r="U2780" t="inlineStr">
        <is>
          <t>GREEN RIVER - OVERTHRUST</t>
        </is>
      </c>
      <c r="V2780" t="n">
        <v>-107.65332708</v>
      </c>
      <c r="W2780" t="inlineStr">
        <is>
          <t>POINT (279050.8681089202 4614399.461032287)</t>
        </is>
      </c>
      <c r="X2780" t="n">
        <v>1.611345099784079</v>
      </c>
      <c r="Y2780" t="inlineStr">
        <is>
          <t>NW</t>
        </is>
      </c>
      <c r="Z2780" t="n">
        <v>2018</v>
      </c>
      <c r="AA2780" t="n">
        <v>23</v>
      </c>
    </row>
    <row r="2781">
      <c r="A2781" s="1" t="n">
        <v>29268</v>
      </c>
      <c r="B2781" t="inlineStr">
        <is>
          <t>WY</t>
        </is>
      </c>
      <c r="C2781" t="inlineStr"/>
      <c r="D2781" s="2" t="n">
        <v>43277</v>
      </c>
      <c r="E2781" t="inlineStr">
        <is>
          <t>2028-06-26</t>
        </is>
      </c>
      <c r="F2781" t="n">
        <v>120</v>
      </c>
      <c r="G2781" t="inlineStr">
        <is>
          <t xml:space="preserve">BUREAU OF LAND MANAGEMENT </t>
        </is>
      </c>
      <c r="H2781" t="inlineStr">
        <is>
          <t>SOUTHLAND ROYALTY</t>
        </is>
      </c>
      <c r="I2781" t="n">
        <v>0.125</v>
      </c>
      <c r="J2781" t="n">
        <v>1600</v>
      </c>
      <c r="K2781" t="n">
        <v>1904.60998535</v>
      </c>
      <c r="L2781" t="n">
        <v>4</v>
      </c>
      <c r="M2781" t="n">
        <v>19</v>
      </c>
      <c r="N2781" t="inlineStr">
        <is>
          <t xml:space="preserve">N         </t>
        </is>
      </c>
      <c r="O2781" t="n">
        <v>91</v>
      </c>
      <c r="P2781" t="inlineStr">
        <is>
          <t xml:space="preserve">W         </t>
        </is>
      </c>
      <c r="Q2781" t="inlineStr">
        <is>
          <t>WY-182Q-023/NA</t>
        </is>
      </c>
      <c r="R2781" t="inlineStr">
        <is>
          <t>WYW187048</t>
        </is>
      </c>
      <c r="S2781" t="inlineStr">
        <is>
          <t>CARBON (WY)</t>
        </is>
      </c>
      <c r="T2781" t="n">
        <v>41.65072796</v>
      </c>
      <c r="U2781" t="inlineStr">
        <is>
          <t>GREEN RIVER - OVERTHRUST</t>
        </is>
      </c>
      <c r="V2781" t="n">
        <v>-107.65332708</v>
      </c>
      <c r="W2781" t="inlineStr">
        <is>
          <t>POINT (279050.8681089202 4614399.461032287)</t>
        </is>
      </c>
      <c r="X2781" t="n">
        <v>1.611345099784079</v>
      </c>
      <c r="Y2781" t="inlineStr">
        <is>
          <t>NW</t>
        </is>
      </c>
      <c r="Z2781" t="n">
        <v>2018</v>
      </c>
      <c r="AA2781" t="n">
        <v>23</v>
      </c>
    </row>
    <row r="2782">
      <c r="A2782" s="1" t="n">
        <v>29270</v>
      </c>
      <c r="B2782" t="inlineStr">
        <is>
          <t>WY</t>
        </is>
      </c>
      <c r="C2782" t="inlineStr"/>
      <c r="D2782" s="2" t="n">
        <v>43277</v>
      </c>
      <c r="E2782" t="inlineStr">
        <is>
          <t>2028-06-26</t>
        </is>
      </c>
      <c r="F2782" t="n">
        <v>120</v>
      </c>
      <c r="G2782" t="inlineStr">
        <is>
          <t xml:space="preserve">BUREAU OF LAND MANAGEMENT </t>
        </is>
      </c>
      <c r="H2782" t="inlineStr">
        <is>
          <t>SOUTHLAND ROYALTY</t>
        </is>
      </c>
      <c r="I2782" t="n">
        <v>0.125</v>
      </c>
      <c r="J2782" t="n">
        <v>1600</v>
      </c>
      <c r="K2782" t="n">
        <v>1904.60998535</v>
      </c>
      <c r="L2782" t="n">
        <v>8</v>
      </c>
      <c r="M2782" t="n">
        <v>19</v>
      </c>
      <c r="N2782" t="inlineStr">
        <is>
          <t xml:space="preserve">N         </t>
        </is>
      </c>
      <c r="O2782" t="n">
        <v>91</v>
      </c>
      <c r="P2782" t="inlineStr">
        <is>
          <t xml:space="preserve">W         </t>
        </is>
      </c>
      <c r="Q2782" t="inlineStr">
        <is>
          <t>WY-182Q-023/NA</t>
        </is>
      </c>
      <c r="R2782" t="inlineStr">
        <is>
          <t>WYW187048</t>
        </is>
      </c>
      <c r="S2782" t="inlineStr">
        <is>
          <t>CARBON (WY)</t>
        </is>
      </c>
      <c r="T2782" t="n">
        <v>41.63649908</v>
      </c>
      <c r="U2782" t="inlineStr">
        <is>
          <t>GREEN RIVER - OVERTHRUST</t>
        </is>
      </c>
      <c r="V2782" t="n">
        <v>-107.67198933</v>
      </c>
      <c r="W2782" t="inlineStr">
        <is>
          <t>POINT (277447.6880549298 4612867.57512428)</t>
        </is>
      </c>
      <c r="X2782" t="n">
        <v>2.527867650099628</v>
      </c>
      <c r="Y2782" t="inlineStr">
        <is>
          <t>W</t>
        </is>
      </c>
      <c r="Z2782" t="n">
        <v>2018</v>
      </c>
      <c r="AA2782" t="n">
        <v>23</v>
      </c>
    </row>
    <row r="2783">
      <c r="A2783" s="1" t="n">
        <v>29271</v>
      </c>
      <c r="B2783" t="inlineStr">
        <is>
          <t>WY</t>
        </is>
      </c>
      <c r="C2783" t="inlineStr"/>
      <c r="D2783" s="2" t="n">
        <v>43277</v>
      </c>
      <c r="E2783" t="inlineStr">
        <is>
          <t>2028-06-26</t>
        </is>
      </c>
      <c r="F2783" t="n">
        <v>120</v>
      </c>
      <c r="G2783" t="inlineStr">
        <is>
          <t xml:space="preserve">BUREAU OF LAND MANAGEMENT </t>
        </is>
      </c>
      <c r="H2783" t="inlineStr">
        <is>
          <t>SOUTHLAND ROYALTY</t>
        </is>
      </c>
      <c r="I2783" t="n">
        <v>0.125</v>
      </c>
      <c r="J2783" t="n">
        <v>1600</v>
      </c>
      <c r="K2783" t="n">
        <v>1904.60998535</v>
      </c>
      <c r="L2783" t="n">
        <v>4</v>
      </c>
      <c r="M2783" t="n">
        <v>19</v>
      </c>
      <c r="N2783" t="inlineStr">
        <is>
          <t xml:space="preserve">N         </t>
        </is>
      </c>
      <c r="O2783" t="n">
        <v>91</v>
      </c>
      <c r="P2783" t="inlineStr">
        <is>
          <t xml:space="preserve">W         </t>
        </is>
      </c>
      <c r="Q2783" t="inlineStr">
        <is>
          <t>WY-182Q-023/NA</t>
        </is>
      </c>
      <c r="R2783" t="inlineStr">
        <is>
          <t>WYW187048</t>
        </is>
      </c>
      <c r="S2783" t="inlineStr">
        <is>
          <t>CARBON (WY)</t>
        </is>
      </c>
      <c r="T2783" t="n">
        <v>41.65072796</v>
      </c>
      <c r="U2783" t="inlineStr">
        <is>
          <t>GREEN RIVER - OVERTHRUST</t>
        </is>
      </c>
      <c r="V2783" t="n">
        <v>-107.65332708</v>
      </c>
      <c r="W2783" t="inlineStr">
        <is>
          <t>POINT (279050.8681089202 4614399.461032287)</t>
        </is>
      </c>
      <c r="X2783" t="n">
        <v>1.611345099784079</v>
      </c>
      <c r="Y2783" t="inlineStr">
        <is>
          <t>NW</t>
        </is>
      </c>
      <c r="Z2783" t="n">
        <v>2018</v>
      </c>
      <c r="AA2783" t="n">
        <v>23</v>
      </c>
    </row>
    <row r="2784">
      <c r="A2784" s="1" t="n">
        <v>29273</v>
      </c>
      <c r="B2784" t="inlineStr">
        <is>
          <t>WY</t>
        </is>
      </c>
      <c r="C2784" t="inlineStr"/>
      <c r="D2784" s="2" t="n">
        <v>43277</v>
      </c>
      <c r="E2784" t="inlineStr">
        <is>
          <t>2028-06-26</t>
        </is>
      </c>
      <c r="F2784" t="n">
        <v>120</v>
      </c>
      <c r="G2784" t="inlineStr">
        <is>
          <t xml:space="preserve">BUREAU OF LAND MANAGEMENT </t>
        </is>
      </c>
      <c r="H2784" t="inlineStr">
        <is>
          <t>SOUTHLAND ROYALTY</t>
        </is>
      </c>
      <c r="I2784" t="n">
        <v>0.125</v>
      </c>
      <c r="J2784" t="n">
        <v>1600</v>
      </c>
      <c r="K2784" t="n">
        <v>1904.60998535</v>
      </c>
      <c r="L2784" t="n">
        <v>4</v>
      </c>
      <c r="M2784" t="n">
        <v>19</v>
      </c>
      <c r="N2784" t="inlineStr">
        <is>
          <t xml:space="preserve">N         </t>
        </is>
      </c>
      <c r="O2784" t="n">
        <v>91</v>
      </c>
      <c r="P2784" t="inlineStr">
        <is>
          <t xml:space="preserve">W         </t>
        </is>
      </c>
      <c r="Q2784" t="inlineStr">
        <is>
          <t>WY-182Q-023/NA</t>
        </is>
      </c>
      <c r="R2784" t="inlineStr">
        <is>
          <t>WYW187048</t>
        </is>
      </c>
      <c r="S2784" t="inlineStr">
        <is>
          <t>CARBON (WY)</t>
        </is>
      </c>
      <c r="T2784" t="n">
        <v>41.65072796</v>
      </c>
      <c r="U2784" t="inlineStr">
        <is>
          <t>GREEN RIVER - OVERTHRUST</t>
        </is>
      </c>
      <c r="V2784" t="n">
        <v>-107.65332708</v>
      </c>
      <c r="W2784" t="inlineStr">
        <is>
          <t>POINT (279050.8681089202 4614399.461032287)</t>
        </is>
      </c>
      <c r="X2784" t="n">
        <v>1.611345099784079</v>
      </c>
      <c r="Y2784" t="inlineStr">
        <is>
          <t>NW</t>
        </is>
      </c>
      <c r="Z2784" t="n">
        <v>2018</v>
      </c>
      <c r="AA2784" t="n">
        <v>23</v>
      </c>
    </row>
    <row r="2785">
      <c r="A2785" s="1" t="n">
        <v>29274</v>
      </c>
      <c r="B2785" t="inlineStr">
        <is>
          <t>WY</t>
        </is>
      </c>
      <c r="C2785" t="inlineStr"/>
      <c r="D2785" s="2" t="n">
        <v>43277</v>
      </c>
      <c r="E2785" t="inlineStr">
        <is>
          <t>2028-06-26</t>
        </is>
      </c>
      <c r="F2785" t="n">
        <v>120</v>
      </c>
      <c r="G2785" t="inlineStr">
        <is>
          <t xml:space="preserve">BUREAU OF LAND MANAGEMENT </t>
        </is>
      </c>
      <c r="H2785" t="inlineStr">
        <is>
          <t>SOUTHLAND ROYALTY</t>
        </is>
      </c>
      <c r="I2785" t="n">
        <v>0.125</v>
      </c>
      <c r="J2785" t="n">
        <v>1600</v>
      </c>
      <c r="K2785" t="n">
        <v>1904.60998535</v>
      </c>
      <c r="L2785" t="n">
        <v>4</v>
      </c>
      <c r="M2785" t="n">
        <v>19</v>
      </c>
      <c r="N2785" t="inlineStr">
        <is>
          <t xml:space="preserve">N         </t>
        </is>
      </c>
      <c r="O2785" t="n">
        <v>91</v>
      </c>
      <c r="P2785" t="inlineStr">
        <is>
          <t xml:space="preserve">W         </t>
        </is>
      </c>
      <c r="Q2785" t="inlineStr">
        <is>
          <t>WY-182Q-023/NA</t>
        </is>
      </c>
      <c r="R2785" t="inlineStr">
        <is>
          <t>WYW187048</t>
        </is>
      </c>
      <c r="S2785" t="inlineStr">
        <is>
          <t>CARBON (WY)</t>
        </is>
      </c>
      <c r="T2785" t="n">
        <v>41.65072796</v>
      </c>
      <c r="U2785" t="inlineStr">
        <is>
          <t>GREEN RIVER - OVERTHRUST</t>
        </is>
      </c>
      <c r="V2785" t="n">
        <v>-107.65332708</v>
      </c>
      <c r="W2785" t="inlineStr">
        <is>
          <t>POINT (279050.8681089202 4614399.461032287)</t>
        </is>
      </c>
      <c r="X2785" t="n">
        <v>1.611345099784079</v>
      </c>
      <c r="Y2785" t="inlineStr">
        <is>
          <t>NW</t>
        </is>
      </c>
      <c r="Z2785" t="n">
        <v>2018</v>
      </c>
      <c r="AA2785" t="n">
        <v>23</v>
      </c>
    </row>
    <row r="2786">
      <c r="A2786" s="1" t="n">
        <v>43440</v>
      </c>
      <c r="B2786" t="inlineStr">
        <is>
          <t>WY</t>
        </is>
      </c>
      <c r="C2786" t="inlineStr"/>
      <c r="D2786" s="2" t="n">
        <v>42675</v>
      </c>
      <c r="E2786" t="inlineStr">
        <is>
          <t>2026-11-01</t>
        </is>
      </c>
      <c r="F2786" t="n">
        <v>120</v>
      </c>
      <c r="G2786" t="inlineStr">
        <is>
          <t xml:space="preserve">BUREAU OF LAND MANAGEMENT </t>
        </is>
      </c>
      <c r="H2786" t="inlineStr">
        <is>
          <t>CARLA PETR</t>
        </is>
      </c>
      <c r="I2786" t="n">
        <v>0.125</v>
      </c>
      <c r="J2786" t="n">
        <v>16</v>
      </c>
      <c r="K2786" t="n">
        <v>585.13000488</v>
      </c>
      <c r="L2786" t="n">
        <v>14</v>
      </c>
      <c r="M2786" t="n">
        <v>19</v>
      </c>
      <c r="N2786" t="inlineStr">
        <is>
          <t xml:space="preserve">N         </t>
        </is>
      </c>
      <c r="O2786" t="n">
        <v>91</v>
      </c>
      <c r="P2786" t="inlineStr">
        <is>
          <t xml:space="preserve">W         </t>
        </is>
      </c>
      <c r="Q2786" t="inlineStr">
        <is>
          <t>WY-1611-002/NA</t>
        </is>
      </c>
      <c r="R2786" t="inlineStr">
        <is>
          <t>WYW185589</t>
        </is>
      </c>
      <c r="S2786" t="inlineStr">
        <is>
          <t>CARBON (WY)</t>
        </is>
      </c>
      <c r="T2786" t="n">
        <v>41.6214085</v>
      </c>
      <c r="U2786" t="inlineStr">
        <is>
          <t>GREEN RIVER - OVERTHRUST</t>
        </is>
      </c>
      <c r="V2786" t="n">
        <v>-107.61465223</v>
      </c>
      <c r="W2786" t="inlineStr">
        <is>
          <t>POINT (282172.911521086 4611045.486143338)</t>
        </is>
      </c>
      <c r="X2786" t="n">
        <v>1.567519334174244</v>
      </c>
      <c r="Y2786" t="inlineStr">
        <is>
          <t>SE</t>
        </is>
      </c>
      <c r="Z2786" t="n">
        <v>2016</v>
      </c>
      <c r="AA2786" t="n">
        <v>23</v>
      </c>
    </row>
    <row r="2787">
      <c r="A2787" s="1" t="n">
        <v>43441</v>
      </c>
      <c r="B2787" t="inlineStr">
        <is>
          <t>WY</t>
        </is>
      </c>
      <c r="C2787" t="inlineStr"/>
      <c r="D2787" s="2" t="n">
        <v>42675</v>
      </c>
      <c r="E2787" t="inlineStr">
        <is>
          <t>2026-11-01</t>
        </is>
      </c>
      <c r="F2787" t="n">
        <v>120</v>
      </c>
      <c r="G2787" t="inlineStr">
        <is>
          <t xml:space="preserve">BUREAU OF LAND MANAGEMENT </t>
        </is>
      </c>
      <c r="H2787" t="inlineStr">
        <is>
          <t>CARLA PETR</t>
        </is>
      </c>
      <c r="I2787" t="n">
        <v>0.125</v>
      </c>
      <c r="J2787" t="n">
        <v>16</v>
      </c>
      <c r="K2787" t="n">
        <v>585.13000488</v>
      </c>
      <c r="L2787" t="n">
        <v>14</v>
      </c>
      <c r="M2787" t="n">
        <v>19</v>
      </c>
      <c r="N2787" t="inlineStr">
        <is>
          <t xml:space="preserve">N         </t>
        </is>
      </c>
      <c r="O2787" t="n">
        <v>91</v>
      </c>
      <c r="P2787" t="inlineStr">
        <is>
          <t xml:space="preserve">W         </t>
        </is>
      </c>
      <c r="Q2787" t="inlineStr">
        <is>
          <t>WY-1611-002/NA</t>
        </is>
      </c>
      <c r="R2787" t="inlineStr">
        <is>
          <t>WYW185589</t>
        </is>
      </c>
      <c r="S2787" t="inlineStr">
        <is>
          <t>CARBON (WY)</t>
        </is>
      </c>
      <c r="T2787" t="n">
        <v>41.6214085</v>
      </c>
      <c r="U2787" t="inlineStr">
        <is>
          <t>GREEN RIVER - OVERTHRUST</t>
        </is>
      </c>
      <c r="V2787" t="n">
        <v>-107.61465223</v>
      </c>
      <c r="W2787" t="inlineStr">
        <is>
          <t>POINT (282172.911521086 4611045.486143338)</t>
        </is>
      </c>
      <c r="X2787" t="n">
        <v>1.567519334174244</v>
      </c>
      <c r="Y2787" t="inlineStr">
        <is>
          <t>SE</t>
        </is>
      </c>
      <c r="Z2787" t="n">
        <v>2016</v>
      </c>
      <c r="AA2787" t="n">
        <v>23</v>
      </c>
    </row>
    <row r="2788">
      <c r="A2788" s="1" t="n">
        <v>43540</v>
      </c>
      <c r="B2788" t="inlineStr">
        <is>
          <t>WY</t>
        </is>
      </c>
      <c r="C2788" t="inlineStr"/>
      <c r="D2788" s="2" t="n">
        <v>42675</v>
      </c>
      <c r="E2788" t="inlineStr">
        <is>
          <t>2026-11-01</t>
        </is>
      </c>
      <c r="F2788" t="n">
        <v>120</v>
      </c>
      <c r="G2788" t="inlineStr">
        <is>
          <t xml:space="preserve">BUREAU OF LAND MANAGEMENT </t>
        </is>
      </c>
      <c r="H2788" t="inlineStr">
        <is>
          <t>CARLA PETR</t>
        </is>
      </c>
      <c r="I2788" t="n">
        <v>0.125</v>
      </c>
      <c r="J2788" t="n">
        <v>26</v>
      </c>
      <c r="K2788" t="n">
        <v>2549.4099121</v>
      </c>
      <c r="L2788" t="n">
        <v>22</v>
      </c>
      <c r="M2788" t="n">
        <v>19</v>
      </c>
      <c r="N2788" t="inlineStr">
        <is>
          <t xml:space="preserve">N         </t>
        </is>
      </c>
      <c r="O2788" t="n">
        <v>91</v>
      </c>
      <c r="P2788" t="inlineStr">
        <is>
          <t xml:space="preserve">W         </t>
        </is>
      </c>
      <c r="Q2788" t="inlineStr">
        <is>
          <t>WY-1611-003/NA</t>
        </is>
      </c>
      <c r="R2788" t="inlineStr">
        <is>
          <t>WYW185590</t>
        </is>
      </c>
      <c r="S2788" t="inlineStr">
        <is>
          <t>CARBON (WY)</t>
        </is>
      </c>
      <c r="T2788" t="n">
        <v>41.60725591</v>
      </c>
      <c r="U2788" t="inlineStr">
        <is>
          <t>GREEN RIVER - OVERTHRUST</t>
        </is>
      </c>
      <c r="V2788" t="n">
        <v>-107.63363493</v>
      </c>
      <c r="W2788" t="inlineStr">
        <is>
          <t>POINT (280543.3231959705 4609522.19432391)</t>
        </is>
      </c>
      <c r="X2788" t="n">
        <v>2.519069801278578</v>
      </c>
      <c r="Y2788" t="inlineStr">
        <is>
          <t>SW</t>
        </is>
      </c>
      <c r="Z2788" t="n">
        <v>2016</v>
      </c>
      <c r="AA2788" t="n">
        <v>23</v>
      </c>
    </row>
    <row r="2789">
      <c r="A2789" s="1" t="n">
        <v>50041</v>
      </c>
      <c r="B2789" t="inlineStr">
        <is>
          <t>WY</t>
        </is>
      </c>
      <c r="C2789" t="inlineStr"/>
      <c r="D2789" s="2" t="n">
        <v>41765</v>
      </c>
      <c r="E2789" t="inlineStr">
        <is>
          <t>2024-05-06</t>
        </is>
      </c>
      <c r="F2789" t="n">
        <v>120</v>
      </c>
      <c r="G2789" t="inlineStr">
        <is>
          <t xml:space="preserve">BLM </t>
        </is>
      </c>
      <c r="H2789" t="inlineStr">
        <is>
          <t>HOOVER &amp; STACY</t>
        </is>
      </c>
      <c r="I2789" t="n">
        <v>0.1667</v>
      </c>
      <c r="J2789" t="n">
        <v>8</v>
      </c>
      <c r="K2789" t="n">
        <v>80</v>
      </c>
      <c r="L2789" t="n">
        <v>14</v>
      </c>
      <c r="M2789" t="n">
        <v>19</v>
      </c>
      <c r="N2789" t="inlineStr">
        <is>
          <t xml:space="preserve">N         </t>
        </is>
      </c>
      <c r="O2789" t="n">
        <v>91</v>
      </c>
      <c r="P2789" t="inlineStr">
        <is>
          <t xml:space="preserve">W         </t>
        </is>
      </c>
      <c r="Q2789" t="inlineStr">
        <is>
          <t>WY-1405-021/NA</t>
        </is>
      </c>
      <c r="R2789" t="inlineStr">
        <is>
          <t>WYW183047</t>
        </is>
      </c>
      <c r="S2789" t="inlineStr">
        <is>
          <t>CARBON (WY)</t>
        </is>
      </c>
      <c r="T2789" t="n">
        <v>41.6214085</v>
      </c>
      <c r="U2789" t="inlineStr">
        <is>
          <t>GREEN RIVER - OVERTHRUST</t>
        </is>
      </c>
      <c r="V2789" t="n">
        <v>-107.61465223</v>
      </c>
      <c r="W2789" t="inlineStr">
        <is>
          <t>POINT (282172.911521086 4611045.486143338)</t>
        </is>
      </c>
      <c r="X2789" t="n">
        <v>1.567519334174244</v>
      </c>
      <c r="Y2789" t="inlineStr">
        <is>
          <t>SE</t>
        </is>
      </c>
      <c r="Z2789" t="n">
        <v>2014</v>
      </c>
      <c r="AA2789" t="n">
        <v>23</v>
      </c>
    </row>
    <row r="2790">
      <c r="A2790" s="1" t="n">
        <v>45568</v>
      </c>
      <c r="B2790" t="inlineStr">
        <is>
          <t>WY</t>
        </is>
      </c>
      <c r="C2790" t="inlineStr"/>
      <c r="D2790" s="2" t="n">
        <v>42438</v>
      </c>
      <c r="E2790" t="inlineStr">
        <is>
          <t>2021-03-09</t>
        </is>
      </c>
      <c r="F2790" t="n">
        <v>60</v>
      </c>
      <c r="G2790" t="inlineStr">
        <is>
          <t xml:space="preserve">STATE OF WYOMING </t>
        </is>
      </c>
      <c r="H2790" t="inlineStr">
        <is>
          <t>ANGELLE &amp; DONOHUE O&amp;G</t>
        </is>
      </c>
      <c r="I2790" t="n">
        <v>0.1667</v>
      </c>
      <c r="J2790" t="n">
        <v>10</v>
      </c>
      <c r="K2790" t="n">
        <v>640</v>
      </c>
      <c r="L2790" t="n">
        <v>16</v>
      </c>
      <c r="M2790" t="n">
        <v>22</v>
      </c>
      <c r="N2790" t="inlineStr">
        <is>
          <t xml:space="preserve">N         </t>
        </is>
      </c>
      <c r="O2790" t="n">
        <v>91</v>
      </c>
      <c r="P2790" t="inlineStr">
        <is>
          <t xml:space="preserve">W         </t>
        </is>
      </c>
      <c r="Q2790" t="inlineStr">
        <is>
          <t>NA/NA</t>
        </is>
      </c>
      <c r="R2790" t="inlineStr">
        <is>
          <t>16-00078</t>
        </is>
      </c>
      <c r="S2790" t="inlineStr">
        <is>
          <t>SWEETWATER (WY)</t>
        </is>
      </c>
      <c r="T2790" t="n">
        <v>41.87824276</v>
      </c>
      <c r="U2790" t="inlineStr">
        <is>
          <t>GREEN RIVER - OVERTHRUST</t>
        </is>
      </c>
      <c r="V2790" t="n">
        <v>-107.68896646</v>
      </c>
      <c r="W2790" t="inlineStr">
        <is>
          <t>POINT (276873.1215473122 4639754.334836179)</t>
        </is>
      </c>
      <c r="X2790" t="n">
        <v>1.941344671081979</v>
      </c>
      <c r="Y2790" t="inlineStr">
        <is>
          <t>NE</t>
        </is>
      </c>
      <c r="Z2790" t="n">
        <v>2016</v>
      </c>
      <c r="AA2790" t="n">
        <v>104</v>
      </c>
    </row>
    <row r="2791">
      <c r="A2791" s="1" t="n">
        <v>46254</v>
      </c>
      <c r="B2791" t="inlineStr">
        <is>
          <t>WY</t>
        </is>
      </c>
      <c r="C2791" t="inlineStr"/>
      <c r="D2791" s="2" t="n">
        <v>42312</v>
      </c>
      <c r="E2791" t="inlineStr">
        <is>
          <t>2020-11-04</t>
        </is>
      </c>
      <c r="F2791" t="n">
        <v>60</v>
      </c>
      <c r="G2791" t="inlineStr">
        <is>
          <t xml:space="preserve">STATE OF WYOMING </t>
        </is>
      </c>
      <c r="H2791" t="inlineStr">
        <is>
          <t>ALLEN &amp; KIRMSE</t>
        </is>
      </c>
      <c r="I2791" t="n">
        <v>0.1667</v>
      </c>
      <c r="J2791" t="n">
        <v>1</v>
      </c>
      <c r="K2791" t="n">
        <v>640</v>
      </c>
      <c r="L2791" t="n">
        <v>36</v>
      </c>
      <c r="M2791" t="n">
        <v>22</v>
      </c>
      <c r="N2791" t="inlineStr">
        <is>
          <t xml:space="preserve">N         </t>
        </is>
      </c>
      <c r="O2791" t="n">
        <v>92</v>
      </c>
      <c r="P2791" t="inlineStr">
        <is>
          <t xml:space="preserve">W         </t>
        </is>
      </c>
      <c r="Q2791" t="inlineStr">
        <is>
          <t>NA/NA</t>
        </is>
      </c>
      <c r="R2791" t="inlineStr">
        <is>
          <t>15-00327</t>
        </is>
      </c>
      <c r="S2791" t="inlineStr">
        <is>
          <t>SWEETWATER (WY)</t>
        </is>
      </c>
      <c r="T2791" t="n">
        <v>41.83485077</v>
      </c>
      <c r="U2791" t="inlineStr">
        <is>
          <t>GREEN RIVER - OVERTHRUST</t>
        </is>
      </c>
      <c r="V2791" t="n">
        <v>-107.74715046</v>
      </c>
      <c r="W2791" t="inlineStr">
        <is>
          <t>POINT (271890.4155588601 4635089.099850812)</t>
        </is>
      </c>
      <c r="X2791" t="n">
        <v>2.405060086797313</v>
      </c>
      <c r="Y2791" t="inlineStr">
        <is>
          <t>SW</t>
        </is>
      </c>
      <c r="Z2791" t="n">
        <v>2015</v>
      </c>
      <c r="AA2791" t="n">
        <v>104</v>
      </c>
    </row>
    <row r="2792">
      <c r="A2792" s="1" t="n">
        <v>49951</v>
      </c>
      <c r="B2792" t="inlineStr">
        <is>
          <t>WY</t>
        </is>
      </c>
      <c r="C2792" t="inlineStr"/>
      <c r="D2792" s="2" t="n">
        <v>41765</v>
      </c>
      <c r="E2792" t="inlineStr">
        <is>
          <t>2024-05-06</t>
        </is>
      </c>
      <c r="F2792" t="n">
        <v>120</v>
      </c>
      <c r="G2792" t="inlineStr">
        <is>
          <t xml:space="preserve">BLM </t>
        </is>
      </c>
      <c r="H2792" t="inlineStr">
        <is>
          <t>ALLEN &amp; KIRMSE</t>
        </is>
      </c>
      <c r="I2792" t="n">
        <v>0.1667</v>
      </c>
      <c r="J2792" t="n">
        <v>33</v>
      </c>
      <c r="K2792" t="n">
        <v>640</v>
      </c>
      <c r="L2792" t="n">
        <v>32</v>
      </c>
      <c r="M2792" t="n">
        <v>22</v>
      </c>
      <c r="N2792" t="inlineStr">
        <is>
          <t xml:space="preserve">N         </t>
        </is>
      </c>
      <c r="O2792" t="n">
        <v>91</v>
      </c>
      <c r="P2792" t="inlineStr">
        <is>
          <t xml:space="preserve">W         </t>
        </is>
      </c>
      <c r="Q2792" t="inlineStr">
        <is>
          <t>WY-1504-023/NA</t>
        </is>
      </c>
      <c r="R2792" t="inlineStr">
        <is>
          <t>WYW183049</t>
        </is>
      </c>
      <c r="S2792" t="inlineStr">
        <is>
          <t>SWEETWATER (WY)</t>
        </is>
      </c>
      <c r="T2792" t="n">
        <v>41.83486994</v>
      </c>
      <c r="U2792" t="inlineStr">
        <is>
          <t>GREEN RIVER - OVERTHRUST</t>
        </is>
      </c>
      <c r="V2792" t="n">
        <v>-107.70854401</v>
      </c>
      <c r="W2792" t="inlineStr">
        <is>
          <t>POINT (275096.4372005352 4634989.345477758)</t>
        </is>
      </c>
      <c r="X2792" t="n">
        <v>2.103736484403043</v>
      </c>
      <c r="Y2792" t="inlineStr">
        <is>
          <t>SE</t>
        </is>
      </c>
      <c r="Z2792" t="n">
        <v>2014</v>
      </c>
      <c r="AA2792" t="n">
        <v>104</v>
      </c>
    </row>
    <row r="2793">
      <c r="A2793" s="1" t="n">
        <v>53218</v>
      </c>
      <c r="B2793" t="inlineStr">
        <is>
          <t>WY</t>
        </is>
      </c>
      <c r="C2793" t="inlineStr"/>
      <c r="D2793" s="2" t="n">
        <v>40211</v>
      </c>
      <c r="E2793" t="inlineStr">
        <is>
          <t>2020-02-02</t>
        </is>
      </c>
      <c r="F2793" t="n">
        <v>120</v>
      </c>
      <c r="G2793" t="inlineStr">
        <is>
          <t>BLM</t>
        </is>
      </c>
      <c r="H2793" t="inlineStr">
        <is>
          <t>CARLYLE C EUBANK</t>
        </is>
      </c>
      <c r="I2793" t="n">
        <v>0.125</v>
      </c>
      <c r="J2793" t="n">
        <v>13</v>
      </c>
      <c r="K2793" t="n">
        <v>1240</v>
      </c>
      <c r="L2793" t="n">
        <v>8</v>
      </c>
      <c r="M2793" t="n">
        <v>22</v>
      </c>
      <c r="N2793" t="inlineStr">
        <is>
          <t xml:space="preserve">N         </t>
        </is>
      </c>
      <c r="O2793" t="n">
        <v>91</v>
      </c>
      <c r="P2793" t="inlineStr">
        <is>
          <t xml:space="preserve">W         </t>
        </is>
      </c>
      <c r="Q2793" t="inlineStr">
        <is>
          <t>WYW178947/</t>
        </is>
      </c>
      <c r="R2793" t="inlineStr">
        <is>
          <t>WYW178947</t>
        </is>
      </c>
      <c r="S2793" t="inlineStr">
        <is>
          <t>SWEETWATER (WY)</t>
        </is>
      </c>
      <c r="T2793" t="n">
        <v>41.89276897</v>
      </c>
      <c r="U2793" t="inlineStr">
        <is>
          <t>GREEN RIVER - OVERTHRUST</t>
        </is>
      </c>
      <c r="V2793" t="n">
        <v>-107.70828505</v>
      </c>
      <c r="W2793" t="inlineStr">
        <is>
          <t>POINT (275320.9013302389 4641417.772732725)</t>
        </is>
      </c>
      <c r="X2793" t="n">
        <v>2.107557988716076</v>
      </c>
      <c r="Y2793" t="inlineStr">
        <is>
          <t>NE</t>
        </is>
      </c>
      <c r="Z2793" t="n">
        <v>2010</v>
      </c>
      <c r="AA2793" t="n">
        <v>104</v>
      </c>
    </row>
    <row r="2794">
      <c r="A2794" s="1" t="n">
        <v>53219</v>
      </c>
      <c r="B2794" t="inlineStr">
        <is>
          <t>WY</t>
        </is>
      </c>
      <c r="C2794" t="inlineStr"/>
      <c r="D2794" s="2" t="n">
        <v>40211</v>
      </c>
      <c r="E2794" t="inlineStr">
        <is>
          <t>2020-02-02</t>
        </is>
      </c>
      <c r="F2794" t="n">
        <v>120</v>
      </c>
      <c r="G2794" t="inlineStr">
        <is>
          <t>BLM</t>
        </is>
      </c>
      <c r="H2794" t="inlineStr">
        <is>
          <t>CARLYLE C EUBANK</t>
        </is>
      </c>
      <c r="I2794" t="n">
        <v>0.125</v>
      </c>
      <c r="J2794" t="n">
        <v>13</v>
      </c>
      <c r="K2794" t="n">
        <v>1240</v>
      </c>
      <c r="L2794" t="n">
        <v>22</v>
      </c>
      <c r="M2794" t="n">
        <v>22</v>
      </c>
      <c r="N2794" t="inlineStr">
        <is>
          <t xml:space="preserve">N         </t>
        </is>
      </c>
      <c r="O2794" t="n">
        <v>91</v>
      </c>
      <c r="P2794" t="inlineStr">
        <is>
          <t xml:space="preserve">W         </t>
        </is>
      </c>
      <c r="Q2794" t="inlineStr">
        <is>
          <t>WYW178947/</t>
        </is>
      </c>
      <c r="R2794" t="inlineStr">
        <is>
          <t>WYW178947</t>
        </is>
      </c>
      <c r="S2794" t="inlineStr">
        <is>
          <t>SWEETWATER (WY)</t>
        </is>
      </c>
      <c r="T2794" t="n">
        <v>41.86382336</v>
      </c>
      <c r="U2794" t="inlineStr">
        <is>
          <t>GREEN RIVER - OVERTHRUST</t>
        </is>
      </c>
      <c r="V2794" t="n">
        <v>-107.6696326</v>
      </c>
      <c r="W2794" t="inlineStr">
        <is>
          <t>POINT (278427.7178013045 4638103.088162611)</t>
        </is>
      </c>
      <c r="X2794" t="n">
        <v>2.664515795173667</v>
      </c>
      <c r="Y2794" t="inlineStr">
        <is>
          <t>E</t>
        </is>
      </c>
      <c r="Z2794" t="n">
        <v>2010</v>
      </c>
      <c r="AA2794" t="n">
        <v>104</v>
      </c>
    </row>
    <row r="2795">
      <c r="A2795" s="1" t="n">
        <v>53220</v>
      </c>
      <c r="B2795" t="inlineStr">
        <is>
          <t>WY</t>
        </is>
      </c>
      <c r="C2795" t="inlineStr"/>
      <c r="D2795" s="2" t="n">
        <v>40211</v>
      </c>
      <c r="E2795" t="inlineStr">
        <is>
          <t>2020-02-02</t>
        </is>
      </c>
      <c r="F2795" t="n">
        <v>120</v>
      </c>
      <c r="G2795" t="inlineStr">
        <is>
          <t>BLM</t>
        </is>
      </c>
      <c r="H2795" t="inlineStr">
        <is>
          <t>CARLYLE C EUBANK</t>
        </is>
      </c>
      <c r="I2795" t="n">
        <v>0.125</v>
      </c>
      <c r="J2795" t="n">
        <v>13</v>
      </c>
      <c r="K2795" t="n">
        <v>1280</v>
      </c>
      <c r="L2795" t="n">
        <v>28</v>
      </c>
      <c r="M2795" t="n">
        <v>22</v>
      </c>
      <c r="N2795" t="inlineStr">
        <is>
          <t xml:space="preserve">N         </t>
        </is>
      </c>
      <c r="O2795" t="n">
        <v>91</v>
      </c>
      <c r="P2795" t="inlineStr">
        <is>
          <t xml:space="preserve">W         </t>
        </is>
      </c>
      <c r="Q2795" t="inlineStr">
        <is>
          <t>WYW178948/</t>
        </is>
      </c>
      <c r="R2795" t="inlineStr">
        <is>
          <t>WYW178948</t>
        </is>
      </c>
      <c r="S2795" t="inlineStr">
        <is>
          <t>SWEETWATER (WY)</t>
        </is>
      </c>
      <c r="T2795" t="n">
        <v>41.84931995</v>
      </c>
      <c r="U2795" t="inlineStr">
        <is>
          <t>GREEN RIVER - OVERTHRUST</t>
        </is>
      </c>
      <c r="V2795" t="n">
        <v>-107.68907304</v>
      </c>
      <c r="W2795" t="inlineStr">
        <is>
          <t>POINT (276763.6112867883 4636543.030183216)</t>
        </is>
      </c>
      <c r="X2795" t="n">
        <v>1.939818978553128</v>
      </c>
      <c r="Y2795" t="inlineStr">
        <is>
          <t>SE</t>
        </is>
      </c>
      <c r="Z2795" t="n">
        <v>2010</v>
      </c>
      <c r="AA2795" t="n">
        <v>104</v>
      </c>
    </row>
    <row r="2796">
      <c r="A2796" s="1" t="n">
        <v>14128</v>
      </c>
      <c r="B2796" t="inlineStr">
        <is>
          <t>WY</t>
        </is>
      </c>
      <c r="C2796" t="inlineStr"/>
      <c r="D2796" s="2" t="n">
        <v>43525</v>
      </c>
      <c r="E2796" t="inlineStr">
        <is>
          <t>2029-03-01</t>
        </is>
      </c>
      <c r="F2796" t="n">
        <v>120</v>
      </c>
      <c r="G2796" t="inlineStr">
        <is>
          <t xml:space="preserve">BUREAU OF LAND MANAGEMENT </t>
        </is>
      </c>
      <c r="H2796" t="inlineStr">
        <is>
          <t>KIRKWOOD RESOURCES</t>
        </is>
      </c>
      <c r="I2796" t="n">
        <v>0.125</v>
      </c>
      <c r="J2796" t="n">
        <v>2</v>
      </c>
      <c r="K2796" t="n">
        <v>2558.67993164</v>
      </c>
      <c r="L2796" t="n">
        <v>6</v>
      </c>
      <c r="M2796" t="n">
        <v>23</v>
      </c>
      <c r="N2796" t="inlineStr">
        <is>
          <t xml:space="preserve">N         </t>
        </is>
      </c>
      <c r="O2796" t="n">
        <v>90</v>
      </c>
      <c r="P2796" t="inlineStr">
        <is>
          <t xml:space="preserve">W         </t>
        </is>
      </c>
      <c r="Q2796" t="inlineStr">
        <is>
          <t>Y-184Q-FEB19-007/NA</t>
        </is>
      </c>
      <c r="R2796" t="inlineStr">
        <is>
          <t>WYW187834</t>
        </is>
      </c>
      <c r="S2796" t="inlineStr">
        <is>
          <t>SWEETWATER (WY)</t>
        </is>
      </c>
      <c r="T2796" t="n">
        <v>41.99388074</v>
      </c>
      <c r="U2796" t="inlineStr">
        <is>
          <t>GREEN RIVER - OVERTHRUST</t>
        </is>
      </c>
      <c r="V2796" t="n">
        <v>-107.6110984</v>
      </c>
      <c r="W2796" t="inlineStr">
        <is>
          <t>POINT (283726.3517686709 4652395.131540865)</t>
        </is>
      </c>
      <c r="X2796" t="n">
        <v>2.236709637648779</v>
      </c>
      <c r="Y2796" t="inlineStr">
        <is>
          <t>NE</t>
        </is>
      </c>
      <c r="Z2796" t="n">
        <v>2019</v>
      </c>
      <c r="AA2796" t="n">
        <v>5</v>
      </c>
    </row>
    <row r="2797">
      <c r="A2797" s="1" t="n">
        <v>14129</v>
      </c>
      <c r="B2797" t="inlineStr">
        <is>
          <t>WY</t>
        </is>
      </c>
      <c r="C2797" t="inlineStr"/>
      <c r="D2797" s="2" t="n">
        <v>43525</v>
      </c>
      <c r="E2797" t="inlineStr">
        <is>
          <t>2029-03-01</t>
        </is>
      </c>
      <c r="F2797" t="n">
        <v>120</v>
      </c>
      <c r="G2797" t="inlineStr">
        <is>
          <t xml:space="preserve">BUREAU OF LAND MANAGEMENT </t>
        </is>
      </c>
      <c r="H2797" t="inlineStr">
        <is>
          <t>KIRKWOOD RESOURCES</t>
        </is>
      </c>
      <c r="I2797" t="n">
        <v>0.125</v>
      </c>
      <c r="J2797" t="n">
        <v>2</v>
      </c>
      <c r="K2797" t="n">
        <v>2558.67993164</v>
      </c>
      <c r="L2797" t="n">
        <v>6</v>
      </c>
      <c r="M2797" t="n">
        <v>23</v>
      </c>
      <c r="N2797" t="inlineStr">
        <is>
          <t xml:space="preserve">N         </t>
        </is>
      </c>
      <c r="O2797" t="n">
        <v>90</v>
      </c>
      <c r="P2797" t="inlineStr">
        <is>
          <t xml:space="preserve">W         </t>
        </is>
      </c>
      <c r="Q2797" t="inlineStr">
        <is>
          <t>Y-184Q-FEB19-007/NA</t>
        </is>
      </c>
      <c r="R2797" t="inlineStr">
        <is>
          <t>WYW187834</t>
        </is>
      </c>
      <c r="S2797" t="inlineStr">
        <is>
          <t>SWEETWATER (WY)</t>
        </is>
      </c>
      <c r="T2797" t="n">
        <v>41.99388074</v>
      </c>
      <c r="U2797" t="inlineStr">
        <is>
          <t>GREEN RIVER - OVERTHRUST</t>
        </is>
      </c>
      <c r="V2797" t="n">
        <v>-107.6110984</v>
      </c>
      <c r="W2797" t="inlineStr">
        <is>
          <t>POINT (283726.3517686709 4652395.131540865)</t>
        </is>
      </c>
      <c r="X2797" t="n">
        <v>2.236709637648779</v>
      </c>
      <c r="Y2797" t="inlineStr">
        <is>
          <t>NE</t>
        </is>
      </c>
      <c r="Z2797" t="n">
        <v>2019</v>
      </c>
      <c r="AA2797" t="n">
        <v>5</v>
      </c>
    </row>
    <row r="2798">
      <c r="A2798" s="1" t="n">
        <v>14130</v>
      </c>
      <c r="B2798" t="inlineStr">
        <is>
          <t>WY</t>
        </is>
      </c>
      <c r="C2798" t="inlineStr"/>
      <c r="D2798" s="2" t="n">
        <v>43525</v>
      </c>
      <c r="E2798" t="inlineStr">
        <is>
          <t>2029-03-01</t>
        </is>
      </c>
      <c r="F2798" t="n">
        <v>120</v>
      </c>
      <c r="G2798" t="inlineStr">
        <is>
          <t xml:space="preserve">BUREAU OF LAND MANAGEMENT </t>
        </is>
      </c>
      <c r="H2798" t="inlineStr">
        <is>
          <t>KIRKWOOD RESOURCES</t>
        </is>
      </c>
      <c r="I2798" t="n">
        <v>0.125</v>
      </c>
      <c r="J2798" t="n">
        <v>2</v>
      </c>
      <c r="K2798" t="n">
        <v>2558.67993164</v>
      </c>
      <c r="L2798" t="n">
        <v>6</v>
      </c>
      <c r="M2798" t="n">
        <v>23</v>
      </c>
      <c r="N2798" t="inlineStr">
        <is>
          <t xml:space="preserve">N         </t>
        </is>
      </c>
      <c r="O2798" t="n">
        <v>90</v>
      </c>
      <c r="P2798" t="inlineStr">
        <is>
          <t xml:space="preserve">W         </t>
        </is>
      </c>
      <c r="Q2798" t="inlineStr">
        <is>
          <t>Y-184Q-FEB19-007/NA</t>
        </is>
      </c>
      <c r="R2798" t="inlineStr">
        <is>
          <t>WYW187834</t>
        </is>
      </c>
      <c r="S2798" t="inlineStr">
        <is>
          <t>SWEETWATER (WY)</t>
        </is>
      </c>
      <c r="T2798" t="n">
        <v>41.99388074</v>
      </c>
      <c r="U2798" t="inlineStr">
        <is>
          <t>GREEN RIVER - OVERTHRUST</t>
        </is>
      </c>
      <c r="V2798" t="n">
        <v>-107.6110984</v>
      </c>
      <c r="W2798" t="inlineStr">
        <is>
          <t>POINT (283726.3517686709 4652395.131540865)</t>
        </is>
      </c>
      <c r="X2798" t="n">
        <v>2.236709637648779</v>
      </c>
      <c r="Y2798" t="inlineStr">
        <is>
          <t>NE</t>
        </is>
      </c>
      <c r="Z2798" t="n">
        <v>2019</v>
      </c>
      <c r="AA2798" t="n">
        <v>5</v>
      </c>
    </row>
    <row r="2799">
      <c r="A2799" s="1" t="n">
        <v>14136</v>
      </c>
      <c r="B2799" t="inlineStr">
        <is>
          <t>WY</t>
        </is>
      </c>
      <c r="C2799" t="inlineStr"/>
      <c r="D2799" s="2" t="n">
        <v>43525</v>
      </c>
      <c r="E2799" t="inlineStr">
        <is>
          <t>2029-03-01</t>
        </is>
      </c>
      <c r="F2799" t="n">
        <v>120</v>
      </c>
      <c r="G2799" t="inlineStr">
        <is>
          <t xml:space="preserve">BUREAU OF LAND MANAGEMENT </t>
        </is>
      </c>
      <c r="H2799" t="inlineStr">
        <is>
          <t>KIRKWOOD RESOURCES</t>
        </is>
      </c>
      <c r="I2799" t="n">
        <v>0.125</v>
      </c>
      <c r="J2799" t="n">
        <v>2</v>
      </c>
      <c r="K2799" t="n">
        <v>2558.67993164</v>
      </c>
      <c r="L2799" t="n">
        <v>6</v>
      </c>
      <c r="M2799" t="n">
        <v>23</v>
      </c>
      <c r="N2799" t="inlineStr">
        <is>
          <t xml:space="preserve">N         </t>
        </is>
      </c>
      <c r="O2799" t="n">
        <v>90</v>
      </c>
      <c r="P2799" t="inlineStr">
        <is>
          <t xml:space="preserve">W         </t>
        </is>
      </c>
      <c r="Q2799" t="inlineStr">
        <is>
          <t>Y-184Q-FEB19-007/NA</t>
        </is>
      </c>
      <c r="R2799" t="inlineStr">
        <is>
          <t>WYW187834</t>
        </is>
      </c>
      <c r="S2799" t="inlineStr">
        <is>
          <t>SWEETWATER (WY)</t>
        </is>
      </c>
      <c r="T2799" t="n">
        <v>41.99388074</v>
      </c>
      <c r="U2799" t="inlineStr">
        <is>
          <t>GREEN RIVER - OVERTHRUST</t>
        </is>
      </c>
      <c r="V2799" t="n">
        <v>-107.6110984</v>
      </c>
      <c r="W2799" t="inlineStr">
        <is>
          <t>POINT (283726.3517686709 4652395.131540865)</t>
        </is>
      </c>
      <c r="X2799" t="n">
        <v>2.236709637648779</v>
      </c>
      <c r="Y2799" t="inlineStr">
        <is>
          <t>NE</t>
        </is>
      </c>
      <c r="Z2799" t="n">
        <v>2019</v>
      </c>
      <c r="AA2799" t="n">
        <v>5</v>
      </c>
    </row>
    <row r="2800">
      <c r="A2800" s="1" t="n">
        <v>14137</v>
      </c>
      <c r="B2800" t="inlineStr">
        <is>
          <t>WY</t>
        </is>
      </c>
      <c r="C2800" t="inlineStr"/>
      <c r="D2800" s="2" t="n">
        <v>43525</v>
      </c>
      <c r="E2800" t="inlineStr">
        <is>
          <t>2029-03-01</t>
        </is>
      </c>
      <c r="F2800" t="n">
        <v>120</v>
      </c>
      <c r="G2800" t="inlineStr">
        <is>
          <t xml:space="preserve">BUREAU OF LAND MANAGEMENT </t>
        </is>
      </c>
      <c r="H2800" t="inlineStr">
        <is>
          <t>KIRKWOOD RESOURCES</t>
        </is>
      </c>
      <c r="I2800" t="n">
        <v>0.125</v>
      </c>
      <c r="J2800" t="n">
        <v>2</v>
      </c>
      <c r="K2800" t="n">
        <v>2558.67993164</v>
      </c>
      <c r="L2800" t="n">
        <v>6</v>
      </c>
      <c r="M2800" t="n">
        <v>23</v>
      </c>
      <c r="N2800" t="inlineStr">
        <is>
          <t xml:space="preserve">N         </t>
        </is>
      </c>
      <c r="O2800" t="n">
        <v>90</v>
      </c>
      <c r="P2800" t="inlineStr">
        <is>
          <t xml:space="preserve">W         </t>
        </is>
      </c>
      <c r="Q2800" t="inlineStr">
        <is>
          <t>Y-184Q-FEB19-007/NA</t>
        </is>
      </c>
      <c r="R2800" t="inlineStr">
        <is>
          <t>WYW187834</t>
        </is>
      </c>
      <c r="S2800" t="inlineStr">
        <is>
          <t>SWEETWATER (WY)</t>
        </is>
      </c>
      <c r="T2800" t="n">
        <v>41.99388074</v>
      </c>
      <c r="U2800" t="inlineStr">
        <is>
          <t>GREEN RIVER - OVERTHRUST</t>
        </is>
      </c>
      <c r="V2800" t="n">
        <v>-107.6110984</v>
      </c>
      <c r="W2800" t="inlineStr">
        <is>
          <t>POINT (283726.3517686709 4652395.131540865)</t>
        </is>
      </c>
      <c r="X2800" t="n">
        <v>2.236709637648779</v>
      </c>
      <c r="Y2800" t="inlineStr">
        <is>
          <t>NE</t>
        </is>
      </c>
      <c r="Z2800" t="n">
        <v>2019</v>
      </c>
      <c r="AA2800" t="n">
        <v>5</v>
      </c>
    </row>
    <row r="2801">
      <c r="A2801" s="1" t="n">
        <v>14141</v>
      </c>
      <c r="B2801" t="inlineStr">
        <is>
          <t>WY</t>
        </is>
      </c>
      <c r="C2801" t="inlineStr"/>
      <c r="D2801" s="2" t="n">
        <v>43525</v>
      </c>
      <c r="E2801" t="inlineStr">
        <is>
          <t>2029-03-01</t>
        </is>
      </c>
      <c r="F2801" t="n">
        <v>120</v>
      </c>
      <c r="G2801" t="inlineStr">
        <is>
          <t xml:space="preserve">BUREAU OF LAND MANAGEMENT </t>
        </is>
      </c>
      <c r="H2801" t="inlineStr">
        <is>
          <t>KIRKWOOD RESOURCES</t>
        </is>
      </c>
      <c r="I2801" t="n">
        <v>0.125</v>
      </c>
      <c r="J2801" t="n">
        <v>12</v>
      </c>
      <c r="K2801" t="n">
        <v>643.3200073199999</v>
      </c>
      <c r="L2801" t="n">
        <v>18</v>
      </c>
      <c r="M2801" t="n">
        <v>23</v>
      </c>
      <c r="N2801" t="inlineStr">
        <is>
          <t xml:space="preserve">N         </t>
        </is>
      </c>
      <c r="O2801" t="n">
        <v>90</v>
      </c>
      <c r="P2801" t="inlineStr">
        <is>
          <t xml:space="preserve">W         </t>
        </is>
      </c>
      <c r="Q2801" t="inlineStr">
        <is>
          <t>Y-184Q-FEB19-009/NA</t>
        </is>
      </c>
      <c r="R2801" t="inlineStr">
        <is>
          <t>WYW187836</t>
        </is>
      </c>
      <c r="S2801" t="inlineStr">
        <is>
          <t>SWEETWATER (WY)</t>
        </is>
      </c>
      <c r="T2801" t="n">
        <v>41.96492742</v>
      </c>
      <c r="U2801" t="inlineStr">
        <is>
          <t>GREEN RIVER - OVERTHRUST</t>
        </is>
      </c>
      <c r="V2801" t="n">
        <v>-107.6111363</v>
      </c>
      <c r="W2801" t="inlineStr">
        <is>
          <t>POINT (283625.1442106793 4649180.22835623)</t>
        </is>
      </c>
      <c r="X2801" t="n">
        <v>2.235548174748382</v>
      </c>
      <c r="Y2801" t="inlineStr">
        <is>
          <t>SE</t>
        </is>
      </c>
      <c r="Z2801" t="n">
        <v>2019</v>
      </c>
      <c r="AA2801" t="n">
        <v>5</v>
      </c>
    </row>
    <row r="2802">
      <c r="A2802" s="1" t="n">
        <v>14142</v>
      </c>
      <c r="B2802" t="inlineStr">
        <is>
          <t>WY</t>
        </is>
      </c>
      <c r="C2802" t="inlineStr"/>
      <c r="D2802" s="2" t="n">
        <v>43525</v>
      </c>
      <c r="E2802" t="inlineStr">
        <is>
          <t>2029-03-01</t>
        </is>
      </c>
      <c r="F2802" t="n">
        <v>120</v>
      </c>
      <c r="G2802" t="inlineStr">
        <is>
          <t xml:space="preserve">BUREAU OF LAND MANAGEMENT </t>
        </is>
      </c>
      <c r="H2802" t="inlineStr">
        <is>
          <t>KIRKWOOD RESOURCES</t>
        </is>
      </c>
      <c r="I2802" t="n">
        <v>0.125</v>
      </c>
      <c r="J2802" t="n">
        <v>12</v>
      </c>
      <c r="K2802" t="n">
        <v>643.3200073199999</v>
      </c>
      <c r="L2802" t="n">
        <v>18</v>
      </c>
      <c r="M2802" t="n">
        <v>23</v>
      </c>
      <c r="N2802" t="inlineStr">
        <is>
          <t xml:space="preserve">N         </t>
        </is>
      </c>
      <c r="O2802" t="n">
        <v>90</v>
      </c>
      <c r="P2802" t="inlineStr">
        <is>
          <t xml:space="preserve">W         </t>
        </is>
      </c>
      <c r="Q2802" t="inlineStr">
        <is>
          <t>Y-184Q-FEB19-009/NA</t>
        </is>
      </c>
      <c r="R2802" t="inlineStr">
        <is>
          <t>WYW187836</t>
        </is>
      </c>
      <c r="S2802" t="inlineStr">
        <is>
          <t>SWEETWATER (WY)</t>
        </is>
      </c>
      <c r="T2802" t="n">
        <v>41.96492742</v>
      </c>
      <c r="U2802" t="inlineStr">
        <is>
          <t>GREEN RIVER - OVERTHRUST</t>
        </is>
      </c>
      <c r="V2802" t="n">
        <v>-107.6111363</v>
      </c>
      <c r="W2802" t="inlineStr">
        <is>
          <t>POINT (283625.1442106793 4649180.22835623)</t>
        </is>
      </c>
      <c r="X2802" t="n">
        <v>2.235548174748382</v>
      </c>
      <c r="Y2802" t="inlineStr">
        <is>
          <t>SE</t>
        </is>
      </c>
      <c r="Z2802" t="n">
        <v>2019</v>
      </c>
      <c r="AA2802" t="n">
        <v>5</v>
      </c>
    </row>
    <row r="2803">
      <c r="A2803" s="1" t="n">
        <v>14143</v>
      </c>
      <c r="B2803" t="inlineStr">
        <is>
          <t>WY</t>
        </is>
      </c>
      <c r="C2803" t="inlineStr"/>
      <c r="D2803" s="2" t="n">
        <v>43525</v>
      </c>
      <c r="E2803" t="inlineStr">
        <is>
          <t>2029-03-01</t>
        </is>
      </c>
      <c r="F2803" t="n">
        <v>120</v>
      </c>
      <c r="G2803" t="inlineStr">
        <is>
          <t xml:space="preserve">BUREAU OF LAND MANAGEMENT </t>
        </is>
      </c>
      <c r="H2803" t="inlineStr">
        <is>
          <t>KIRKWOOD RESOURCES</t>
        </is>
      </c>
      <c r="I2803" t="n">
        <v>0.125</v>
      </c>
      <c r="J2803" t="n">
        <v>12</v>
      </c>
      <c r="K2803" t="n">
        <v>643.3200073199999</v>
      </c>
      <c r="L2803" t="n">
        <v>18</v>
      </c>
      <c r="M2803" t="n">
        <v>23</v>
      </c>
      <c r="N2803" t="inlineStr">
        <is>
          <t xml:space="preserve">N         </t>
        </is>
      </c>
      <c r="O2803" t="n">
        <v>90</v>
      </c>
      <c r="P2803" t="inlineStr">
        <is>
          <t xml:space="preserve">W         </t>
        </is>
      </c>
      <c r="Q2803" t="inlineStr">
        <is>
          <t>Y-184Q-FEB19-009/NA</t>
        </is>
      </c>
      <c r="R2803" t="inlineStr">
        <is>
          <t>WYW187836</t>
        </is>
      </c>
      <c r="S2803" t="inlineStr">
        <is>
          <t>SWEETWATER (WY)</t>
        </is>
      </c>
      <c r="T2803" t="n">
        <v>41.96492742</v>
      </c>
      <c r="U2803" t="inlineStr">
        <is>
          <t>GREEN RIVER - OVERTHRUST</t>
        </is>
      </c>
      <c r="V2803" t="n">
        <v>-107.6111363</v>
      </c>
      <c r="W2803" t="inlineStr">
        <is>
          <t>POINT (283625.1442106793 4649180.22835623)</t>
        </is>
      </c>
      <c r="X2803" t="n">
        <v>2.235548174748382</v>
      </c>
      <c r="Y2803" t="inlineStr">
        <is>
          <t>SE</t>
        </is>
      </c>
      <c r="Z2803" t="n">
        <v>2019</v>
      </c>
      <c r="AA2803" t="n">
        <v>5</v>
      </c>
    </row>
    <row r="2804">
      <c r="A2804" s="1" t="n">
        <v>14254</v>
      </c>
      <c r="B2804" t="inlineStr">
        <is>
          <t>WY</t>
        </is>
      </c>
      <c r="C2804" t="inlineStr"/>
      <c r="D2804" s="2" t="n">
        <v>43525</v>
      </c>
      <c r="E2804" t="inlineStr">
        <is>
          <t>2029-03-01</t>
        </is>
      </c>
      <c r="F2804" t="n">
        <v>120</v>
      </c>
      <c r="G2804" t="inlineStr">
        <is>
          <t xml:space="preserve">BUREAU OF LAND MANAGEMENT </t>
        </is>
      </c>
      <c r="H2804" t="inlineStr">
        <is>
          <t>DIAMOND RESOURCES</t>
        </is>
      </c>
      <c r="I2804" t="n">
        <v>0.125</v>
      </c>
      <c r="J2804" t="n">
        <v>19</v>
      </c>
      <c r="K2804" t="n">
        <v>2509.47998046</v>
      </c>
      <c r="L2804" t="n">
        <v>34</v>
      </c>
      <c r="M2804" t="n">
        <v>24</v>
      </c>
      <c r="N2804" t="inlineStr">
        <is>
          <t xml:space="preserve">N         </t>
        </is>
      </c>
      <c r="O2804" t="n">
        <v>91</v>
      </c>
      <c r="P2804" t="inlineStr">
        <is>
          <t xml:space="preserve">W         </t>
        </is>
      </c>
      <c r="Q2804" t="inlineStr">
        <is>
          <t>Y-184Q-FEB19-035/NA</t>
        </is>
      </c>
      <c r="R2804" t="inlineStr">
        <is>
          <t>WYW187861</t>
        </is>
      </c>
      <c r="S2804" t="inlineStr">
        <is>
          <t>SWEETWATER (WY)</t>
        </is>
      </c>
      <c r="T2804" t="n">
        <v>42.00841072</v>
      </c>
      <c r="U2804" t="inlineStr">
        <is>
          <t>GREEN RIVER - OVERTHRUST</t>
        </is>
      </c>
      <c r="V2804" t="n">
        <v>-107.66895474</v>
      </c>
      <c r="W2804" t="inlineStr">
        <is>
          <t>POINT (278984.1550780753 4654156.413645501)</t>
        </is>
      </c>
      <c r="X2804" t="n">
        <v>2.228455516829441</v>
      </c>
      <c r="Y2804" t="inlineStr">
        <is>
          <t>NW</t>
        </is>
      </c>
      <c r="Z2804" t="n">
        <v>2019</v>
      </c>
      <c r="AA2804" t="n">
        <v>5</v>
      </c>
    </row>
    <row r="2805">
      <c r="A2805" s="1" t="n">
        <v>36357</v>
      </c>
      <c r="B2805" t="inlineStr">
        <is>
          <t>WY</t>
        </is>
      </c>
      <c r="C2805" t="inlineStr"/>
      <c r="D2805" s="2" t="n">
        <v>43083</v>
      </c>
      <c r="E2805" t="inlineStr">
        <is>
          <t>2027-12-14</t>
        </is>
      </c>
      <c r="F2805" t="n">
        <v>120</v>
      </c>
      <c r="G2805" t="inlineStr">
        <is>
          <t xml:space="preserve">BUREAU OF LAND MANAGEMENT </t>
        </is>
      </c>
      <c r="H2805" t="inlineStr">
        <is>
          <t>SOUTHLAND ROYALTY</t>
        </is>
      </c>
      <c r="I2805" t="n">
        <v>0.125</v>
      </c>
      <c r="J2805" t="n">
        <v>51</v>
      </c>
      <c r="K2805" t="n">
        <v>1897.3</v>
      </c>
      <c r="L2805" t="n">
        <v>4</v>
      </c>
      <c r="M2805" t="n">
        <v>23</v>
      </c>
      <c r="N2805" t="inlineStr">
        <is>
          <t xml:space="preserve">N         </t>
        </is>
      </c>
      <c r="O2805" t="n">
        <v>91</v>
      </c>
      <c r="P2805" t="inlineStr">
        <is>
          <t xml:space="preserve">W         </t>
        </is>
      </c>
      <c r="Q2805" t="inlineStr">
        <is>
          <t>WY-174Q-004/NA</t>
        </is>
      </c>
      <c r="R2805" t="inlineStr">
        <is>
          <t>WYW186669</t>
        </is>
      </c>
      <c r="S2805" t="inlineStr">
        <is>
          <t>SWEETWATER (WY)</t>
        </is>
      </c>
      <c r="T2805" t="n">
        <v>41.99392637</v>
      </c>
      <c r="U2805" t="inlineStr">
        <is>
          <t>GREEN RIVER - OVERTHRUST</t>
        </is>
      </c>
      <c r="V2805" t="n">
        <v>-107.68837989</v>
      </c>
      <c r="W2805" t="inlineStr">
        <is>
          <t>POINT (277324.9009186929 4652598.415347826)</t>
        </is>
      </c>
      <c r="X2805" t="n">
        <v>2.218333145660051</v>
      </c>
      <c r="Y2805" t="inlineStr">
        <is>
          <t>NW</t>
        </is>
      </c>
      <c r="Z2805" t="n">
        <v>2017</v>
      </c>
      <c r="AA2805" t="n">
        <v>5</v>
      </c>
    </row>
    <row r="2806">
      <c r="A2806" s="1" t="n">
        <v>36360</v>
      </c>
      <c r="B2806" t="inlineStr">
        <is>
          <t>WY</t>
        </is>
      </c>
      <c r="C2806" t="inlineStr"/>
      <c r="D2806" s="2" t="n">
        <v>43083</v>
      </c>
      <c r="E2806" t="inlineStr">
        <is>
          <t>2027-12-14</t>
        </is>
      </c>
      <c r="F2806" t="n">
        <v>120</v>
      </c>
      <c r="G2806" t="inlineStr">
        <is>
          <t xml:space="preserve">BUREAU OF LAND MANAGEMENT </t>
        </is>
      </c>
      <c r="H2806" t="inlineStr">
        <is>
          <t>SOUTHLAND ROYALTY</t>
        </is>
      </c>
      <c r="I2806" t="n">
        <v>0.125</v>
      </c>
      <c r="J2806" t="n">
        <v>51</v>
      </c>
      <c r="K2806" t="n">
        <v>1897.3</v>
      </c>
      <c r="L2806" t="n">
        <v>4</v>
      </c>
      <c r="M2806" t="n">
        <v>23</v>
      </c>
      <c r="N2806" t="inlineStr">
        <is>
          <t xml:space="preserve">N         </t>
        </is>
      </c>
      <c r="O2806" t="n">
        <v>91</v>
      </c>
      <c r="P2806" t="inlineStr">
        <is>
          <t xml:space="preserve">W         </t>
        </is>
      </c>
      <c r="Q2806" t="inlineStr">
        <is>
          <t>WY-174Q-004/NA</t>
        </is>
      </c>
      <c r="R2806" t="inlineStr">
        <is>
          <t>WYW186669</t>
        </is>
      </c>
      <c r="S2806" t="inlineStr">
        <is>
          <t>SWEETWATER (WY)</t>
        </is>
      </c>
      <c r="T2806" t="n">
        <v>41.99392637</v>
      </c>
      <c r="U2806" t="inlineStr">
        <is>
          <t>GREEN RIVER - OVERTHRUST</t>
        </is>
      </c>
      <c r="V2806" t="n">
        <v>-107.68837989</v>
      </c>
      <c r="W2806" t="inlineStr">
        <is>
          <t>POINT (277324.9009186929 4652598.415347826)</t>
        </is>
      </c>
      <c r="X2806" t="n">
        <v>2.218333145660051</v>
      </c>
      <c r="Y2806" t="inlineStr">
        <is>
          <t>NW</t>
        </is>
      </c>
      <c r="Z2806" t="n">
        <v>2017</v>
      </c>
      <c r="AA2806" t="n">
        <v>5</v>
      </c>
    </row>
    <row r="2807">
      <c r="A2807" s="1" t="n">
        <v>36361</v>
      </c>
      <c r="B2807" t="inlineStr">
        <is>
          <t>WY</t>
        </is>
      </c>
      <c r="C2807" t="inlineStr"/>
      <c r="D2807" s="2" t="n">
        <v>43083</v>
      </c>
      <c r="E2807" t="inlineStr">
        <is>
          <t>2027-12-14</t>
        </is>
      </c>
      <c r="F2807" t="n">
        <v>120</v>
      </c>
      <c r="G2807" t="inlineStr">
        <is>
          <t xml:space="preserve">BUREAU OF LAND MANAGEMENT </t>
        </is>
      </c>
      <c r="H2807" t="inlineStr">
        <is>
          <t>SOUTHLAND ROYALTY</t>
        </is>
      </c>
      <c r="I2807" t="n">
        <v>0.125</v>
      </c>
      <c r="J2807" t="n">
        <v>51</v>
      </c>
      <c r="K2807" t="n">
        <v>1897.3</v>
      </c>
      <c r="L2807" t="n">
        <v>4</v>
      </c>
      <c r="M2807" t="n">
        <v>23</v>
      </c>
      <c r="N2807" t="inlineStr">
        <is>
          <t xml:space="preserve">N         </t>
        </is>
      </c>
      <c r="O2807" t="n">
        <v>91</v>
      </c>
      <c r="P2807" t="inlineStr">
        <is>
          <t xml:space="preserve">W         </t>
        </is>
      </c>
      <c r="Q2807" t="inlineStr">
        <is>
          <t>WY-174Q-004/NA</t>
        </is>
      </c>
      <c r="R2807" t="inlineStr">
        <is>
          <t>WYW186669</t>
        </is>
      </c>
      <c r="S2807" t="inlineStr">
        <is>
          <t>SWEETWATER (WY)</t>
        </is>
      </c>
      <c r="T2807" t="n">
        <v>41.99392637</v>
      </c>
      <c r="U2807" t="inlineStr">
        <is>
          <t>GREEN RIVER - OVERTHRUST</t>
        </is>
      </c>
      <c r="V2807" t="n">
        <v>-107.68837989</v>
      </c>
      <c r="W2807" t="inlineStr">
        <is>
          <t>POINT (277324.9009186929 4652598.415347826)</t>
        </is>
      </c>
      <c r="X2807" t="n">
        <v>2.218333145660051</v>
      </c>
      <c r="Y2807" t="inlineStr">
        <is>
          <t>NW</t>
        </is>
      </c>
      <c r="Z2807" t="n">
        <v>2017</v>
      </c>
      <c r="AA2807" t="n">
        <v>5</v>
      </c>
    </row>
    <row r="2808">
      <c r="A2808" s="1" t="n">
        <v>36365</v>
      </c>
      <c r="B2808" t="inlineStr">
        <is>
          <t>WY</t>
        </is>
      </c>
      <c r="C2808" t="inlineStr"/>
      <c r="D2808" s="2" t="n">
        <v>43083</v>
      </c>
      <c r="E2808" t="inlineStr">
        <is>
          <t>2027-12-14</t>
        </is>
      </c>
      <c r="F2808" t="n">
        <v>120</v>
      </c>
      <c r="G2808" t="inlineStr">
        <is>
          <t xml:space="preserve">BUREAU OF LAND MANAGEMENT </t>
        </is>
      </c>
      <c r="H2808" t="inlineStr">
        <is>
          <t>SOUTHLAND ROYALTY</t>
        </is>
      </c>
      <c r="I2808" t="n">
        <v>0.125</v>
      </c>
      <c r="J2808" t="n">
        <v>51</v>
      </c>
      <c r="K2808" t="n">
        <v>1897.3</v>
      </c>
      <c r="L2808" t="n">
        <v>8</v>
      </c>
      <c r="M2808" t="n">
        <v>23</v>
      </c>
      <c r="N2808" t="inlineStr">
        <is>
          <t xml:space="preserve">N         </t>
        </is>
      </c>
      <c r="O2808" t="n">
        <v>91</v>
      </c>
      <c r="P2808" t="inlineStr">
        <is>
          <t xml:space="preserve">W         </t>
        </is>
      </c>
      <c r="Q2808" t="inlineStr">
        <is>
          <t>WY-174Q-004/NA</t>
        </is>
      </c>
      <c r="R2808" t="inlineStr">
        <is>
          <t>WYW186669</t>
        </is>
      </c>
      <c r="S2808" t="inlineStr">
        <is>
          <t>SWEETWATER (WY)</t>
        </is>
      </c>
      <c r="T2808" t="n">
        <v>41.97948018</v>
      </c>
      <c r="U2808" t="inlineStr">
        <is>
          <t>GREEN RIVER - OVERTHRUST</t>
        </is>
      </c>
      <c r="V2808" t="n">
        <v>-107.70797291</v>
      </c>
      <c r="W2808" t="inlineStr">
        <is>
          <t>POINT (275651.1522260433 4651045.458058529)</t>
        </is>
      </c>
      <c r="X2808" t="n">
        <v>2.988432520191906</v>
      </c>
      <c r="Y2808" t="inlineStr">
        <is>
          <t>W</t>
        </is>
      </c>
      <c r="Z2808" t="n">
        <v>2017</v>
      </c>
      <c r="AA2808" t="n">
        <v>5</v>
      </c>
    </row>
    <row r="2809">
      <c r="A2809" s="1" t="n">
        <v>38027</v>
      </c>
      <c r="B2809" t="inlineStr">
        <is>
          <t>WY</t>
        </is>
      </c>
      <c r="C2809" t="inlineStr"/>
      <c r="D2809" s="2" t="n">
        <v>43040</v>
      </c>
      <c r="E2809" t="inlineStr">
        <is>
          <t>2022-11-01</t>
        </is>
      </c>
      <c r="F2809" t="n">
        <v>60</v>
      </c>
      <c r="G2809" t="inlineStr">
        <is>
          <t xml:space="preserve">STATE OF WYOMING </t>
        </is>
      </c>
      <c r="H2809" t="inlineStr">
        <is>
          <t>SOUTHLAND ROYALTY</t>
        </is>
      </c>
      <c r="I2809" t="n">
        <v>0.1667</v>
      </c>
      <c r="J2809" t="n">
        <v>52</v>
      </c>
      <c r="K2809" t="n">
        <v>640</v>
      </c>
      <c r="L2809" t="n">
        <v>36</v>
      </c>
      <c r="M2809" t="n">
        <v>24</v>
      </c>
      <c r="N2809" t="inlineStr">
        <is>
          <t xml:space="preserve">N         </t>
        </is>
      </c>
      <c r="O2809" t="n">
        <v>91</v>
      </c>
      <c r="P2809" t="inlineStr">
        <is>
          <t xml:space="preserve">W         </t>
        </is>
      </c>
      <c r="Q2809" t="inlineStr">
        <is>
          <t>186/NA</t>
        </is>
      </c>
      <c r="R2809" t="inlineStr">
        <is>
          <t>17-00509</t>
        </is>
      </c>
      <c r="S2809" t="inlineStr">
        <is>
          <t>SWEETWATER (WY)</t>
        </is>
      </c>
      <c r="T2809" t="n">
        <v>42.00829255</v>
      </c>
      <c r="U2809" t="inlineStr">
        <is>
          <t>GREEN RIVER - OVERTHRUST</t>
        </is>
      </c>
      <c r="V2809" t="n">
        <v>-107.63040174</v>
      </c>
      <c r="W2809" t="inlineStr">
        <is>
          <t>POINT (282176.5600809089 4654044.405442456)</t>
        </is>
      </c>
      <c r="X2809" t="n">
        <v>2.233796154160394</v>
      </c>
      <c r="Y2809" t="inlineStr">
        <is>
          <t>NE</t>
        </is>
      </c>
      <c r="Z2809" t="n">
        <v>2017</v>
      </c>
      <c r="AA2809" t="n">
        <v>5</v>
      </c>
    </row>
    <row r="2810">
      <c r="A2810" s="1" t="n">
        <v>44614</v>
      </c>
      <c r="B2810" t="inlineStr">
        <is>
          <t>WY</t>
        </is>
      </c>
      <c r="C2810" t="inlineStr"/>
      <c r="D2810" s="2" t="n">
        <v>42557</v>
      </c>
      <c r="E2810" t="inlineStr">
        <is>
          <t>2021-07-06</t>
        </is>
      </c>
      <c r="F2810" t="n">
        <v>60</v>
      </c>
      <c r="G2810" t="inlineStr">
        <is>
          <t xml:space="preserve">STATE OF WYOMING </t>
        </is>
      </c>
      <c r="H2810" t="inlineStr">
        <is>
          <t>MIKE A TINKER</t>
        </is>
      </c>
      <c r="I2810" t="n">
        <v>0.1667</v>
      </c>
      <c r="J2810" t="n">
        <v>27</v>
      </c>
      <c r="K2810" t="n">
        <v>640</v>
      </c>
      <c r="L2810" t="n">
        <v>16</v>
      </c>
      <c r="M2810" t="n">
        <v>23</v>
      </c>
      <c r="N2810" t="inlineStr">
        <is>
          <t xml:space="preserve">N         </t>
        </is>
      </c>
      <c r="O2810" t="n">
        <v>91</v>
      </c>
      <c r="P2810" t="inlineStr">
        <is>
          <t xml:space="preserve">W         </t>
        </is>
      </c>
      <c r="Q2810" t="inlineStr">
        <is>
          <t>NA/NA</t>
        </is>
      </c>
      <c r="R2810" t="inlineStr">
        <is>
          <t>16-00232</t>
        </is>
      </c>
      <c r="S2810" t="inlineStr">
        <is>
          <t>SWEETWATER (WY)</t>
        </is>
      </c>
      <c r="T2810" t="n">
        <v>41.96504552</v>
      </c>
      <c r="U2810" t="inlineStr">
        <is>
          <t>GREEN RIVER - OVERTHRUST</t>
        </is>
      </c>
      <c r="V2810" t="n">
        <v>-107.68863144</v>
      </c>
      <c r="W2810" t="inlineStr">
        <is>
          <t>POINT (277203.3327568251 4649392.096785674)</t>
        </is>
      </c>
      <c r="X2810" t="n">
        <v>2.225423163193546</v>
      </c>
      <c r="Y2810" t="inlineStr">
        <is>
          <t>SW</t>
        </is>
      </c>
      <c r="Z2810" t="n">
        <v>2016</v>
      </c>
      <c r="AA2810" t="n">
        <v>5</v>
      </c>
    </row>
    <row r="2811">
      <c r="A2811" s="1" t="n">
        <v>14141</v>
      </c>
      <c r="B2811" t="inlineStr">
        <is>
          <t>WY</t>
        </is>
      </c>
      <c r="C2811" t="inlineStr"/>
      <c r="D2811" s="2" t="n">
        <v>43525</v>
      </c>
      <c r="E2811" t="inlineStr">
        <is>
          <t>2029-03-01</t>
        </is>
      </c>
      <c r="F2811" t="n">
        <v>120</v>
      </c>
      <c r="G2811" t="inlineStr">
        <is>
          <t xml:space="preserve">BUREAU OF LAND MANAGEMENT </t>
        </is>
      </c>
      <c r="H2811" t="inlineStr">
        <is>
          <t>KIRKWOOD RESOURCES</t>
        </is>
      </c>
      <c r="I2811" t="n">
        <v>0.125</v>
      </c>
      <c r="J2811" t="n">
        <v>12</v>
      </c>
      <c r="K2811" t="n">
        <v>643.3200073199999</v>
      </c>
      <c r="L2811" t="n">
        <v>18</v>
      </c>
      <c r="M2811" t="n">
        <v>23</v>
      </c>
      <c r="N2811" t="inlineStr">
        <is>
          <t xml:space="preserve">N         </t>
        </is>
      </c>
      <c r="O2811" t="n">
        <v>90</v>
      </c>
      <c r="P2811" t="inlineStr">
        <is>
          <t xml:space="preserve">W         </t>
        </is>
      </c>
      <c r="Q2811" t="inlineStr">
        <is>
          <t>Y-184Q-FEB19-009/NA</t>
        </is>
      </c>
      <c r="R2811" t="inlineStr">
        <is>
          <t>WYW187836</t>
        </is>
      </c>
      <c r="S2811" t="inlineStr">
        <is>
          <t>SWEETWATER (WY)</t>
        </is>
      </c>
      <c r="T2811" t="n">
        <v>41.96492742</v>
      </c>
      <c r="U2811" t="inlineStr">
        <is>
          <t>GREEN RIVER - OVERTHRUST</t>
        </is>
      </c>
      <c r="V2811" t="n">
        <v>-107.6111363</v>
      </c>
      <c r="W2811" t="inlineStr">
        <is>
          <t>POINT (283625.1442106793 4649180.22835623)</t>
        </is>
      </c>
      <c r="X2811" t="n">
        <v>2.850961062841869</v>
      </c>
      <c r="Y2811" t="inlineStr">
        <is>
          <t>NE</t>
        </is>
      </c>
      <c r="Z2811" t="n">
        <v>2019</v>
      </c>
      <c r="AA2811" t="n">
        <v>11</v>
      </c>
    </row>
    <row r="2812">
      <c r="A2812" s="1" t="n">
        <v>14142</v>
      </c>
      <c r="B2812" t="inlineStr">
        <is>
          <t>WY</t>
        </is>
      </c>
      <c r="C2812" t="inlineStr"/>
      <c r="D2812" s="2" t="n">
        <v>43525</v>
      </c>
      <c r="E2812" t="inlineStr">
        <is>
          <t>2029-03-01</t>
        </is>
      </c>
      <c r="F2812" t="n">
        <v>120</v>
      </c>
      <c r="G2812" t="inlineStr">
        <is>
          <t xml:space="preserve">BUREAU OF LAND MANAGEMENT </t>
        </is>
      </c>
      <c r="H2812" t="inlineStr">
        <is>
          <t>KIRKWOOD RESOURCES</t>
        </is>
      </c>
      <c r="I2812" t="n">
        <v>0.125</v>
      </c>
      <c r="J2812" t="n">
        <v>12</v>
      </c>
      <c r="K2812" t="n">
        <v>643.3200073199999</v>
      </c>
      <c r="L2812" t="n">
        <v>18</v>
      </c>
      <c r="M2812" t="n">
        <v>23</v>
      </c>
      <c r="N2812" t="inlineStr">
        <is>
          <t xml:space="preserve">N         </t>
        </is>
      </c>
      <c r="O2812" t="n">
        <v>90</v>
      </c>
      <c r="P2812" t="inlineStr">
        <is>
          <t xml:space="preserve">W         </t>
        </is>
      </c>
      <c r="Q2812" t="inlineStr">
        <is>
          <t>Y-184Q-FEB19-009/NA</t>
        </is>
      </c>
      <c r="R2812" t="inlineStr">
        <is>
          <t>WYW187836</t>
        </is>
      </c>
      <c r="S2812" t="inlineStr">
        <is>
          <t>SWEETWATER (WY)</t>
        </is>
      </c>
      <c r="T2812" t="n">
        <v>41.96492742</v>
      </c>
      <c r="U2812" t="inlineStr">
        <is>
          <t>GREEN RIVER - OVERTHRUST</t>
        </is>
      </c>
      <c r="V2812" t="n">
        <v>-107.6111363</v>
      </c>
      <c r="W2812" t="inlineStr">
        <is>
          <t>POINT (283625.1442106793 4649180.22835623)</t>
        </is>
      </c>
      <c r="X2812" t="n">
        <v>2.850961062841869</v>
      </c>
      <c r="Y2812" t="inlineStr">
        <is>
          <t>NE</t>
        </is>
      </c>
      <c r="Z2812" t="n">
        <v>2019</v>
      </c>
      <c r="AA2812" t="n">
        <v>11</v>
      </c>
    </row>
    <row r="2813">
      <c r="A2813" s="1" t="n">
        <v>14143</v>
      </c>
      <c r="B2813" t="inlineStr">
        <is>
          <t>WY</t>
        </is>
      </c>
      <c r="C2813" t="inlineStr"/>
      <c r="D2813" s="2" t="n">
        <v>43525</v>
      </c>
      <c r="E2813" t="inlineStr">
        <is>
          <t>2029-03-01</t>
        </is>
      </c>
      <c r="F2813" t="n">
        <v>120</v>
      </c>
      <c r="G2813" t="inlineStr">
        <is>
          <t xml:space="preserve">BUREAU OF LAND MANAGEMENT </t>
        </is>
      </c>
      <c r="H2813" t="inlineStr">
        <is>
          <t>KIRKWOOD RESOURCES</t>
        </is>
      </c>
      <c r="I2813" t="n">
        <v>0.125</v>
      </c>
      <c r="J2813" t="n">
        <v>12</v>
      </c>
      <c r="K2813" t="n">
        <v>643.3200073199999</v>
      </c>
      <c r="L2813" t="n">
        <v>18</v>
      </c>
      <c r="M2813" t="n">
        <v>23</v>
      </c>
      <c r="N2813" t="inlineStr">
        <is>
          <t xml:space="preserve">N         </t>
        </is>
      </c>
      <c r="O2813" t="n">
        <v>90</v>
      </c>
      <c r="P2813" t="inlineStr">
        <is>
          <t xml:space="preserve">W         </t>
        </is>
      </c>
      <c r="Q2813" t="inlineStr">
        <is>
          <t>Y-184Q-FEB19-009/NA</t>
        </is>
      </c>
      <c r="R2813" t="inlineStr">
        <is>
          <t>WYW187836</t>
        </is>
      </c>
      <c r="S2813" t="inlineStr">
        <is>
          <t>SWEETWATER (WY)</t>
        </is>
      </c>
      <c r="T2813" t="n">
        <v>41.96492742</v>
      </c>
      <c r="U2813" t="inlineStr">
        <is>
          <t>GREEN RIVER - OVERTHRUST</t>
        </is>
      </c>
      <c r="V2813" t="n">
        <v>-107.6111363</v>
      </c>
      <c r="W2813" t="inlineStr">
        <is>
          <t>POINT (283625.1442106793 4649180.22835623)</t>
        </is>
      </c>
      <c r="X2813" t="n">
        <v>2.850961062841869</v>
      </c>
      <c r="Y2813" t="inlineStr">
        <is>
          <t>NE</t>
        </is>
      </c>
      <c r="Z2813" t="n">
        <v>2019</v>
      </c>
      <c r="AA2813" t="n">
        <v>11</v>
      </c>
    </row>
    <row r="2814">
      <c r="A2814" s="1" t="n">
        <v>14151</v>
      </c>
      <c r="B2814" t="inlineStr">
        <is>
          <t>WY</t>
        </is>
      </c>
      <c r="C2814" t="inlineStr"/>
      <c r="D2814" s="2" t="n">
        <v>43525</v>
      </c>
      <c r="E2814" t="inlineStr">
        <is>
          <t>2029-03-01</t>
        </is>
      </c>
      <c r="F2814" t="n">
        <v>120</v>
      </c>
      <c r="G2814" t="inlineStr">
        <is>
          <t xml:space="preserve">BUREAU OF LAND MANAGEMENT </t>
        </is>
      </c>
      <c r="H2814" t="inlineStr">
        <is>
          <t>SITKA O&amp;G</t>
        </is>
      </c>
      <c r="I2814" t="n">
        <v>0.125</v>
      </c>
      <c r="J2814" t="n">
        <v>18</v>
      </c>
      <c r="K2814" t="n">
        <v>644.59997558</v>
      </c>
      <c r="L2814" t="n">
        <v>30</v>
      </c>
      <c r="M2814" t="n">
        <v>23</v>
      </c>
      <c r="N2814" t="inlineStr">
        <is>
          <t xml:space="preserve">N         </t>
        </is>
      </c>
      <c r="O2814" t="n">
        <v>90</v>
      </c>
      <c r="P2814" t="inlineStr">
        <is>
          <t xml:space="preserve">W         </t>
        </is>
      </c>
      <c r="Q2814" t="inlineStr">
        <is>
          <t>Y-184Q-FEB19-012/NA</t>
        </is>
      </c>
      <c r="R2814" t="inlineStr">
        <is>
          <t>WYW187839</t>
        </is>
      </c>
      <c r="S2814" t="inlineStr">
        <is>
          <t>SWEETWATER (WY)</t>
        </is>
      </c>
      <c r="T2814" t="n">
        <v>41.9359474</v>
      </c>
      <c r="U2814" t="inlineStr">
        <is>
          <t>GREEN RIVER - OVERTHRUST</t>
        </is>
      </c>
      <c r="V2814" t="n">
        <v>-107.61121998</v>
      </c>
      <c r="W2814" t="inlineStr">
        <is>
          <t>POINT (283520.1033074049 4645962.488967337)</t>
        </is>
      </c>
      <c r="X2814" t="n">
        <v>2.264328245595028</v>
      </c>
      <c r="Y2814" t="inlineStr">
        <is>
          <t>E</t>
        </is>
      </c>
      <c r="Z2814" t="n">
        <v>2019</v>
      </c>
      <c r="AA2814" t="n">
        <v>11</v>
      </c>
    </row>
    <row r="2815">
      <c r="A2815" s="1" t="n">
        <v>14152</v>
      </c>
      <c r="B2815" t="inlineStr">
        <is>
          <t>WY</t>
        </is>
      </c>
      <c r="C2815" t="inlineStr"/>
      <c r="D2815" s="2" t="n">
        <v>43525</v>
      </c>
      <c r="E2815" t="inlineStr">
        <is>
          <t>2029-03-01</t>
        </is>
      </c>
      <c r="F2815" t="n">
        <v>120</v>
      </c>
      <c r="G2815" t="inlineStr">
        <is>
          <t xml:space="preserve">BUREAU OF LAND MANAGEMENT </t>
        </is>
      </c>
      <c r="H2815" t="inlineStr">
        <is>
          <t>SITKA O&amp;G</t>
        </is>
      </c>
      <c r="I2815" t="n">
        <v>0.125</v>
      </c>
      <c r="J2815" t="n">
        <v>18</v>
      </c>
      <c r="K2815" t="n">
        <v>644.59997558</v>
      </c>
      <c r="L2815" t="n">
        <v>30</v>
      </c>
      <c r="M2815" t="n">
        <v>23</v>
      </c>
      <c r="N2815" t="inlineStr">
        <is>
          <t xml:space="preserve">N         </t>
        </is>
      </c>
      <c r="O2815" t="n">
        <v>90</v>
      </c>
      <c r="P2815" t="inlineStr">
        <is>
          <t xml:space="preserve">W         </t>
        </is>
      </c>
      <c r="Q2815" t="inlineStr">
        <is>
          <t>Y-184Q-FEB19-012/NA</t>
        </is>
      </c>
      <c r="R2815" t="inlineStr">
        <is>
          <t>WYW187839</t>
        </is>
      </c>
      <c r="S2815" t="inlineStr">
        <is>
          <t>SWEETWATER (WY)</t>
        </is>
      </c>
      <c r="T2815" t="n">
        <v>41.9359474</v>
      </c>
      <c r="U2815" t="inlineStr">
        <is>
          <t>GREEN RIVER - OVERTHRUST</t>
        </is>
      </c>
      <c r="V2815" t="n">
        <v>-107.61121998</v>
      </c>
      <c r="W2815" t="inlineStr">
        <is>
          <t>POINT (283520.1033074049 4645962.488967337)</t>
        </is>
      </c>
      <c r="X2815" t="n">
        <v>2.264328245595028</v>
      </c>
      <c r="Y2815" t="inlineStr">
        <is>
          <t>E</t>
        </is>
      </c>
      <c r="Z2815" t="n">
        <v>2019</v>
      </c>
      <c r="AA2815" t="n">
        <v>11</v>
      </c>
    </row>
    <row r="2816">
      <c r="A2816" s="1" t="n">
        <v>14153</v>
      </c>
      <c r="B2816" t="inlineStr">
        <is>
          <t>WY</t>
        </is>
      </c>
      <c r="C2816" t="inlineStr"/>
      <c r="D2816" s="2" t="n">
        <v>43525</v>
      </c>
      <c r="E2816" t="inlineStr">
        <is>
          <t>2029-03-01</t>
        </is>
      </c>
      <c r="F2816" t="n">
        <v>120</v>
      </c>
      <c r="G2816" t="inlineStr">
        <is>
          <t xml:space="preserve">BUREAU OF LAND MANAGEMENT </t>
        </is>
      </c>
      <c r="H2816" t="inlineStr">
        <is>
          <t>SITKA O&amp;G</t>
        </is>
      </c>
      <c r="I2816" t="n">
        <v>0.125</v>
      </c>
      <c r="J2816" t="n">
        <v>18</v>
      </c>
      <c r="K2816" t="n">
        <v>644.59997558</v>
      </c>
      <c r="L2816" t="n">
        <v>30</v>
      </c>
      <c r="M2816" t="n">
        <v>23</v>
      </c>
      <c r="N2816" t="inlineStr">
        <is>
          <t xml:space="preserve">N         </t>
        </is>
      </c>
      <c r="O2816" t="n">
        <v>90</v>
      </c>
      <c r="P2816" t="inlineStr">
        <is>
          <t xml:space="preserve">W         </t>
        </is>
      </c>
      <c r="Q2816" t="inlineStr">
        <is>
          <t>Y-184Q-FEB19-012/NA</t>
        </is>
      </c>
      <c r="R2816" t="inlineStr">
        <is>
          <t>WYW187839</t>
        </is>
      </c>
      <c r="S2816" t="inlineStr">
        <is>
          <t>SWEETWATER (WY)</t>
        </is>
      </c>
      <c r="T2816" t="n">
        <v>41.9359474</v>
      </c>
      <c r="U2816" t="inlineStr">
        <is>
          <t>GREEN RIVER - OVERTHRUST</t>
        </is>
      </c>
      <c r="V2816" t="n">
        <v>-107.61121998</v>
      </c>
      <c r="W2816" t="inlineStr">
        <is>
          <t>POINT (283520.1033074049 4645962.488967337)</t>
        </is>
      </c>
      <c r="X2816" t="n">
        <v>2.264328245595028</v>
      </c>
      <c r="Y2816" t="inlineStr">
        <is>
          <t>E</t>
        </is>
      </c>
      <c r="Z2816" t="n">
        <v>2019</v>
      </c>
      <c r="AA2816" t="n">
        <v>11</v>
      </c>
    </row>
    <row r="2817">
      <c r="A2817" s="1" t="n">
        <v>28432</v>
      </c>
      <c r="B2817" t="inlineStr">
        <is>
          <t>WY</t>
        </is>
      </c>
      <c r="C2817" t="inlineStr"/>
      <c r="D2817" s="2" t="n">
        <v>43277</v>
      </c>
      <c r="E2817" t="inlineStr">
        <is>
          <t>2028-06-26</t>
        </is>
      </c>
      <c r="F2817" t="n">
        <v>120</v>
      </c>
      <c r="G2817" t="inlineStr">
        <is>
          <t xml:space="preserve">BUREAU OF LAND MANAGEMENT </t>
        </is>
      </c>
      <c r="H2817" t="inlineStr">
        <is>
          <t>HRM RESOURCES</t>
        </is>
      </c>
      <c r="I2817" t="n">
        <v>0.125</v>
      </c>
      <c r="J2817" t="n">
        <v>34</v>
      </c>
      <c r="K2817" t="n">
        <v>2555.30004882</v>
      </c>
      <c r="L2817" t="n">
        <v>4</v>
      </c>
      <c r="M2817" t="n">
        <v>22</v>
      </c>
      <c r="N2817" t="inlineStr">
        <is>
          <t xml:space="preserve">N         </t>
        </is>
      </c>
      <c r="O2817" t="n">
        <v>91</v>
      </c>
      <c r="P2817" t="inlineStr">
        <is>
          <t xml:space="preserve">W         </t>
        </is>
      </c>
      <c r="Q2817" t="inlineStr">
        <is>
          <t>WY-182Q-028/NA</t>
        </is>
      </c>
      <c r="R2817" t="inlineStr">
        <is>
          <t>WYW187053</t>
        </is>
      </c>
      <c r="S2817" t="inlineStr">
        <is>
          <t>SWEETWATER (WY)</t>
        </is>
      </c>
      <c r="T2817" t="n">
        <v>41.9072266</v>
      </c>
      <c r="U2817" t="inlineStr">
        <is>
          <t>GREEN RIVER - OVERTHRUST</t>
        </is>
      </c>
      <c r="V2817" t="n">
        <v>-107.68887513</v>
      </c>
      <c r="W2817" t="inlineStr">
        <is>
          <t>POINT (276981.6285253867 4642972.468581935)</t>
        </is>
      </c>
      <c r="X2817" t="n">
        <v>2.842067463653873</v>
      </c>
      <c r="Y2817" t="inlineStr">
        <is>
          <t>SW</t>
        </is>
      </c>
      <c r="Z2817" t="n">
        <v>2018</v>
      </c>
      <c r="AA2817" t="n">
        <v>11</v>
      </c>
    </row>
    <row r="2818">
      <c r="A2818" s="1" t="n">
        <v>28438</v>
      </c>
      <c r="B2818" t="inlineStr">
        <is>
          <t>WY</t>
        </is>
      </c>
      <c r="C2818" t="inlineStr"/>
      <c r="D2818" s="2" t="n">
        <v>43277</v>
      </c>
      <c r="E2818" t="inlineStr">
        <is>
          <t>2028-06-26</t>
        </is>
      </c>
      <c r="F2818" t="n">
        <v>120</v>
      </c>
      <c r="G2818" t="inlineStr">
        <is>
          <t xml:space="preserve">BUREAU OF LAND MANAGEMENT </t>
        </is>
      </c>
      <c r="H2818" t="inlineStr">
        <is>
          <t>HRM RESOURCES</t>
        </is>
      </c>
      <c r="I2818" t="n">
        <v>0.125</v>
      </c>
      <c r="J2818" t="n">
        <v>34</v>
      </c>
      <c r="K2818" t="n">
        <v>2555.30004882</v>
      </c>
      <c r="L2818" t="n">
        <v>4</v>
      </c>
      <c r="M2818" t="n">
        <v>22</v>
      </c>
      <c r="N2818" t="inlineStr">
        <is>
          <t xml:space="preserve">N         </t>
        </is>
      </c>
      <c r="O2818" t="n">
        <v>91</v>
      </c>
      <c r="P2818" t="inlineStr">
        <is>
          <t xml:space="preserve">W         </t>
        </is>
      </c>
      <c r="Q2818" t="inlineStr">
        <is>
          <t>WY-182Q-028/NA</t>
        </is>
      </c>
      <c r="R2818" t="inlineStr">
        <is>
          <t>WYW187053</t>
        </is>
      </c>
      <c r="S2818" t="inlineStr">
        <is>
          <t>SWEETWATER (WY)</t>
        </is>
      </c>
      <c r="T2818" t="n">
        <v>41.9072266</v>
      </c>
      <c r="U2818" t="inlineStr">
        <is>
          <t>GREEN RIVER - OVERTHRUST</t>
        </is>
      </c>
      <c r="V2818" t="n">
        <v>-107.68887513</v>
      </c>
      <c r="W2818" t="inlineStr">
        <is>
          <t>POINT (276981.6285253867 4642972.468581935)</t>
        </is>
      </c>
      <c r="X2818" t="n">
        <v>2.842067463653873</v>
      </c>
      <c r="Y2818" t="inlineStr">
        <is>
          <t>SW</t>
        </is>
      </c>
      <c r="Z2818" t="n">
        <v>2018</v>
      </c>
      <c r="AA2818" t="n">
        <v>11</v>
      </c>
    </row>
    <row r="2819">
      <c r="A2819" s="1" t="n">
        <v>36401</v>
      </c>
      <c r="B2819" t="inlineStr">
        <is>
          <t>WY</t>
        </is>
      </c>
      <c r="C2819" t="inlineStr"/>
      <c r="D2819" s="2" t="n">
        <v>43083</v>
      </c>
      <c r="E2819" t="inlineStr">
        <is>
          <t>2027-12-14</t>
        </is>
      </c>
      <c r="F2819" t="n">
        <v>120</v>
      </c>
      <c r="G2819" t="inlineStr">
        <is>
          <t xml:space="preserve">BUREAU OF LAND MANAGEMENT </t>
        </is>
      </c>
      <c r="H2819" t="inlineStr">
        <is>
          <t>SOUTHLAND ROYALTY</t>
        </is>
      </c>
      <c r="I2819" t="n">
        <v>0.125</v>
      </c>
      <c r="J2819" t="n">
        <v>54</v>
      </c>
      <c r="K2819" t="n">
        <v>1266.8</v>
      </c>
      <c r="L2819" t="n">
        <v>20</v>
      </c>
      <c r="M2819" t="n">
        <v>23</v>
      </c>
      <c r="N2819" t="inlineStr">
        <is>
          <t xml:space="preserve">N         </t>
        </is>
      </c>
      <c r="O2819" t="n">
        <v>91</v>
      </c>
      <c r="P2819" t="inlineStr">
        <is>
          <t xml:space="preserve">W         </t>
        </is>
      </c>
      <c r="Q2819" t="inlineStr">
        <is>
          <t>WY-174Q-005/NA</t>
        </is>
      </c>
      <c r="R2819" t="inlineStr">
        <is>
          <t>WYW186670</t>
        </is>
      </c>
      <c r="S2819" t="inlineStr">
        <is>
          <t>SWEETWATER (WY)</t>
        </is>
      </c>
      <c r="T2819" t="n">
        <v>41.95060696</v>
      </c>
      <c r="U2819" t="inlineStr">
        <is>
          <t>GREEN RIVER - OVERTHRUST</t>
        </is>
      </c>
      <c r="V2819" t="n">
        <v>-107.70803372</v>
      </c>
      <c r="W2819" t="inlineStr">
        <is>
          <t>POINT (275544.7101451695 4647839.492349234)</t>
        </is>
      </c>
      <c r="X2819" t="n">
        <v>2.842417788371656</v>
      </c>
      <c r="Y2819" t="inlineStr">
        <is>
          <t>NW</t>
        </is>
      </c>
      <c r="Z2819" t="n">
        <v>2017</v>
      </c>
      <c r="AA2819" t="n">
        <v>11</v>
      </c>
    </row>
    <row r="2820">
      <c r="A2820" s="1" t="n">
        <v>44614</v>
      </c>
      <c r="B2820" t="inlineStr">
        <is>
          <t>WY</t>
        </is>
      </c>
      <c r="C2820" t="inlineStr"/>
      <c r="D2820" s="2" t="n">
        <v>42557</v>
      </c>
      <c r="E2820" t="inlineStr">
        <is>
          <t>2021-07-06</t>
        </is>
      </c>
      <c r="F2820" t="n">
        <v>60</v>
      </c>
      <c r="G2820" t="inlineStr">
        <is>
          <t xml:space="preserve">STATE OF WYOMING </t>
        </is>
      </c>
      <c r="H2820" t="inlineStr">
        <is>
          <t>MIKE A TINKER</t>
        </is>
      </c>
      <c r="I2820" t="n">
        <v>0.1667</v>
      </c>
      <c r="J2820" t="n">
        <v>27</v>
      </c>
      <c r="K2820" t="n">
        <v>640</v>
      </c>
      <c r="L2820" t="n">
        <v>16</v>
      </c>
      <c r="M2820" t="n">
        <v>23</v>
      </c>
      <c r="N2820" t="inlineStr">
        <is>
          <t xml:space="preserve">N         </t>
        </is>
      </c>
      <c r="O2820" t="n">
        <v>91</v>
      </c>
      <c r="P2820" t="inlineStr">
        <is>
          <t xml:space="preserve">W         </t>
        </is>
      </c>
      <c r="Q2820" t="inlineStr">
        <is>
          <t>NA/NA</t>
        </is>
      </c>
      <c r="R2820" t="inlineStr">
        <is>
          <t>16-00232</t>
        </is>
      </c>
      <c r="S2820" t="inlineStr">
        <is>
          <t>SWEETWATER (WY)</t>
        </is>
      </c>
      <c r="T2820" t="n">
        <v>41.96504552</v>
      </c>
      <c r="U2820" t="inlineStr">
        <is>
          <t>GREEN RIVER - OVERTHRUST</t>
        </is>
      </c>
      <c r="V2820" t="n">
        <v>-107.68863144</v>
      </c>
      <c r="W2820" t="inlineStr">
        <is>
          <t>POINT (277203.3327568251 4649392.096785674)</t>
        </is>
      </c>
      <c r="X2820" t="n">
        <v>2.470424713524749</v>
      </c>
      <c r="Y2820" t="inlineStr">
        <is>
          <t>NW</t>
        </is>
      </c>
      <c r="Z2820" t="n">
        <v>2016</v>
      </c>
      <c r="AA2820" t="n">
        <v>11</v>
      </c>
    </row>
    <row r="2821">
      <c r="A2821" s="1" t="n">
        <v>44615</v>
      </c>
      <c r="B2821" t="inlineStr">
        <is>
          <t>WY</t>
        </is>
      </c>
      <c r="C2821" t="inlineStr"/>
      <c r="D2821" s="2" t="n">
        <v>42557</v>
      </c>
      <c r="E2821" t="inlineStr">
        <is>
          <t>2021-07-06</t>
        </is>
      </c>
      <c r="F2821" t="n">
        <v>60</v>
      </c>
      <c r="G2821" t="inlineStr">
        <is>
          <t xml:space="preserve">STATE OF WYOMING </t>
        </is>
      </c>
      <c r="H2821" t="inlineStr">
        <is>
          <t>KIRKWOOD O&amp;G</t>
        </is>
      </c>
      <c r="I2821" t="n">
        <v>0.1667</v>
      </c>
      <c r="J2821" t="n">
        <v>18</v>
      </c>
      <c r="K2821" t="n">
        <v>640</v>
      </c>
      <c r="L2821" t="n">
        <v>36</v>
      </c>
      <c r="M2821" t="n">
        <v>23</v>
      </c>
      <c r="N2821" t="inlineStr">
        <is>
          <t xml:space="preserve">N         </t>
        </is>
      </c>
      <c r="O2821" t="n">
        <v>91</v>
      </c>
      <c r="P2821" t="inlineStr">
        <is>
          <t xml:space="preserve">W         </t>
        </is>
      </c>
      <c r="Q2821" t="inlineStr">
        <is>
          <t>NA/NA</t>
        </is>
      </c>
      <c r="R2821" t="inlineStr">
        <is>
          <t>16-00233</t>
        </is>
      </c>
      <c r="S2821" t="inlineStr">
        <is>
          <t>SWEETWATER (WY)</t>
        </is>
      </c>
      <c r="T2821" t="n">
        <v>41.9215241</v>
      </c>
      <c r="U2821" t="inlineStr">
        <is>
          <t>GREEN RIVER - OVERTHRUST</t>
        </is>
      </c>
      <c r="V2821" t="n">
        <v>-107.63069093</v>
      </c>
      <c r="W2821" t="inlineStr">
        <is>
          <t>POINT (281856.5954111831 4644410.309541275)</t>
        </is>
      </c>
      <c r="X2821" t="n">
        <v>1.765458543205997</v>
      </c>
      <c r="Y2821" t="inlineStr">
        <is>
          <t>SE</t>
        </is>
      </c>
      <c r="Z2821" t="n">
        <v>2016</v>
      </c>
      <c r="AA2821" t="n">
        <v>11</v>
      </c>
    </row>
    <row r="2822">
      <c r="A2822" s="1" t="n">
        <v>53214</v>
      </c>
      <c r="B2822" t="inlineStr">
        <is>
          <t>WY</t>
        </is>
      </c>
      <c r="C2822" t="inlineStr"/>
      <c r="D2822" s="2" t="n">
        <v>40211</v>
      </c>
      <c r="E2822" t="inlineStr">
        <is>
          <t>2020-02-02</t>
        </is>
      </c>
      <c r="F2822" t="n">
        <v>120</v>
      </c>
      <c r="G2822" t="inlineStr">
        <is>
          <t>BLM</t>
        </is>
      </c>
      <c r="H2822" t="inlineStr">
        <is>
          <t>KIRKWOOD O&amp;G</t>
        </is>
      </c>
      <c r="I2822" t="n">
        <v>0.125</v>
      </c>
      <c r="J2822" t="n">
        <v>4</v>
      </c>
      <c r="K2822" t="n">
        <v>2558.14990234</v>
      </c>
      <c r="L2822" t="n">
        <v>2</v>
      </c>
      <c r="M2822" t="n">
        <v>22</v>
      </c>
      <c r="N2822" t="inlineStr">
        <is>
          <t xml:space="preserve">N         </t>
        </is>
      </c>
      <c r="O2822" t="n">
        <v>91</v>
      </c>
      <c r="P2822" t="inlineStr">
        <is>
          <t xml:space="preserve">W         </t>
        </is>
      </c>
      <c r="Q2822" t="inlineStr">
        <is>
          <t>WYW178946/</t>
        </is>
      </c>
      <c r="R2822" t="inlineStr">
        <is>
          <t>WYW178946</t>
        </is>
      </c>
      <c r="S2822" t="inlineStr">
        <is>
          <t>SWEETWATER (WY)</t>
        </is>
      </c>
      <c r="T2822" t="n">
        <v>41.90712751</v>
      </c>
      <c r="U2822" t="inlineStr">
        <is>
          <t>GREEN RIVER - OVERTHRUST</t>
        </is>
      </c>
      <c r="V2822" t="n">
        <v>-107.6501161</v>
      </c>
      <c r="W2822" t="inlineStr">
        <is>
          <t>POINT (280196.2587348568 4642861.34384368)</t>
        </is>
      </c>
      <c r="X2822" t="n">
        <v>2.257333071790392</v>
      </c>
      <c r="Y2822" t="inlineStr">
        <is>
          <t>S</t>
        </is>
      </c>
      <c r="Z2822" t="n">
        <v>2010</v>
      </c>
      <c r="AA2822" t="n">
        <v>11</v>
      </c>
    </row>
    <row r="2823">
      <c r="A2823" s="1" t="n">
        <v>29285</v>
      </c>
      <c r="B2823" t="inlineStr">
        <is>
          <t>WY</t>
        </is>
      </c>
      <c r="C2823" t="inlineStr"/>
      <c r="D2823" s="2" t="n">
        <v>43277</v>
      </c>
      <c r="E2823" t="inlineStr">
        <is>
          <t>2028-06-26</t>
        </is>
      </c>
      <c r="F2823" t="n">
        <v>120</v>
      </c>
      <c r="G2823" t="inlineStr">
        <is>
          <t xml:space="preserve">BUREAU OF LAND MANAGEMENT </t>
        </is>
      </c>
      <c r="H2823" t="inlineStr">
        <is>
          <t>BASELINE MINERALS</t>
        </is>
      </c>
      <c r="I2823" t="n">
        <v>0.125</v>
      </c>
      <c r="J2823" t="n">
        <v>22</v>
      </c>
      <c r="K2823" t="n">
        <v>1800.57995605</v>
      </c>
      <c r="L2823" t="n">
        <v>1</v>
      </c>
      <c r="M2823" t="n">
        <v>15</v>
      </c>
      <c r="N2823" t="inlineStr">
        <is>
          <t xml:space="preserve">N         </t>
        </is>
      </c>
      <c r="O2823" t="n">
        <v>92</v>
      </c>
      <c r="P2823" t="inlineStr">
        <is>
          <t xml:space="preserve">W         </t>
        </is>
      </c>
      <c r="Q2823" t="inlineStr">
        <is>
          <t>WY-182Q-030/NA</t>
        </is>
      </c>
      <c r="R2823" t="inlineStr">
        <is>
          <t>WYW187055</t>
        </is>
      </c>
      <c r="S2823" t="inlineStr">
        <is>
          <t>CARBON (WY)</t>
        </is>
      </c>
      <c r="T2823" t="n">
        <v>41.30037616</v>
      </c>
      <c r="U2823" t="inlineStr">
        <is>
          <t>GREEN RIVER - OVERTHRUST</t>
        </is>
      </c>
      <c r="V2823" t="n">
        <v>-107.69754098</v>
      </c>
      <c r="W2823" t="inlineStr">
        <is>
          <t>POINT (274154.8474321496 4575612.855402587)</t>
        </is>
      </c>
      <c r="X2823" t="n">
        <v>0.6744108164906469</v>
      </c>
      <c r="Y2823" t="inlineStr">
        <is>
          <t>NE</t>
        </is>
      </c>
      <c r="Z2823" t="n">
        <v>2018</v>
      </c>
      <c r="AA2823" t="n">
        <v>20</v>
      </c>
    </row>
    <row r="2824">
      <c r="A2824" s="1" t="n">
        <v>29287</v>
      </c>
      <c r="B2824" t="inlineStr">
        <is>
          <t>WY</t>
        </is>
      </c>
      <c r="C2824" t="inlineStr"/>
      <c r="D2824" s="2" t="n">
        <v>43277</v>
      </c>
      <c r="E2824" t="inlineStr">
        <is>
          <t>2028-06-26</t>
        </is>
      </c>
      <c r="F2824" t="n">
        <v>120</v>
      </c>
      <c r="G2824" t="inlineStr">
        <is>
          <t xml:space="preserve">BUREAU OF LAND MANAGEMENT </t>
        </is>
      </c>
      <c r="H2824" t="inlineStr">
        <is>
          <t>BASELINE MINERALS</t>
        </is>
      </c>
      <c r="I2824" t="n">
        <v>0.125</v>
      </c>
      <c r="J2824" t="n">
        <v>22</v>
      </c>
      <c r="K2824" t="n">
        <v>1800.57995605</v>
      </c>
      <c r="L2824" t="n">
        <v>1</v>
      </c>
      <c r="M2824" t="n">
        <v>15</v>
      </c>
      <c r="N2824" t="inlineStr">
        <is>
          <t xml:space="preserve">N         </t>
        </is>
      </c>
      <c r="O2824" t="n">
        <v>92</v>
      </c>
      <c r="P2824" t="inlineStr">
        <is>
          <t xml:space="preserve">W         </t>
        </is>
      </c>
      <c r="Q2824" t="inlineStr">
        <is>
          <t>WY-182Q-030/NA</t>
        </is>
      </c>
      <c r="R2824" t="inlineStr">
        <is>
          <t>WYW187055</t>
        </is>
      </c>
      <c r="S2824" t="inlineStr">
        <is>
          <t>CARBON (WY)</t>
        </is>
      </c>
      <c r="T2824" t="n">
        <v>41.30037616</v>
      </c>
      <c r="U2824" t="inlineStr">
        <is>
          <t>GREEN RIVER - OVERTHRUST</t>
        </is>
      </c>
      <c r="V2824" t="n">
        <v>-107.69754098</v>
      </c>
      <c r="W2824" t="inlineStr">
        <is>
          <t>POINT (274154.8474321496 4575612.855402587)</t>
        </is>
      </c>
      <c r="X2824" t="n">
        <v>0.6744108164906469</v>
      </c>
      <c r="Y2824" t="inlineStr">
        <is>
          <t>NE</t>
        </is>
      </c>
      <c r="Z2824" t="n">
        <v>2018</v>
      </c>
      <c r="AA2824" t="n">
        <v>20</v>
      </c>
    </row>
    <row r="2825">
      <c r="A2825" s="1" t="n">
        <v>29288</v>
      </c>
      <c r="B2825" t="inlineStr">
        <is>
          <t>WY</t>
        </is>
      </c>
      <c r="C2825" t="inlineStr"/>
      <c r="D2825" s="2" t="n">
        <v>43277</v>
      </c>
      <c r="E2825" t="inlineStr">
        <is>
          <t>2028-06-26</t>
        </is>
      </c>
      <c r="F2825" t="n">
        <v>120</v>
      </c>
      <c r="G2825" t="inlineStr">
        <is>
          <t xml:space="preserve">BUREAU OF LAND MANAGEMENT </t>
        </is>
      </c>
      <c r="H2825" t="inlineStr">
        <is>
          <t>BASELINE MINERALS</t>
        </is>
      </c>
      <c r="I2825" t="n">
        <v>0.125</v>
      </c>
      <c r="J2825" t="n">
        <v>22</v>
      </c>
      <c r="K2825" t="n">
        <v>1800.57995605</v>
      </c>
      <c r="L2825" t="n">
        <v>2</v>
      </c>
      <c r="M2825" t="n">
        <v>15</v>
      </c>
      <c r="N2825" t="inlineStr">
        <is>
          <t xml:space="preserve">N         </t>
        </is>
      </c>
      <c r="O2825" t="n">
        <v>92</v>
      </c>
      <c r="P2825" t="inlineStr">
        <is>
          <t xml:space="preserve">W         </t>
        </is>
      </c>
      <c r="Q2825" t="inlineStr">
        <is>
          <t>WY-182Q-030/NA</t>
        </is>
      </c>
      <c r="R2825" t="inlineStr">
        <is>
          <t>WYW187055</t>
        </is>
      </c>
      <c r="S2825" t="inlineStr">
        <is>
          <t>CARBON (WY)</t>
        </is>
      </c>
      <c r="T2825" t="n">
        <v>41.30041423</v>
      </c>
      <c r="U2825" t="inlineStr">
        <is>
          <t>GREEN RIVER - OVERTHRUST</t>
        </is>
      </c>
      <c r="V2825" t="n">
        <v>-107.7168058</v>
      </c>
      <c r="W2825" t="inlineStr">
        <is>
          <t>POINT (272541.9219625643 4575667.422826247)</t>
        </is>
      </c>
      <c r="X2825" t="n">
        <v>0.6764811986747647</v>
      </c>
      <c r="Y2825" t="inlineStr">
        <is>
          <t>NW</t>
        </is>
      </c>
      <c r="Z2825" t="n">
        <v>2018</v>
      </c>
      <c r="AA2825" t="n">
        <v>20</v>
      </c>
    </row>
    <row r="2826">
      <c r="A2826" s="1" t="n">
        <v>29289</v>
      </c>
      <c r="B2826" t="inlineStr">
        <is>
          <t>WY</t>
        </is>
      </c>
      <c r="C2826" t="inlineStr"/>
      <c r="D2826" s="2" t="n">
        <v>43277</v>
      </c>
      <c r="E2826" t="inlineStr">
        <is>
          <t>2028-06-26</t>
        </is>
      </c>
      <c r="F2826" t="n">
        <v>120</v>
      </c>
      <c r="G2826" t="inlineStr">
        <is>
          <t xml:space="preserve">BUREAU OF LAND MANAGEMENT </t>
        </is>
      </c>
      <c r="H2826" t="inlineStr">
        <is>
          <t>BASELINE MINERALS</t>
        </is>
      </c>
      <c r="I2826" t="n">
        <v>0.125</v>
      </c>
      <c r="J2826" t="n">
        <v>22</v>
      </c>
      <c r="K2826" t="n">
        <v>1800.57995605</v>
      </c>
      <c r="L2826" t="n">
        <v>2</v>
      </c>
      <c r="M2826" t="n">
        <v>15</v>
      </c>
      <c r="N2826" t="inlineStr">
        <is>
          <t xml:space="preserve">N         </t>
        </is>
      </c>
      <c r="O2826" t="n">
        <v>92</v>
      </c>
      <c r="P2826" t="inlineStr">
        <is>
          <t xml:space="preserve">W         </t>
        </is>
      </c>
      <c r="Q2826" t="inlineStr">
        <is>
          <t>WY-182Q-030/NA</t>
        </is>
      </c>
      <c r="R2826" t="inlineStr">
        <is>
          <t>WYW187055</t>
        </is>
      </c>
      <c r="S2826" t="inlineStr">
        <is>
          <t>CARBON (WY)</t>
        </is>
      </c>
      <c r="T2826" t="n">
        <v>41.30041423</v>
      </c>
      <c r="U2826" t="inlineStr">
        <is>
          <t>GREEN RIVER - OVERTHRUST</t>
        </is>
      </c>
      <c r="V2826" t="n">
        <v>-107.7168058</v>
      </c>
      <c r="W2826" t="inlineStr">
        <is>
          <t>POINT (272541.9219625643 4575667.422826247)</t>
        </is>
      </c>
      <c r="X2826" t="n">
        <v>0.6764811986747647</v>
      </c>
      <c r="Y2826" t="inlineStr">
        <is>
          <t>NW</t>
        </is>
      </c>
      <c r="Z2826" t="n">
        <v>2018</v>
      </c>
      <c r="AA2826" t="n">
        <v>20</v>
      </c>
    </row>
    <row r="2827">
      <c r="A2827" s="1" t="n">
        <v>29291</v>
      </c>
      <c r="B2827" t="inlineStr">
        <is>
          <t>WY</t>
        </is>
      </c>
      <c r="C2827" t="inlineStr"/>
      <c r="D2827" s="2" t="n">
        <v>43277</v>
      </c>
      <c r="E2827" t="inlineStr">
        <is>
          <t>2028-06-26</t>
        </is>
      </c>
      <c r="F2827" t="n">
        <v>120</v>
      </c>
      <c r="G2827" t="inlineStr">
        <is>
          <t xml:space="preserve">BUREAU OF LAND MANAGEMENT </t>
        </is>
      </c>
      <c r="H2827" t="inlineStr">
        <is>
          <t>BASELINE MINERALS</t>
        </is>
      </c>
      <c r="I2827" t="n">
        <v>0.125</v>
      </c>
      <c r="J2827" t="n">
        <v>22</v>
      </c>
      <c r="K2827" t="n">
        <v>1800.57995605</v>
      </c>
      <c r="L2827" t="n">
        <v>2</v>
      </c>
      <c r="M2827" t="n">
        <v>15</v>
      </c>
      <c r="N2827" t="inlineStr">
        <is>
          <t xml:space="preserve">N         </t>
        </is>
      </c>
      <c r="O2827" t="n">
        <v>92</v>
      </c>
      <c r="P2827" t="inlineStr">
        <is>
          <t xml:space="preserve">W         </t>
        </is>
      </c>
      <c r="Q2827" t="inlineStr">
        <is>
          <t>WY-182Q-030/NA</t>
        </is>
      </c>
      <c r="R2827" t="inlineStr">
        <is>
          <t>WYW187055</t>
        </is>
      </c>
      <c r="S2827" t="inlineStr">
        <is>
          <t>CARBON (WY)</t>
        </is>
      </c>
      <c r="T2827" t="n">
        <v>41.30041423</v>
      </c>
      <c r="U2827" t="inlineStr">
        <is>
          <t>GREEN RIVER - OVERTHRUST</t>
        </is>
      </c>
      <c r="V2827" t="n">
        <v>-107.7168058</v>
      </c>
      <c r="W2827" t="inlineStr">
        <is>
          <t>POINT (272541.9219625643 4575667.422826247)</t>
        </is>
      </c>
      <c r="X2827" t="n">
        <v>0.6764811986747647</v>
      </c>
      <c r="Y2827" t="inlineStr">
        <is>
          <t>NW</t>
        </is>
      </c>
      <c r="Z2827" t="n">
        <v>2018</v>
      </c>
      <c r="AA2827" t="n">
        <v>20</v>
      </c>
    </row>
    <row r="2828">
      <c r="A2828" s="1" t="n">
        <v>29292</v>
      </c>
      <c r="B2828" t="inlineStr">
        <is>
          <t>WY</t>
        </is>
      </c>
      <c r="C2828" t="inlineStr"/>
      <c r="D2828" s="2" t="n">
        <v>43277</v>
      </c>
      <c r="E2828" t="inlineStr">
        <is>
          <t>2028-06-26</t>
        </is>
      </c>
      <c r="F2828" t="n">
        <v>120</v>
      </c>
      <c r="G2828" t="inlineStr">
        <is>
          <t xml:space="preserve">BUREAU OF LAND MANAGEMENT </t>
        </is>
      </c>
      <c r="H2828" t="inlineStr">
        <is>
          <t>BASELINE MINERALS</t>
        </is>
      </c>
      <c r="I2828" t="n">
        <v>0.125</v>
      </c>
      <c r="J2828" t="n">
        <v>22</v>
      </c>
      <c r="K2828" t="n">
        <v>1800.57995605</v>
      </c>
      <c r="L2828" t="n">
        <v>10</v>
      </c>
      <c r="M2828" t="n">
        <v>15</v>
      </c>
      <c r="N2828" t="inlineStr">
        <is>
          <t xml:space="preserve">N         </t>
        </is>
      </c>
      <c r="O2828" t="n">
        <v>92</v>
      </c>
      <c r="P2828" t="inlineStr">
        <is>
          <t xml:space="preserve">W         </t>
        </is>
      </c>
      <c r="Q2828" t="inlineStr">
        <is>
          <t>WY-182Q-030/NA</t>
        </is>
      </c>
      <c r="R2828" t="inlineStr">
        <is>
          <t>WYW187055</t>
        </is>
      </c>
      <c r="S2828" t="inlineStr">
        <is>
          <t>CARBON (WY)</t>
        </is>
      </c>
      <c r="T2828" t="n">
        <v>41.28602523</v>
      </c>
      <c r="U2828" t="inlineStr">
        <is>
          <t>GREEN RIVER - OVERTHRUST</t>
        </is>
      </c>
      <c r="V2828" t="n">
        <v>-107.73602483</v>
      </c>
      <c r="W2828" t="inlineStr">
        <is>
          <t>POINT (270882.3115983957 4574120.366172497)</t>
        </is>
      </c>
      <c r="X2828" t="n">
        <v>1.596155513489097</v>
      </c>
      <c r="Y2828" t="inlineStr">
        <is>
          <t>SW</t>
        </is>
      </c>
      <c r="Z2828" t="n">
        <v>2018</v>
      </c>
      <c r="AA2828" t="n">
        <v>20</v>
      </c>
    </row>
    <row r="2829">
      <c r="A2829" s="1" t="n">
        <v>29295</v>
      </c>
      <c r="B2829" t="inlineStr">
        <is>
          <t>WY</t>
        </is>
      </c>
      <c r="C2829" t="inlineStr"/>
      <c r="D2829" s="2" t="n">
        <v>43277</v>
      </c>
      <c r="E2829" t="inlineStr">
        <is>
          <t>2028-06-26</t>
        </is>
      </c>
      <c r="F2829" t="n">
        <v>120</v>
      </c>
      <c r="G2829" t="inlineStr">
        <is>
          <t xml:space="preserve">BUREAU OF LAND MANAGEMENT </t>
        </is>
      </c>
      <c r="H2829" t="inlineStr">
        <is>
          <t>BASELINE MINERALS</t>
        </is>
      </c>
      <c r="I2829" t="n">
        <v>0.125</v>
      </c>
      <c r="J2829" t="n">
        <v>22</v>
      </c>
      <c r="K2829" t="n">
        <v>1800.57995605</v>
      </c>
      <c r="L2829" t="n">
        <v>10</v>
      </c>
      <c r="M2829" t="n">
        <v>15</v>
      </c>
      <c r="N2829" t="inlineStr">
        <is>
          <t xml:space="preserve">N         </t>
        </is>
      </c>
      <c r="O2829" t="n">
        <v>92</v>
      </c>
      <c r="P2829" t="inlineStr">
        <is>
          <t xml:space="preserve">W         </t>
        </is>
      </c>
      <c r="Q2829" t="inlineStr">
        <is>
          <t>WY-182Q-030/NA</t>
        </is>
      </c>
      <c r="R2829" t="inlineStr">
        <is>
          <t>WYW187055</t>
        </is>
      </c>
      <c r="S2829" t="inlineStr">
        <is>
          <t>CARBON (WY)</t>
        </is>
      </c>
      <c r="T2829" t="n">
        <v>41.28602523</v>
      </c>
      <c r="U2829" t="inlineStr">
        <is>
          <t>GREEN RIVER - OVERTHRUST</t>
        </is>
      </c>
      <c r="V2829" t="n">
        <v>-107.73602483</v>
      </c>
      <c r="W2829" t="inlineStr">
        <is>
          <t>POINT (270882.3115983957 4574120.366172497)</t>
        </is>
      </c>
      <c r="X2829" t="n">
        <v>1.596155513489097</v>
      </c>
      <c r="Y2829" t="inlineStr">
        <is>
          <t>SW</t>
        </is>
      </c>
      <c r="Z2829" t="n">
        <v>2018</v>
      </c>
      <c r="AA2829" t="n">
        <v>20</v>
      </c>
    </row>
    <row r="2830">
      <c r="A2830" s="1" t="n">
        <v>29297</v>
      </c>
      <c r="B2830" t="inlineStr">
        <is>
          <t>WY</t>
        </is>
      </c>
      <c r="C2830" t="inlineStr"/>
      <c r="D2830" s="2" t="n">
        <v>43277</v>
      </c>
      <c r="E2830" t="inlineStr">
        <is>
          <t>2028-06-26</t>
        </is>
      </c>
      <c r="F2830" t="n">
        <v>120</v>
      </c>
      <c r="G2830" t="inlineStr">
        <is>
          <t xml:space="preserve">BUREAU OF LAND MANAGEMENT </t>
        </is>
      </c>
      <c r="H2830" t="inlineStr">
        <is>
          <t>BASELINE MINERALS</t>
        </is>
      </c>
      <c r="I2830" t="n">
        <v>0.125</v>
      </c>
      <c r="J2830" t="n">
        <v>23</v>
      </c>
      <c r="K2830" t="n">
        <v>1020.02001953</v>
      </c>
      <c r="L2830" t="n">
        <v>15</v>
      </c>
      <c r="M2830" t="n">
        <v>15</v>
      </c>
      <c r="N2830" t="inlineStr">
        <is>
          <t xml:space="preserve">N         </t>
        </is>
      </c>
      <c r="O2830" t="n">
        <v>92</v>
      </c>
      <c r="P2830" t="inlineStr">
        <is>
          <t xml:space="preserve">W         </t>
        </is>
      </c>
      <c r="Q2830" t="inlineStr">
        <is>
          <t>WY-182Q-031/NA</t>
        </is>
      </c>
      <c r="R2830" t="inlineStr">
        <is>
          <t>WYW187056</t>
        </is>
      </c>
      <c r="S2830" t="inlineStr">
        <is>
          <t>CARBON (WY)</t>
        </is>
      </c>
      <c r="T2830" t="n">
        <v>41.27152568</v>
      </c>
      <c r="U2830" t="inlineStr">
        <is>
          <t>GREEN RIVER - OVERTHRUST</t>
        </is>
      </c>
      <c r="V2830" t="n">
        <v>-107.7359943</v>
      </c>
      <c r="W2830" t="inlineStr">
        <is>
          <t>POINT (270834.1124600315 4572510.379067866)</t>
        </is>
      </c>
      <c r="X2830" t="n">
        <v>2.150518035016074</v>
      </c>
      <c r="Y2830" t="inlineStr">
        <is>
          <t>SW</t>
        </is>
      </c>
      <c r="Z2830" t="n">
        <v>2018</v>
      </c>
      <c r="AA2830" t="n">
        <v>20</v>
      </c>
    </row>
    <row r="2831">
      <c r="A2831" s="1" t="n">
        <v>29299</v>
      </c>
      <c r="B2831" t="inlineStr">
        <is>
          <t>WY</t>
        </is>
      </c>
      <c r="C2831" t="inlineStr"/>
      <c r="D2831" s="2" t="n">
        <v>43277</v>
      </c>
      <c r="E2831" t="inlineStr">
        <is>
          <t>2028-06-26</t>
        </is>
      </c>
      <c r="F2831" t="n">
        <v>120</v>
      </c>
      <c r="G2831" t="inlineStr">
        <is>
          <t xml:space="preserve">BUREAU OF LAND MANAGEMENT </t>
        </is>
      </c>
      <c r="H2831" t="inlineStr">
        <is>
          <t>BASELINE MINERALS</t>
        </is>
      </c>
      <c r="I2831" t="n">
        <v>0.125</v>
      </c>
      <c r="J2831" t="n">
        <v>23</v>
      </c>
      <c r="K2831" t="n">
        <v>1020.02001953</v>
      </c>
      <c r="L2831" t="n">
        <v>13</v>
      </c>
      <c r="M2831" t="n">
        <v>15</v>
      </c>
      <c r="N2831" t="inlineStr">
        <is>
          <t xml:space="preserve">N         </t>
        </is>
      </c>
      <c r="O2831" t="n">
        <v>92</v>
      </c>
      <c r="P2831" t="inlineStr">
        <is>
          <t xml:space="preserve">W         </t>
        </is>
      </c>
      <c r="Q2831" t="inlineStr">
        <is>
          <t>WY-182Q-031/NA</t>
        </is>
      </c>
      <c r="R2831" t="inlineStr">
        <is>
          <t>WYW187056</t>
        </is>
      </c>
      <c r="S2831" t="inlineStr">
        <is>
          <t>CARBON (WY)</t>
        </is>
      </c>
      <c r="T2831" t="n">
        <v>41.27148003</v>
      </c>
      <c r="U2831" t="inlineStr">
        <is>
          <t>GREEN RIVER - OVERTHRUST</t>
        </is>
      </c>
      <c r="V2831" t="n">
        <v>-107.69756385</v>
      </c>
      <c r="W2831" t="inlineStr">
        <is>
          <t>POINT (274053.1900126158 4572404.545116)</t>
        </is>
      </c>
      <c r="X2831" t="n">
        <v>1.622342463456606</v>
      </c>
      <c r="Y2831" t="inlineStr">
        <is>
          <t>SE</t>
        </is>
      </c>
      <c r="Z2831" t="n">
        <v>2018</v>
      </c>
      <c r="AA2831" t="n">
        <v>20</v>
      </c>
    </row>
    <row r="2832">
      <c r="A2832" s="1" t="n">
        <v>29300</v>
      </c>
      <c r="B2832" t="inlineStr">
        <is>
          <t>WY</t>
        </is>
      </c>
      <c r="C2832" t="inlineStr"/>
      <c r="D2832" s="2" t="n">
        <v>43277</v>
      </c>
      <c r="E2832" t="inlineStr">
        <is>
          <t>2028-06-26</t>
        </is>
      </c>
      <c r="F2832" t="n">
        <v>120</v>
      </c>
      <c r="G2832" t="inlineStr">
        <is>
          <t xml:space="preserve">BUREAU OF LAND MANAGEMENT </t>
        </is>
      </c>
      <c r="H2832" t="inlineStr">
        <is>
          <t>BASELINE MINERALS</t>
        </is>
      </c>
      <c r="I2832" t="n">
        <v>0.125</v>
      </c>
      <c r="J2832" t="n">
        <v>23</v>
      </c>
      <c r="K2832" t="n">
        <v>1020.02001953</v>
      </c>
      <c r="L2832" t="n">
        <v>13</v>
      </c>
      <c r="M2832" t="n">
        <v>15</v>
      </c>
      <c r="N2832" t="inlineStr">
        <is>
          <t xml:space="preserve">N         </t>
        </is>
      </c>
      <c r="O2832" t="n">
        <v>92</v>
      </c>
      <c r="P2832" t="inlineStr">
        <is>
          <t xml:space="preserve">W         </t>
        </is>
      </c>
      <c r="Q2832" t="inlineStr">
        <is>
          <t>WY-182Q-031/NA</t>
        </is>
      </c>
      <c r="R2832" t="inlineStr">
        <is>
          <t>WYW187056</t>
        </is>
      </c>
      <c r="S2832" t="inlineStr">
        <is>
          <t>CARBON (WY)</t>
        </is>
      </c>
      <c r="T2832" t="n">
        <v>41.27148003</v>
      </c>
      <c r="U2832" t="inlineStr">
        <is>
          <t>GREEN RIVER - OVERTHRUST</t>
        </is>
      </c>
      <c r="V2832" t="n">
        <v>-107.69756385</v>
      </c>
      <c r="W2832" t="inlineStr">
        <is>
          <t>POINT (274053.1900126158 4572404.545116)</t>
        </is>
      </c>
      <c r="X2832" t="n">
        <v>1.622342463456606</v>
      </c>
      <c r="Y2832" t="inlineStr">
        <is>
          <t>SE</t>
        </is>
      </c>
      <c r="Z2832" t="n">
        <v>2018</v>
      </c>
      <c r="AA2832" t="n">
        <v>20</v>
      </c>
    </row>
    <row r="2833">
      <c r="A2833" s="1" t="n">
        <v>47877</v>
      </c>
      <c r="B2833" t="inlineStr">
        <is>
          <t>WY</t>
        </is>
      </c>
      <c r="C2833" t="inlineStr"/>
      <c r="D2833" s="2" t="n">
        <v>42193</v>
      </c>
      <c r="E2833" t="inlineStr">
        <is>
          <t>2020-07-08</t>
        </is>
      </c>
      <c r="F2833" t="n">
        <v>60</v>
      </c>
      <c r="G2833" t="inlineStr">
        <is>
          <t xml:space="preserve">STATE OF WYOMING </t>
        </is>
      </c>
      <c r="H2833" t="inlineStr">
        <is>
          <t>RALPH W SPECHT</t>
        </is>
      </c>
      <c r="I2833" t="n">
        <v>0.1667</v>
      </c>
      <c r="J2833" t="n">
        <v>1</v>
      </c>
      <c r="K2833" t="n">
        <v>80</v>
      </c>
      <c r="L2833" t="n">
        <v>13</v>
      </c>
      <c r="M2833" t="n">
        <v>15</v>
      </c>
      <c r="N2833" t="inlineStr">
        <is>
          <t xml:space="preserve">N         </t>
        </is>
      </c>
      <c r="O2833" t="n">
        <v>92</v>
      </c>
      <c r="P2833" t="inlineStr">
        <is>
          <t xml:space="preserve">W         </t>
        </is>
      </c>
      <c r="Q2833" t="inlineStr">
        <is>
          <t>NA/NA</t>
        </is>
      </c>
      <c r="R2833" t="inlineStr">
        <is>
          <t>15-00230</t>
        </is>
      </c>
      <c r="S2833" t="inlineStr">
        <is>
          <t>CARBON (WY)</t>
        </is>
      </c>
      <c r="T2833" t="n">
        <v>41.27148003</v>
      </c>
      <c r="U2833" t="inlineStr">
        <is>
          <t>GREEN RIVER - OVERTHRUST</t>
        </is>
      </c>
      <c r="V2833" t="n">
        <v>-107.69756385</v>
      </c>
      <c r="W2833" t="inlineStr">
        <is>
          <t>POINT (274053.1900126158 4572404.545116)</t>
        </is>
      </c>
      <c r="X2833" t="n">
        <v>1.622342463456606</v>
      </c>
      <c r="Y2833" t="inlineStr">
        <is>
          <t>SE</t>
        </is>
      </c>
      <c r="Z2833" t="n">
        <v>2015</v>
      </c>
      <c r="AA2833" t="n">
        <v>20</v>
      </c>
    </row>
    <row r="2834">
      <c r="A2834" s="1" t="n">
        <v>49497</v>
      </c>
      <c r="B2834" t="inlineStr">
        <is>
          <t>WY</t>
        </is>
      </c>
      <c r="C2834" t="inlineStr"/>
      <c r="D2834" s="2" t="n">
        <v>41947</v>
      </c>
      <c r="E2834" t="inlineStr">
        <is>
          <t>2024-11-04</t>
        </is>
      </c>
      <c r="F2834" t="n">
        <v>120</v>
      </c>
      <c r="G2834" t="inlineStr">
        <is>
          <t xml:space="preserve">BLM </t>
        </is>
      </c>
      <c r="H2834" t="inlineStr">
        <is>
          <t>VERN JONES</t>
        </is>
      </c>
      <c r="I2834" t="n">
        <v>0.125</v>
      </c>
      <c r="J2834" t="n">
        <v>55</v>
      </c>
      <c r="K2834" t="n">
        <v>1280</v>
      </c>
      <c r="L2834" t="n">
        <v>18</v>
      </c>
      <c r="M2834" t="n">
        <v>15</v>
      </c>
      <c r="N2834" t="inlineStr">
        <is>
          <t xml:space="preserve">N         </t>
        </is>
      </c>
      <c r="O2834" t="n">
        <v>91</v>
      </c>
      <c r="P2834" t="inlineStr">
        <is>
          <t xml:space="preserve">W         </t>
        </is>
      </c>
      <c r="Q2834" t="inlineStr">
        <is>
          <t>WY-1411-015/NA</t>
        </is>
      </c>
      <c r="R2834" t="inlineStr">
        <is>
          <t>WYW183774</t>
        </is>
      </c>
      <c r="S2834" t="inlineStr">
        <is>
          <t>CARBON (WY)</t>
        </is>
      </c>
      <c r="T2834" t="n">
        <v>41.27142669</v>
      </c>
      <c r="U2834" t="inlineStr">
        <is>
          <t>GREEN RIVER - OVERTHRUST</t>
        </is>
      </c>
      <c r="V2834" t="n">
        <v>-107.67833718</v>
      </c>
      <c r="W2834" t="inlineStr">
        <is>
          <t>POINT (275663.579643953 4572348.745941644)</t>
        </is>
      </c>
      <c r="X2834" t="n">
        <v>2.155655572700324</v>
      </c>
      <c r="Y2834" t="inlineStr">
        <is>
          <t>SE</t>
        </is>
      </c>
      <c r="Z2834" t="n">
        <v>2014</v>
      </c>
      <c r="AA2834" t="n">
        <v>20</v>
      </c>
    </row>
    <row r="2835">
      <c r="A2835" s="1" t="n">
        <v>49498</v>
      </c>
      <c r="B2835" t="inlineStr">
        <is>
          <t>WY</t>
        </is>
      </c>
      <c r="C2835" t="inlineStr"/>
      <c r="D2835" s="2" t="n">
        <v>41947</v>
      </c>
      <c r="E2835" t="inlineStr">
        <is>
          <t>2024-11-04</t>
        </is>
      </c>
      <c r="F2835" t="n">
        <v>120</v>
      </c>
      <c r="G2835" t="inlineStr">
        <is>
          <t xml:space="preserve">BLM </t>
        </is>
      </c>
      <c r="H2835" t="inlineStr">
        <is>
          <t>VERN JONES</t>
        </is>
      </c>
      <c r="I2835" t="n">
        <v>0.125</v>
      </c>
      <c r="J2835" t="n">
        <v>55</v>
      </c>
      <c r="K2835" t="n">
        <v>1280</v>
      </c>
      <c r="L2835" t="n">
        <v>19</v>
      </c>
      <c r="M2835" t="n">
        <v>15</v>
      </c>
      <c r="N2835" t="inlineStr">
        <is>
          <t xml:space="preserve">N         </t>
        </is>
      </c>
      <c r="O2835" t="n">
        <v>91</v>
      </c>
      <c r="P2835" t="inlineStr">
        <is>
          <t xml:space="preserve">W         </t>
        </is>
      </c>
      <c r="Q2835" t="inlineStr">
        <is>
          <t>WY-1411-015/NA</t>
        </is>
      </c>
      <c r="R2835" t="inlineStr">
        <is>
          <t>WYW183774</t>
        </is>
      </c>
      <c r="S2835" t="inlineStr">
        <is>
          <t>CARBON (WY)</t>
        </is>
      </c>
      <c r="T2835" t="n">
        <v>41.25698053</v>
      </c>
      <c r="U2835" t="inlineStr">
        <is>
          <t>GREEN RIVER - OVERTHRUST</t>
        </is>
      </c>
      <c r="V2835" t="n">
        <v>-107.67834481</v>
      </c>
      <c r="W2835" t="inlineStr">
        <is>
          <t>POINT (275613.4532411174 4570744.800302772)</t>
        </is>
      </c>
      <c r="X2835" t="n">
        <v>2.953913573879433</v>
      </c>
      <c r="Y2835" t="inlineStr">
        <is>
          <t>SE</t>
        </is>
      </c>
      <c r="Z2835" t="n">
        <v>2014</v>
      </c>
      <c r="AA2835" t="n">
        <v>20</v>
      </c>
    </row>
    <row r="2836">
      <c r="A2836" s="1" t="n">
        <v>41666</v>
      </c>
      <c r="B2836" t="inlineStr">
        <is>
          <t>WY</t>
        </is>
      </c>
      <c r="C2836" t="inlineStr"/>
      <c r="D2836" s="2" t="n">
        <v>42809</v>
      </c>
      <c r="E2836" t="inlineStr">
        <is>
          <t>2022-03-15</t>
        </is>
      </c>
      <c r="F2836" t="n">
        <v>60</v>
      </c>
      <c r="G2836" t="inlineStr">
        <is>
          <t xml:space="preserve">STATE OF WYOMING </t>
        </is>
      </c>
      <c r="H2836" t="inlineStr">
        <is>
          <t>KIRKWOOD O&amp;G</t>
        </is>
      </c>
      <c r="I2836" t="n">
        <v>0.1667</v>
      </c>
      <c r="J2836" t="n">
        <v>16</v>
      </c>
      <c r="K2836" t="n">
        <v>640</v>
      </c>
      <c r="L2836" t="n">
        <v>16</v>
      </c>
      <c r="M2836" t="n">
        <v>16</v>
      </c>
      <c r="N2836" t="inlineStr">
        <is>
          <t xml:space="preserve">N         </t>
        </is>
      </c>
      <c r="O2836" t="n">
        <v>92</v>
      </c>
      <c r="P2836" t="inlineStr">
        <is>
          <t xml:space="preserve">W         </t>
        </is>
      </c>
      <c r="Q2836" t="inlineStr">
        <is>
          <t>NA/NA</t>
        </is>
      </c>
      <c r="R2836" t="inlineStr">
        <is>
          <t>17-00177</t>
        </is>
      </c>
      <c r="S2836" t="inlineStr">
        <is>
          <t>CARBON (WY)</t>
        </is>
      </c>
      <c r="T2836" t="n">
        <v>41.358336</v>
      </c>
      <c r="U2836" t="inlineStr">
        <is>
          <t>GREEN RIVER - OVERTHRUST</t>
        </is>
      </c>
      <c r="V2836" t="n">
        <v>-107.75530502</v>
      </c>
      <c r="W2836" t="inlineStr">
        <is>
          <t>POINT (269522.7420924352 4582200.296499132)</t>
        </is>
      </c>
      <c r="X2836" t="n">
        <v>1.353942137581845</v>
      </c>
      <c r="Y2836" t="inlineStr">
        <is>
          <t>SE</t>
        </is>
      </c>
      <c r="Z2836" t="n">
        <v>2017</v>
      </c>
      <c r="AA2836" t="n">
        <v>38</v>
      </c>
    </row>
    <row r="2837">
      <c r="A2837" s="1" t="n">
        <v>43442</v>
      </c>
      <c r="B2837" t="inlineStr">
        <is>
          <t>WY</t>
        </is>
      </c>
      <c r="C2837" t="inlineStr"/>
      <c r="D2837" s="2" t="n">
        <v>42675</v>
      </c>
      <c r="E2837" t="inlineStr">
        <is>
          <t>2026-11-01</t>
        </is>
      </c>
      <c r="F2837" t="n">
        <v>120</v>
      </c>
      <c r="G2837" t="inlineStr">
        <is>
          <t xml:space="preserve">BUREAU OF LAND MANAGEMENT </t>
        </is>
      </c>
      <c r="H2837" t="inlineStr">
        <is>
          <t>BP</t>
        </is>
      </c>
      <c r="I2837" t="n">
        <v>0.125</v>
      </c>
      <c r="J2837" t="n">
        <v>130</v>
      </c>
      <c r="K2837" t="n">
        <v>307.58999633</v>
      </c>
      <c r="L2837" t="n">
        <v>34</v>
      </c>
      <c r="M2837" t="n">
        <v>17</v>
      </c>
      <c r="N2837" t="inlineStr">
        <is>
          <t xml:space="preserve">N         </t>
        </is>
      </c>
      <c r="O2837" t="n">
        <v>92</v>
      </c>
      <c r="P2837" t="inlineStr">
        <is>
          <t xml:space="preserve">W         </t>
        </is>
      </c>
      <c r="Q2837" t="inlineStr">
        <is>
          <t>WY-1611-005/NA</t>
        </is>
      </c>
      <c r="R2837" t="inlineStr">
        <is>
          <t>WYW185592</t>
        </is>
      </c>
      <c r="S2837" t="inlineStr">
        <is>
          <t>CARBON (WY)</t>
        </is>
      </c>
      <c r="T2837" t="n">
        <v>41.40495886</v>
      </c>
      <c r="U2837" t="inlineStr">
        <is>
          <t>GREEN RIVER - OVERTHRUST</t>
        </is>
      </c>
      <c r="V2837" t="n">
        <v>-107.74843072</v>
      </c>
      <c r="W2837" t="inlineStr">
        <is>
          <t>POINT (270262.1088553384 4587358.715199567)</t>
        </is>
      </c>
      <c r="X2837" t="n">
        <v>2.415986692618709</v>
      </c>
      <c r="Y2837" t="inlineStr">
        <is>
          <t>NE</t>
        </is>
      </c>
      <c r="Z2837" t="n">
        <v>2016</v>
      </c>
      <c r="AA2837" t="n">
        <v>38</v>
      </c>
    </row>
    <row r="2838">
      <c r="A2838" s="1" t="n">
        <v>43462</v>
      </c>
      <c r="B2838" t="inlineStr">
        <is>
          <t>WY</t>
        </is>
      </c>
      <c r="C2838" t="inlineStr"/>
      <c r="D2838" s="2" t="n">
        <v>42675</v>
      </c>
      <c r="E2838" t="inlineStr">
        <is>
          <t>2026-11-01</t>
        </is>
      </c>
      <c r="F2838" t="n">
        <v>120</v>
      </c>
      <c r="G2838" t="inlineStr">
        <is>
          <t xml:space="preserve">BUREAU OF LAND MANAGEMENT </t>
        </is>
      </c>
      <c r="H2838" t="inlineStr">
        <is>
          <t>CARLA PETR</t>
        </is>
      </c>
      <c r="I2838" t="n">
        <v>0.125</v>
      </c>
      <c r="J2838" t="n">
        <v>85</v>
      </c>
      <c r="K2838" t="n">
        <v>1609.33996582</v>
      </c>
      <c r="L2838" t="n">
        <v>5</v>
      </c>
      <c r="M2838" t="n">
        <v>16</v>
      </c>
      <c r="N2838" t="inlineStr">
        <is>
          <t xml:space="preserve">N         </t>
        </is>
      </c>
      <c r="O2838" t="n">
        <v>92</v>
      </c>
      <c r="P2838" t="inlineStr">
        <is>
          <t xml:space="preserve">W         </t>
        </is>
      </c>
      <c r="Q2838" t="inlineStr">
        <is>
          <t>WY-1611-004/NA</t>
        </is>
      </c>
      <c r="R2838" t="inlineStr">
        <is>
          <t>WYW185591</t>
        </is>
      </c>
      <c r="S2838" t="inlineStr">
        <is>
          <t>CARBON (WY)</t>
        </is>
      </c>
      <c r="T2838" t="n">
        <v>41.38919668</v>
      </c>
      <c r="U2838" t="inlineStr">
        <is>
          <t>GREEN RIVER - OVERTHRUST</t>
        </is>
      </c>
      <c r="V2838" t="n">
        <v>-107.77440219</v>
      </c>
      <c r="W2838" t="inlineStr">
        <is>
          <t>POINT (268034.8879641114 4585677.842257747)</t>
        </is>
      </c>
      <c r="X2838" t="n">
        <v>1.053621108133407</v>
      </c>
      <c r="Y2838" t="inlineStr">
        <is>
          <t>N</t>
        </is>
      </c>
      <c r="Z2838" t="n">
        <v>2016</v>
      </c>
      <c r="AA2838" t="n">
        <v>38</v>
      </c>
    </row>
    <row r="2839">
      <c r="A2839" s="1" t="n">
        <v>43463</v>
      </c>
      <c r="B2839" t="inlineStr">
        <is>
          <t>WY</t>
        </is>
      </c>
      <c r="C2839" t="inlineStr"/>
      <c r="D2839" s="2" t="n">
        <v>42675</v>
      </c>
      <c r="E2839" t="inlineStr">
        <is>
          <t>2026-11-01</t>
        </is>
      </c>
      <c r="F2839" t="n">
        <v>120</v>
      </c>
      <c r="G2839" t="inlineStr">
        <is>
          <t xml:space="preserve">BUREAU OF LAND MANAGEMENT </t>
        </is>
      </c>
      <c r="H2839" t="inlineStr">
        <is>
          <t>CARLA PETR</t>
        </is>
      </c>
      <c r="I2839" t="n">
        <v>0.125</v>
      </c>
      <c r="J2839" t="n">
        <v>85</v>
      </c>
      <c r="K2839" t="n">
        <v>1609.33996582</v>
      </c>
      <c r="L2839" t="n">
        <v>4</v>
      </c>
      <c r="M2839" t="n">
        <v>16</v>
      </c>
      <c r="N2839" t="inlineStr">
        <is>
          <t xml:space="preserve">N         </t>
        </is>
      </c>
      <c r="O2839" t="n">
        <v>92</v>
      </c>
      <c r="P2839" t="inlineStr">
        <is>
          <t xml:space="preserve">W         </t>
        </is>
      </c>
      <c r="Q2839" t="inlineStr">
        <is>
          <t>WY-1611-004/NA</t>
        </is>
      </c>
      <c r="R2839" t="inlineStr">
        <is>
          <t>WYW185591</t>
        </is>
      </c>
      <c r="S2839" t="inlineStr">
        <is>
          <t>CARBON (WY)</t>
        </is>
      </c>
      <c r="T2839" t="n">
        <v>41.38917376</v>
      </c>
      <c r="U2839" t="inlineStr">
        <is>
          <t>GREEN RIVER - OVERTHRUST</t>
        </is>
      </c>
      <c r="V2839" t="n">
        <v>-107.75519823</v>
      </c>
      <c r="W2839" t="inlineStr">
        <is>
          <t>POINT (269640.5896904191 4585624.025314805)</t>
        </is>
      </c>
      <c r="X2839" t="n">
        <v>1.30775470919619</v>
      </c>
      <c r="Y2839" t="inlineStr">
        <is>
          <t>NE</t>
        </is>
      </c>
      <c r="Z2839" t="n">
        <v>2016</v>
      </c>
      <c r="AA2839" t="n">
        <v>38</v>
      </c>
    </row>
    <row r="2840">
      <c r="A2840" s="1" t="n">
        <v>43464</v>
      </c>
      <c r="B2840" t="inlineStr">
        <is>
          <t>WY</t>
        </is>
      </c>
      <c r="C2840" t="inlineStr"/>
      <c r="D2840" s="2" t="n">
        <v>42675</v>
      </c>
      <c r="E2840" t="inlineStr">
        <is>
          <t>2026-11-01</t>
        </is>
      </c>
      <c r="F2840" t="n">
        <v>120</v>
      </c>
      <c r="G2840" t="inlineStr">
        <is>
          <t xml:space="preserve">BUREAU OF LAND MANAGEMENT </t>
        </is>
      </c>
      <c r="H2840" t="inlineStr">
        <is>
          <t>CARLA PETR</t>
        </is>
      </c>
      <c r="I2840" t="n">
        <v>0.125</v>
      </c>
      <c r="J2840" t="n">
        <v>85</v>
      </c>
      <c r="K2840" t="n">
        <v>1609.33996582</v>
      </c>
      <c r="L2840" t="n">
        <v>5</v>
      </c>
      <c r="M2840" t="n">
        <v>16</v>
      </c>
      <c r="N2840" t="inlineStr">
        <is>
          <t xml:space="preserve">N         </t>
        </is>
      </c>
      <c r="O2840" t="n">
        <v>92</v>
      </c>
      <c r="P2840" t="inlineStr">
        <is>
          <t xml:space="preserve">W         </t>
        </is>
      </c>
      <c r="Q2840" t="inlineStr">
        <is>
          <t>WY-1611-004/NA</t>
        </is>
      </c>
      <c r="R2840" t="inlineStr">
        <is>
          <t>WYW185591</t>
        </is>
      </c>
      <c r="S2840" t="inlineStr">
        <is>
          <t>CARBON (WY)</t>
        </is>
      </c>
      <c r="T2840" t="n">
        <v>41.38919668</v>
      </c>
      <c r="U2840" t="inlineStr">
        <is>
          <t>GREEN RIVER - OVERTHRUST</t>
        </is>
      </c>
      <c r="V2840" t="n">
        <v>-107.77440219</v>
      </c>
      <c r="W2840" t="inlineStr">
        <is>
          <t>POINT (268034.8879641114 4585677.842257747)</t>
        </is>
      </c>
      <c r="X2840" t="n">
        <v>1.053621108133407</v>
      </c>
      <c r="Y2840" t="inlineStr">
        <is>
          <t>N</t>
        </is>
      </c>
      <c r="Z2840" t="n">
        <v>2016</v>
      </c>
      <c r="AA2840" t="n">
        <v>38</v>
      </c>
    </row>
    <row r="2841">
      <c r="A2841" s="1" t="n">
        <v>43465</v>
      </c>
      <c r="B2841" t="inlineStr">
        <is>
          <t>WY</t>
        </is>
      </c>
      <c r="C2841" t="inlineStr"/>
      <c r="D2841" s="2" t="n">
        <v>42675</v>
      </c>
      <c r="E2841" t="inlineStr">
        <is>
          <t>2026-11-01</t>
        </is>
      </c>
      <c r="F2841" t="n">
        <v>120</v>
      </c>
      <c r="G2841" t="inlineStr">
        <is>
          <t xml:space="preserve">BUREAU OF LAND MANAGEMENT </t>
        </is>
      </c>
      <c r="H2841" t="inlineStr">
        <is>
          <t>CARLA PETR</t>
        </is>
      </c>
      <c r="I2841" t="n">
        <v>0.125</v>
      </c>
      <c r="J2841" t="n">
        <v>85</v>
      </c>
      <c r="K2841" t="n">
        <v>1609.33996582</v>
      </c>
      <c r="L2841" t="n">
        <v>4</v>
      </c>
      <c r="M2841" t="n">
        <v>16</v>
      </c>
      <c r="N2841" t="inlineStr">
        <is>
          <t xml:space="preserve">N         </t>
        </is>
      </c>
      <c r="O2841" t="n">
        <v>92</v>
      </c>
      <c r="P2841" t="inlineStr">
        <is>
          <t xml:space="preserve">W         </t>
        </is>
      </c>
      <c r="Q2841" t="inlineStr">
        <is>
          <t>WY-1611-004/NA</t>
        </is>
      </c>
      <c r="R2841" t="inlineStr">
        <is>
          <t>WYW185591</t>
        </is>
      </c>
      <c r="S2841" t="inlineStr">
        <is>
          <t>CARBON (WY)</t>
        </is>
      </c>
      <c r="T2841" t="n">
        <v>41.38917376</v>
      </c>
      <c r="U2841" t="inlineStr">
        <is>
          <t>GREEN RIVER - OVERTHRUST</t>
        </is>
      </c>
      <c r="V2841" t="n">
        <v>-107.75519823</v>
      </c>
      <c r="W2841" t="inlineStr">
        <is>
          <t>POINT (269640.5896904191 4585624.025314805)</t>
        </is>
      </c>
      <c r="X2841" t="n">
        <v>1.30775470919619</v>
      </c>
      <c r="Y2841" t="inlineStr">
        <is>
          <t>NE</t>
        </is>
      </c>
      <c r="Z2841" t="n">
        <v>2016</v>
      </c>
      <c r="AA2841" t="n">
        <v>38</v>
      </c>
    </row>
    <row r="2842">
      <c r="A2842" s="1" t="n">
        <v>49509</v>
      </c>
      <c r="B2842" t="inlineStr">
        <is>
          <t>WY</t>
        </is>
      </c>
      <c r="C2842" t="inlineStr"/>
      <c r="D2842" s="2" t="n">
        <v>41947</v>
      </c>
      <c r="E2842" t="inlineStr">
        <is>
          <t>2024-11-04</t>
        </is>
      </c>
      <c r="F2842" t="n">
        <v>120</v>
      </c>
      <c r="G2842" t="inlineStr">
        <is>
          <t xml:space="preserve">BLM </t>
        </is>
      </c>
      <c r="H2842" t="inlineStr">
        <is>
          <t>VERN JONES</t>
        </is>
      </c>
      <c r="I2842" t="n">
        <v>0.125</v>
      </c>
      <c r="J2842" t="n">
        <v>80</v>
      </c>
      <c r="K2842" t="n">
        <v>903.52001953</v>
      </c>
      <c r="L2842" t="n">
        <v>32</v>
      </c>
      <c r="M2842" t="n">
        <v>17</v>
      </c>
      <c r="N2842" t="inlineStr">
        <is>
          <t xml:space="preserve">N         </t>
        </is>
      </c>
      <c r="O2842" t="n">
        <v>92</v>
      </c>
      <c r="P2842" t="inlineStr">
        <is>
          <t xml:space="preserve">W         </t>
        </is>
      </c>
      <c r="Q2842" t="inlineStr">
        <is>
          <t>WY-1411-019/NA</t>
        </is>
      </c>
      <c r="R2842" t="inlineStr">
        <is>
          <t>WYW183778</t>
        </is>
      </c>
      <c r="S2842" t="inlineStr">
        <is>
          <t>CARBON (WY)</t>
        </is>
      </c>
      <c r="T2842" t="n">
        <v>41.40499705</v>
      </c>
      <c r="U2842" t="inlineStr">
        <is>
          <t>GREEN RIVER - OVERTHRUST</t>
        </is>
      </c>
      <c r="V2842" t="n">
        <v>-107.7864495</v>
      </c>
      <c r="W2842" t="inlineStr">
        <is>
          <t>POINT (267083.9878476078 4587464.564949699)</t>
        </is>
      </c>
      <c r="X2842" t="n">
        <v>2.279575595688306</v>
      </c>
      <c r="Y2842" t="inlineStr">
        <is>
          <t>NW</t>
        </is>
      </c>
      <c r="Z2842" t="n">
        <v>2014</v>
      </c>
      <c r="AA2842" t="n">
        <v>38</v>
      </c>
    </row>
    <row r="2843">
      <c r="A2843" s="1" t="n">
        <v>49519</v>
      </c>
      <c r="B2843" t="inlineStr">
        <is>
          <t>WY</t>
        </is>
      </c>
      <c r="C2843" t="inlineStr"/>
      <c r="D2843" s="2" t="n">
        <v>41947</v>
      </c>
      <c r="E2843" t="inlineStr">
        <is>
          <t>2024-11-04</t>
        </is>
      </c>
      <c r="F2843" t="n">
        <v>120</v>
      </c>
      <c r="G2843" t="inlineStr">
        <is>
          <t xml:space="preserve">BLM </t>
        </is>
      </c>
      <c r="H2843" t="inlineStr">
        <is>
          <t>KIRKWOOD O&amp;G</t>
        </is>
      </c>
      <c r="I2843" t="n">
        <v>0.125</v>
      </c>
      <c r="J2843" t="n">
        <v>10</v>
      </c>
      <c r="K2843" t="n">
        <v>80</v>
      </c>
      <c r="L2843" t="n">
        <v>13</v>
      </c>
      <c r="M2843" t="n">
        <v>16</v>
      </c>
      <c r="N2843" t="inlineStr">
        <is>
          <t xml:space="preserve">N         </t>
        </is>
      </c>
      <c r="O2843" t="n">
        <v>93</v>
      </c>
      <c r="P2843" t="inlineStr">
        <is>
          <t xml:space="preserve">W         </t>
        </is>
      </c>
      <c r="Q2843" t="inlineStr">
        <is>
          <t>WY-1411-023/NA</t>
        </is>
      </c>
      <c r="R2843" t="inlineStr">
        <is>
          <t>WYW183782</t>
        </is>
      </c>
      <c r="S2843" t="inlineStr">
        <is>
          <t>CARBON (WY)</t>
        </is>
      </c>
      <c r="T2843" t="n">
        <v>41.35885105</v>
      </c>
      <c r="U2843" t="inlineStr">
        <is>
          <t>GREEN RIVER - OVERTHRUST</t>
        </is>
      </c>
      <c r="V2843" t="n">
        <v>-107.81178769</v>
      </c>
      <c r="W2843" t="inlineStr">
        <is>
          <t>POINT (264799.4231893903 4582409.289197017)</t>
        </is>
      </c>
      <c r="X2843" t="n">
        <v>2.389098810945546</v>
      </c>
      <c r="Y2843" t="inlineStr">
        <is>
          <t>SW</t>
        </is>
      </c>
      <c r="Z2843" t="n">
        <v>2014</v>
      </c>
      <c r="AA2843" t="n">
        <v>38</v>
      </c>
    </row>
    <row r="2844">
      <c r="A2844" s="1" t="n">
        <v>41666</v>
      </c>
      <c r="B2844" t="inlineStr">
        <is>
          <t>WY</t>
        </is>
      </c>
      <c r="C2844" t="inlineStr"/>
      <c r="D2844" s="2" t="n">
        <v>42809</v>
      </c>
      <c r="E2844" t="inlineStr">
        <is>
          <t>2022-03-15</t>
        </is>
      </c>
      <c r="F2844" t="n">
        <v>60</v>
      </c>
      <c r="G2844" t="inlineStr">
        <is>
          <t xml:space="preserve">STATE OF WYOMING </t>
        </is>
      </c>
      <c r="H2844" t="inlineStr">
        <is>
          <t>KIRKWOOD O&amp;G</t>
        </is>
      </c>
      <c r="I2844" t="n">
        <v>0.1667</v>
      </c>
      <c r="J2844" t="n">
        <v>16</v>
      </c>
      <c r="K2844" t="n">
        <v>640</v>
      </c>
      <c r="L2844" t="n">
        <v>16</v>
      </c>
      <c r="M2844" t="n">
        <v>16</v>
      </c>
      <c r="N2844" t="inlineStr">
        <is>
          <t xml:space="preserve">N         </t>
        </is>
      </c>
      <c r="O2844" t="n">
        <v>92</v>
      </c>
      <c r="P2844" t="inlineStr">
        <is>
          <t xml:space="preserve">W         </t>
        </is>
      </c>
      <c r="Q2844" t="inlineStr">
        <is>
          <t>NA/NA</t>
        </is>
      </c>
      <c r="R2844" t="inlineStr">
        <is>
          <t>17-00177</t>
        </is>
      </c>
      <c r="S2844" t="inlineStr">
        <is>
          <t>CARBON (WY)</t>
        </is>
      </c>
      <c r="T2844" t="n">
        <v>41.358336</v>
      </c>
      <c r="U2844" t="inlineStr">
        <is>
          <t>GREEN RIVER - OVERTHRUST</t>
        </is>
      </c>
      <c r="V2844" t="n">
        <v>-107.75530502</v>
      </c>
      <c r="W2844" t="inlineStr">
        <is>
          <t>POINT (269522.7420924352 4582200.296499132)</t>
        </is>
      </c>
      <c r="X2844" t="n">
        <v>1.596730603677589</v>
      </c>
      <c r="Y2844" t="inlineStr">
        <is>
          <t>SE</t>
        </is>
      </c>
      <c r="Z2844" t="n">
        <v>2017</v>
      </c>
      <c r="AA2844" t="n">
        <v>54</v>
      </c>
    </row>
    <row r="2845">
      <c r="A2845" s="1" t="n">
        <v>43442</v>
      </c>
      <c r="B2845" t="inlineStr">
        <is>
          <t>WY</t>
        </is>
      </c>
      <c r="C2845" t="inlineStr"/>
      <c r="D2845" s="2" t="n">
        <v>42675</v>
      </c>
      <c r="E2845" t="inlineStr">
        <is>
          <t>2026-11-01</t>
        </is>
      </c>
      <c r="F2845" t="n">
        <v>120</v>
      </c>
      <c r="G2845" t="inlineStr">
        <is>
          <t xml:space="preserve">BUREAU OF LAND MANAGEMENT </t>
        </is>
      </c>
      <c r="H2845" t="inlineStr">
        <is>
          <t>BP</t>
        </is>
      </c>
      <c r="I2845" t="n">
        <v>0.125</v>
      </c>
      <c r="J2845" t="n">
        <v>130</v>
      </c>
      <c r="K2845" t="n">
        <v>307.58999633</v>
      </c>
      <c r="L2845" t="n">
        <v>34</v>
      </c>
      <c r="M2845" t="n">
        <v>17</v>
      </c>
      <c r="N2845" t="inlineStr">
        <is>
          <t xml:space="preserve">N         </t>
        </is>
      </c>
      <c r="O2845" t="n">
        <v>92</v>
      </c>
      <c r="P2845" t="inlineStr">
        <is>
          <t xml:space="preserve">W         </t>
        </is>
      </c>
      <c r="Q2845" t="inlineStr">
        <is>
          <t>WY-1611-005/NA</t>
        </is>
      </c>
      <c r="R2845" t="inlineStr">
        <is>
          <t>WYW185592</t>
        </is>
      </c>
      <c r="S2845" t="inlineStr">
        <is>
          <t>CARBON (WY)</t>
        </is>
      </c>
      <c r="T2845" t="n">
        <v>41.40495886</v>
      </c>
      <c r="U2845" t="inlineStr">
        <is>
          <t>GREEN RIVER - OVERTHRUST</t>
        </is>
      </c>
      <c r="V2845" t="n">
        <v>-107.74843072</v>
      </c>
      <c r="W2845" t="inlineStr">
        <is>
          <t>POINT (270262.1088553384 4587358.715199567)</t>
        </is>
      </c>
      <c r="X2845" t="n">
        <v>2.548033272300695</v>
      </c>
      <c r="Y2845" t="inlineStr">
        <is>
          <t>NE</t>
        </is>
      </c>
      <c r="Z2845" t="n">
        <v>2016</v>
      </c>
      <c r="AA2845" t="n">
        <v>54</v>
      </c>
    </row>
    <row r="2846">
      <c r="A2846" s="1" t="n">
        <v>43462</v>
      </c>
      <c r="B2846" t="inlineStr">
        <is>
          <t>WY</t>
        </is>
      </c>
      <c r="C2846" t="inlineStr"/>
      <c r="D2846" s="2" t="n">
        <v>42675</v>
      </c>
      <c r="E2846" t="inlineStr">
        <is>
          <t>2026-11-01</t>
        </is>
      </c>
      <c r="F2846" t="n">
        <v>120</v>
      </c>
      <c r="G2846" t="inlineStr">
        <is>
          <t xml:space="preserve">BUREAU OF LAND MANAGEMENT </t>
        </is>
      </c>
      <c r="H2846" t="inlineStr">
        <is>
          <t>CARLA PETR</t>
        </is>
      </c>
      <c r="I2846" t="n">
        <v>0.125</v>
      </c>
      <c r="J2846" t="n">
        <v>85</v>
      </c>
      <c r="K2846" t="n">
        <v>1609.33996582</v>
      </c>
      <c r="L2846" t="n">
        <v>5</v>
      </c>
      <c r="M2846" t="n">
        <v>16</v>
      </c>
      <c r="N2846" t="inlineStr">
        <is>
          <t xml:space="preserve">N         </t>
        </is>
      </c>
      <c r="O2846" t="n">
        <v>92</v>
      </c>
      <c r="P2846" t="inlineStr">
        <is>
          <t xml:space="preserve">W         </t>
        </is>
      </c>
      <c r="Q2846" t="inlineStr">
        <is>
          <t>WY-1611-004/NA</t>
        </is>
      </c>
      <c r="R2846" t="inlineStr">
        <is>
          <t>WYW185591</t>
        </is>
      </c>
      <c r="S2846" t="inlineStr">
        <is>
          <t>CARBON (WY)</t>
        </is>
      </c>
      <c r="T2846" t="n">
        <v>41.38919668</v>
      </c>
      <c r="U2846" t="inlineStr">
        <is>
          <t>GREEN RIVER - OVERTHRUST</t>
        </is>
      </c>
      <c r="V2846" t="n">
        <v>-107.77440219</v>
      </c>
      <c r="W2846" t="inlineStr">
        <is>
          <t>POINT (268034.8879641114 4585677.842257747)</t>
        </is>
      </c>
      <c r="X2846" t="n">
        <v>0.9977420514814</v>
      </c>
      <c r="Y2846" t="inlineStr">
        <is>
          <t>N</t>
        </is>
      </c>
      <c r="Z2846" t="n">
        <v>2016</v>
      </c>
      <c r="AA2846" t="n">
        <v>54</v>
      </c>
    </row>
    <row r="2847">
      <c r="A2847" s="1" t="n">
        <v>43463</v>
      </c>
      <c r="B2847" t="inlineStr">
        <is>
          <t>WY</t>
        </is>
      </c>
      <c r="C2847" t="inlineStr"/>
      <c r="D2847" s="2" t="n">
        <v>42675</v>
      </c>
      <c r="E2847" t="inlineStr">
        <is>
          <t>2026-11-01</t>
        </is>
      </c>
      <c r="F2847" t="n">
        <v>120</v>
      </c>
      <c r="G2847" t="inlineStr">
        <is>
          <t xml:space="preserve">BUREAU OF LAND MANAGEMENT </t>
        </is>
      </c>
      <c r="H2847" t="inlineStr">
        <is>
          <t>CARLA PETR</t>
        </is>
      </c>
      <c r="I2847" t="n">
        <v>0.125</v>
      </c>
      <c r="J2847" t="n">
        <v>85</v>
      </c>
      <c r="K2847" t="n">
        <v>1609.33996582</v>
      </c>
      <c r="L2847" t="n">
        <v>4</v>
      </c>
      <c r="M2847" t="n">
        <v>16</v>
      </c>
      <c r="N2847" t="inlineStr">
        <is>
          <t xml:space="preserve">N         </t>
        </is>
      </c>
      <c r="O2847" t="n">
        <v>92</v>
      </c>
      <c r="P2847" t="inlineStr">
        <is>
          <t xml:space="preserve">W         </t>
        </is>
      </c>
      <c r="Q2847" t="inlineStr">
        <is>
          <t>WY-1611-004/NA</t>
        </is>
      </c>
      <c r="R2847" t="inlineStr">
        <is>
          <t>WYW185591</t>
        </is>
      </c>
      <c r="S2847" t="inlineStr">
        <is>
          <t>CARBON (WY)</t>
        </is>
      </c>
      <c r="T2847" t="n">
        <v>41.38917376</v>
      </c>
      <c r="U2847" t="inlineStr">
        <is>
          <t>GREEN RIVER - OVERTHRUST</t>
        </is>
      </c>
      <c r="V2847" t="n">
        <v>-107.75519823</v>
      </c>
      <c r="W2847" t="inlineStr">
        <is>
          <t>POINT (269640.5896904191 4585624.025314805)</t>
        </is>
      </c>
      <c r="X2847" t="n">
        <v>1.495957844896611</v>
      </c>
      <c r="Y2847" t="inlineStr">
        <is>
          <t>NE</t>
        </is>
      </c>
      <c r="Z2847" t="n">
        <v>2016</v>
      </c>
      <c r="AA2847" t="n">
        <v>54</v>
      </c>
    </row>
    <row r="2848">
      <c r="A2848" s="1" t="n">
        <v>43464</v>
      </c>
      <c r="B2848" t="inlineStr">
        <is>
          <t>WY</t>
        </is>
      </c>
      <c r="C2848" t="inlineStr"/>
      <c r="D2848" s="2" t="n">
        <v>42675</v>
      </c>
      <c r="E2848" t="inlineStr">
        <is>
          <t>2026-11-01</t>
        </is>
      </c>
      <c r="F2848" t="n">
        <v>120</v>
      </c>
      <c r="G2848" t="inlineStr">
        <is>
          <t xml:space="preserve">BUREAU OF LAND MANAGEMENT </t>
        </is>
      </c>
      <c r="H2848" t="inlineStr">
        <is>
          <t>CARLA PETR</t>
        </is>
      </c>
      <c r="I2848" t="n">
        <v>0.125</v>
      </c>
      <c r="J2848" t="n">
        <v>85</v>
      </c>
      <c r="K2848" t="n">
        <v>1609.33996582</v>
      </c>
      <c r="L2848" t="n">
        <v>5</v>
      </c>
      <c r="M2848" t="n">
        <v>16</v>
      </c>
      <c r="N2848" t="inlineStr">
        <is>
          <t xml:space="preserve">N         </t>
        </is>
      </c>
      <c r="O2848" t="n">
        <v>92</v>
      </c>
      <c r="P2848" t="inlineStr">
        <is>
          <t xml:space="preserve">W         </t>
        </is>
      </c>
      <c r="Q2848" t="inlineStr">
        <is>
          <t>WY-1611-004/NA</t>
        </is>
      </c>
      <c r="R2848" t="inlineStr">
        <is>
          <t>WYW185591</t>
        </is>
      </c>
      <c r="S2848" t="inlineStr">
        <is>
          <t>CARBON (WY)</t>
        </is>
      </c>
      <c r="T2848" t="n">
        <v>41.38919668</v>
      </c>
      <c r="U2848" t="inlineStr">
        <is>
          <t>GREEN RIVER - OVERTHRUST</t>
        </is>
      </c>
      <c r="V2848" t="n">
        <v>-107.77440219</v>
      </c>
      <c r="W2848" t="inlineStr">
        <is>
          <t>POINT (268034.8879641114 4585677.842257747)</t>
        </is>
      </c>
      <c r="X2848" t="n">
        <v>0.9977420514814</v>
      </c>
      <c r="Y2848" t="inlineStr">
        <is>
          <t>N</t>
        </is>
      </c>
      <c r="Z2848" t="n">
        <v>2016</v>
      </c>
      <c r="AA2848" t="n">
        <v>54</v>
      </c>
    </row>
    <row r="2849">
      <c r="A2849" s="1" t="n">
        <v>43465</v>
      </c>
      <c r="B2849" t="inlineStr">
        <is>
          <t>WY</t>
        </is>
      </c>
      <c r="C2849" t="inlineStr"/>
      <c r="D2849" s="2" t="n">
        <v>42675</v>
      </c>
      <c r="E2849" t="inlineStr">
        <is>
          <t>2026-11-01</t>
        </is>
      </c>
      <c r="F2849" t="n">
        <v>120</v>
      </c>
      <c r="G2849" t="inlineStr">
        <is>
          <t xml:space="preserve">BUREAU OF LAND MANAGEMENT </t>
        </is>
      </c>
      <c r="H2849" t="inlineStr">
        <is>
          <t>CARLA PETR</t>
        </is>
      </c>
      <c r="I2849" t="n">
        <v>0.125</v>
      </c>
      <c r="J2849" t="n">
        <v>85</v>
      </c>
      <c r="K2849" t="n">
        <v>1609.33996582</v>
      </c>
      <c r="L2849" t="n">
        <v>4</v>
      </c>
      <c r="M2849" t="n">
        <v>16</v>
      </c>
      <c r="N2849" t="inlineStr">
        <is>
          <t xml:space="preserve">N         </t>
        </is>
      </c>
      <c r="O2849" t="n">
        <v>92</v>
      </c>
      <c r="P2849" t="inlineStr">
        <is>
          <t xml:space="preserve">W         </t>
        </is>
      </c>
      <c r="Q2849" t="inlineStr">
        <is>
          <t>WY-1611-004/NA</t>
        </is>
      </c>
      <c r="R2849" t="inlineStr">
        <is>
          <t>WYW185591</t>
        </is>
      </c>
      <c r="S2849" t="inlineStr">
        <is>
          <t>CARBON (WY)</t>
        </is>
      </c>
      <c r="T2849" t="n">
        <v>41.38917376</v>
      </c>
      <c r="U2849" t="inlineStr">
        <is>
          <t>GREEN RIVER - OVERTHRUST</t>
        </is>
      </c>
      <c r="V2849" t="n">
        <v>-107.75519823</v>
      </c>
      <c r="W2849" t="inlineStr">
        <is>
          <t>POINT (269640.5896904191 4585624.025314805)</t>
        </is>
      </c>
      <c r="X2849" t="n">
        <v>1.495957844896611</v>
      </c>
      <c r="Y2849" t="inlineStr">
        <is>
          <t>NE</t>
        </is>
      </c>
      <c r="Z2849" t="n">
        <v>2016</v>
      </c>
      <c r="AA2849" t="n">
        <v>54</v>
      </c>
    </row>
    <row r="2850">
      <c r="A2850" s="1" t="n">
        <v>49509</v>
      </c>
      <c r="B2850" t="inlineStr">
        <is>
          <t>WY</t>
        </is>
      </c>
      <c r="C2850" t="inlineStr"/>
      <c r="D2850" s="2" t="n">
        <v>41947</v>
      </c>
      <c r="E2850" t="inlineStr">
        <is>
          <t>2024-11-04</t>
        </is>
      </c>
      <c r="F2850" t="n">
        <v>120</v>
      </c>
      <c r="G2850" t="inlineStr">
        <is>
          <t xml:space="preserve">BLM </t>
        </is>
      </c>
      <c r="H2850" t="inlineStr">
        <is>
          <t>VERN JONES</t>
        </is>
      </c>
      <c r="I2850" t="n">
        <v>0.125</v>
      </c>
      <c r="J2850" t="n">
        <v>80</v>
      </c>
      <c r="K2850" t="n">
        <v>903.52001953</v>
      </c>
      <c r="L2850" t="n">
        <v>32</v>
      </c>
      <c r="M2850" t="n">
        <v>17</v>
      </c>
      <c r="N2850" t="inlineStr">
        <is>
          <t xml:space="preserve">N         </t>
        </is>
      </c>
      <c r="O2850" t="n">
        <v>92</v>
      </c>
      <c r="P2850" t="inlineStr">
        <is>
          <t xml:space="preserve">W         </t>
        </is>
      </c>
      <c r="Q2850" t="inlineStr">
        <is>
          <t>WY-1411-019/NA</t>
        </is>
      </c>
      <c r="R2850" t="inlineStr">
        <is>
          <t>WYW183778</t>
        </is>
      </c>
      <c r="S2850" t="inlineStr">
        <is>
          <t>CARBON (WY)</t>
        </is>
      </c>
      <c r="T2850" t="n">
        <v>41.40499705</v>
      </c>
      <c r="U2850" t="inlineStr">
        <is>
          <t>GREEN RIVER - OVERTHRUST</t>
        </is>
      </c>
      <c r="V2850" t="n">
        <v>-107.7864495</v>
      </c>
      <c r="W2850" t="inlineStr">
        <is>
          <t>POINT (267083.9878476078 4587464.564949699)</t>
        </is>
      </c>
      <c r="X2850" t="n">
        <v>2.140260402048162</v>
      </c>
      <c r="Y2850" t="inlineStr">
        <is>
          <t>NW</t>
        </is>
      </c>
      <c r="Z2850" t="n">
        <v>2014</v>
      </c>
      <c r="AA2850" t="n">
        <v>54</v>
      </c>
    </row>
    <row r="2851">
      <c r="A2851" s="1" t="n">
        <v>49519</v>
      </c>
      <c r="B2851" t="inlineStr">
        <is>
          <t>WY</t>
        </is>
      </c>
      <c r="C2851" t="inlineStr"/>
      <c r="D2851" s="2" t="n">
        <v>41947</v>
      </c>
      <c r="E2851" t="inlineStr">
        <is>
          <t>2024-11-04</t>
        </is>
      </c>
      <c r="F2851" t="n">
        <v>120</v>
      </c>
      <c r="G2851" t="inlineStr">
        <is>
          <t xml:space="preserve">BLM </t>
        </is>
      </c>
      <c r="H2851" t="inlineStr">
        <is>
          <t>KIRKWOOD O&amp;G</t>
        </is>
      </c>
      <c r="I2851" t="n">
        <v>0.125</v>
      </c>
      <c r="J2851" t="n">
        <v>10</v>
      </c>
      <c r="K2851" t="n">
        <v>80</v>
      </c>
      <c r="L2851" t="n">
        <v>13</v>
      </c>
      <c r="M2851" t="n">
        <v>16</v>
      </c>
      <c r="N2851" t="inlineStr">
        <is>
          <t xml:space="preserve">N         </t>
        </is>
      </c>
      <c r="O2851" t="n">
        <v>93</v>
      </c>
      <c r="P2851" t="inlineStr">
        <is>
          <t xml:space="preserve">W         </t>
        </is>
      </c>
      <c r="Q2851" t="inlineStr">
        <is>
          <t>WY-1411-023/NA</t>
        </is>
      </c>
      <c r="R2851" t="inlineStr">
        <is>
          <t>WYW183782</t>
        </is>
      </c>
      <c r="S2851" t="inlineStr">
        <is>
          <t>CARBON (WY)</t>
        </is>
      </c>
      <c r="T2851" t="n">
        <v>41.35885105</v>
      </c>
      <c r="U2851" t="inlineStr">
        <is>
          <t>GREEN RIVER - OVERTHRUST</t>
        </is>
      </c>
      <c r="V2851" t="n">
        <v>-107.81178769</v>
      </c>
      <c r="W2851" t="inlineStr">
        <is>
          <t>POINT (264799.4231893903 4582409.289197017)</t>
        </is>
      </c>
      <c r="X2851" t="n">
        <v>2.128690425655343</v>
      </c>
      <c r="Y2851" t="inlineStr">
        <is>
          <t>SW</t>
        </is>
      </c>
      <c r="Z2851" t="n">
        <v>2014</v>
      </c>
      <c r="AA2851" t="n">
        <v>54</v>
      </c>
    </row>
    <row r="2852">
      <c r="A2852" s="1" t="n">
        <v>14303</v>
      </c>
      <c r="B2852" t="inlineStr">
        <is>
          <t>WY</t>
        </is>
      </c>
      <c r="C2852" t="inlineStr"/>
      <c r="D2852" s="2" t="n">
        <v>43525</v>
      </c>
      <c r="E2852" t="inlineStr">
        <is>
          <t>2029-03-01</t>
        </is>
      </c>
      <c r="F2852" t="n">
        <v>120</v>
      </c>
      <c r="G2852" t="inlineStr">
        <is>
          <t xml:space="preserve">BUREAU OF LAND MANAGEMENT </t>
        </is>
      </c>
      <c r="H2852" t="inlineStr">
        <is>
          <t>KIRKWOOD RESOURCES</t>
        </is>
      </c>
      <c r="I2852" t="n">
        <v>0.125</v>
      </c>
      <c r="J2852" t="n">
        <v>12</v>
      </c>
      <c r="K2852" t="n">
        <v>640</v>
      </c>
      <c r="L2852" t="n">
        <v>32</v>
      </c>
      <c r="M2852" t="n">
        <v>16</v>
      </c>
      <c r="N2852" t="inlineStr">
        <is>
          <t xml:space="preserve">N         </t>
        </is>
      </c>
      <c r="O2852" t="n">
        <v>92</v>
      </c>
      <c r="P2852" t="inlineStr">
        <is>
          <t xml:space="preserve">W         </t>
        </is>
      </c>
      <c r="Q2852" t="inlineStr">
        <is>
          <t>Y-184Q-FEB19-044/NA</t>
        </is>
      </c>
      <c r="R2852" t="inlineStr">
        <is>
          <t>WYW187869</t>
        </is>
      </c>
      <c r="S2852" t="inlineStr">
        <is>
          <t>CARBON (WY)</t>
        </is>
      </c>
      <c r="T2852" t="n">
        <v>41.314948</v>
      </c>
      <c r="U2852" t="inlineStr">
        <is>
          <t>GREEN RIVER - OVERTHRUST</t>
        </is>
      </c>
      <c r="V2852" t="n">
        <v>-107.77450893</v>
      </c>
      <c r="W2852" t="inlineStr">
        <is>
          <t>POINT (267762.0014160345 4577434.071968867)</t>
        </is>
      </c>
      <c r="X2852" t="n">
        <v>1.753454349480633</v>
      </c>
      <c r="Y2852" t="inlineStr">
        <is>
          <t>S</t>
        </is>
      </c>
      <c r="Z2852" t="n">
        <v>2019</v>
      </c>
      <c r="AA2852" t="n">
        <v>39</v>
      </c>
    </row>
    <row r="2853">
      <c r="A2853" s="1" t="n">
        <v>29286</v>
      </c>
      <c r="B2853" t="inlineStr">
        <is>
          <t>WY</t>
        </is>
      </c>
      <c r="C2853" t="inlineStr"/>
      <c r="D2853" s="2" t="n">
        <v>43277</v>
      </c>
      <c r="E2853" t="inlineStr">
        <is>
          <t>2028-06-26</t>
        </is>
      </c>
      <c r="F2853" t="n">
        <v>120</v>
      </c>
      <c r="G2853" t="inlineStr">
        <is>
          <t xml:space="preserve">BUREAU OF LAND MANAGEMENT </t>
        </is>
      </c>
      <c r="H2853" t="inlineStr">
        <is>
          <t>BASELINE MINERALS</t>
        </is>
      </c>
      <c r="I2853" t="n">
        <v>0.125</v>
      </c>
      <c r="J2853" t="n">
        <v>22</v>
      </c>
      <c r="K2853" t="n">
        <v>1800.57995605</v>
      </c>
      <c r="L2853" t="n">
        <v>6</v>
      </c>
      <c r="M2853" t="n">
        <v>15</v>
      </c>
      <c r="N2853" t="inlineStr">
        <is>
          <t xml:space="preserve">N         </t>
        </is>
      </c>
      <c r="O2853" t="n">
        <v>92</v>
      </c>
      <c r="P2853" t="inlineStr">
        <is>
          <t xml:space="preserve">W         </t>
        </is>
      </c>
      <c r="Q2853" t="inlineStr">
        <is>
          <t>WY-182Q-030/NA</t>
        </is>
      </c>
      <c r="R2853" t="inlineStr">
        <is>
          <t>WYW187055</t>
        </is>
      </c>
      <c r="S2853" t="inlineStr">
        <is>
          <t>CARBON (WY)</t>
        </is>
      </c>
      <c r="T2853" t="n">
        <v>41.30046754</v>
      </c>
      <c r="U2853" t="inlineStr">
        <is>
          <t>GREEN RIVER - OVERTHRUST</t>
        </is>
      </c>
      <c r="V2853" t="n">
        <v>-107.79322456</v>
      </c>
      <c r="W2853" t="inlineStr">
        <is>
          <t>POINT (266143.4829616287 4575876.565533892)</t>
        </is>
      </c>
      <c r="X2853" t="n">
        <v>2.845007961198548</v>
      </c>
      <c r="Y2853" t="inlineStr">
        <is>
          <t>SW</t>
        </is>
      </c>
      <c r="Z2853" t="n">
        <v>2018</v>
      </c>
      <c r="AA2853" t="n">
        <v>39</v>
      </c>
    </row>
    <row r="2854">
      <c r="A2854" s="1" t="n">
        <v>29290</v>
      </c>
      <c r="B2854" t="inlineStr">
        <is>
          <t>WY</t>
        </is>
      </c>
      <c r="C2854" t="inlineStr"/>
      <c r="D2854" s="2" t="n">
        <v>43277</v>
      </c>
      <c r="E2854" t="inlineStr">
        <is>
          <t>2028-06-26</t>
        </is>
      </c>
      <c r="F2854" t="n">
        <v>120</v>
      </c>
      <c r="G2854" t="inlineStr">
        <is>
          <t xml:space="preserve">BUREAU OF LAND MANAGEMENT </t>
        </is>
      </c>
      <c r="H2854" t="inlineStr">
        <is>
          <t>BASELINE MINERALS</t>
        </is>
      </c>
      <c r="I2854" t="n">
        <v>0.125</v>
      </c>
      <c r="J2854" t="n">
        <v>22</v>
      </c>
      <c r="K2854" t="n">
        <v>1800.57995605</v>
      </c>
      <c r="L2854" t="n">
        <v>6</v>
      </c>
      <c r="M2854" t="n">
        <v>15</v>
      </c>
      <c r="N2854" t="inlineStr">
        <is>
          <t xml:space="preserve">N         </t>
        </is>
      </c>
      <c r="O2854" t="n">
        <v>92</v>
      </c>
      <c r="P2854" t="inlineStr">
        <is>
          <t xml:space="preserve">W         </t>
        </is>
      </c>
      <c r="Q2854" t="inlineStr">
        <is>
          <t>WY-182Q-030/NA</t>
        </is>
      </c>
      <c r="R2854" t="inlineStr">
        <is>
          <t>WYW187055</t>
        </is>
      </c>
      <c r="S2854" t="inlineStr">
        <is>
          <t>CARBON (WY)</t>
        </is>
      </c>
      <c r="T2854" t="n">
        <v>41.30046754</v>
      </c>
      <c r="U2854" t="inlineStr">
        <is>
          <t>GREEN RIVER - OVERTHRUST</t>
        </is>
      </c>
      <c r="V2854" t="n">
        <v>-107.79322456</v>
      </c>
      <c r="W2854" t="inlineStr">
        <is>
          <t>POINT (266143.4829616287 4575876.565533892)</t>
        </is>
      </c>
      <c r="X2854" t="n">
        <v>2.845007961198548</v>
      </c>
      <c r="Y2854" t="inlineStr">
        <is>
          <t>SW</t>
        </is>
      </c>
      <c r="Z2854" t="n">
        <v>2018</v>
      </c>
      <c r="AA2854" t="n">
        <v>39</v>
      </c>
    </row>
    <row r="2855">
      <c r="A2855" s="1" t="n">
        <v>29293</v>
      </c>
      <c r="B2855" t="inlineStr">
        <is>
          <t>WY</t>
        </is>
      </c>
      <c r="C2855" t="inlineStr"/>
      <c r="D2855" s="2" t="n">
        <v>43277</v>
      </c>
      <c r="E2855" t="inlineStr">
        <is>
          <t>2028-06-26</t>
        </is>
      </c>
      <c r="F2855" t="n">
        <v>120</v>
      </c>
      <c r="G2855" t="inlineStr">
        <is>
          <t xml:space="preserve">BUREAU OF LAND MANAGEMENT </t>
        </is>
      </c>
      <c r="H2855" t="inlineStr">
        <is>
          <t>BASELINE MINERALS</t>
        </is>
      </c>
      <c r="I2855" t="n">
        <v>0.125</v>
      </c>
      <c r="J2855" t="n">
        <v>22</v>
      </c>
      <c r="K2855" t="n">
        <v>1800.57995605</v>
      </c>
      <c r="L2855" t="n">
        <v>6</v>
      </c>
      <c r="M2855" t="n">
        <v>15</v>
      </c>
      <c r="N2855" t="inlineStr">
        <is>
          <t xml:space="preserve">N         </t>
        </is>
      </c>
      <c r="O2855" t="n">
        <v>92</v>
      </c>
      <c r="P2855" t="inlineStr">
        <is>
          <t xml:space="preserve">W         </t>
        </is>
      </c>
      <c r="Q2855" t="inlineStr">
        <is>
          <t>WY-182Q-030/NA</t>
        </is>
      </c>
      <c r="R2855" t="inlineStr">
        <is>
          <t>WYW187055</t>
        </is>
      </c>
      <c r="S2855" t="inlineStr">
        <is>
          <t>CARBON (WY)</t>
        </is>
      </c>
      <c r="T2855" t="n">
        <v>41.30046754</v>
      </c>
      <c r="U2855" t="inlineStr">
        <is>
          <t>GREEN RIVER - OVERTHRUST</t>
        </is>
      </c>
      <c r="V2855" t="n">
        <v>-107.79322456</v>
      </c>
      <c r="W2855" t="inlineStr">
        <is>
          <t>POINT (266143.4829616287 4575876.565533892)</t>
        </is>
      </c>
      <c r="X2855" t="n">
        <v>2.845007961198548</v>
      </c>
      <c r="Y2855" t="inlineStr">
        <is>
          <t>SW</t>
        </is>
      </c>
      <c r="Z2855" t="n">
        <v>2018</v>
      </c>
      <c r="AA2855" t="n">
        <v>39</v>
      </c>
    </row>
    <row r="2856">
      <c r="A2856" s="1" t="n">
        <v>29294</v>
      </c>
      <c r="B2856" t="inlineStr">
        <is>
          <t>WY</t>
        </is>
      </c>
      <c r="C2856" t="inlineStr"/>
      <c r="D2856" s="2" t="n">
        <v>43277</v>
      </c>
      <c r="E2856" t="inlineStr">
        <is>
          <t>2028-06-26</t>
        </is>
      </c>
      <c r="F2856" t="n">
        <v>120</v>
      </c>
      <c r="G2856" t="inlineStr">
        <is>
          <t xml:space="preserve">BUREAU OF LAND MANAGEMENT </t>
        </is>
      </c>
      <c r="H2856" t="inlineStr">
        <is>
          <t>BASELINE MINERALS</t>
        </is>
      </c>
      <c r="I2856" t="n">
        <v>0.125</v>
      </c>
      <c r="J2856" t="n">
        <v>22</v>
      </c>
      <c r="K2856" t="n">
        <v>1800.57995605</v>
      </c>
      <c r="L2856" t="n">
        <v>6</v>
      </c>
      <c r="M2856" t="n">
        <v>15</v>
      </c>
      <c r="N2856" t="inlineStr">
        <is>
          <t xml:space="preserve">N         </t>
        </is>
      </c>
      <c r="O2856" t="n">
        <v>92</v>
      </c>
      <c r="P2856" t="inlineStr">
        <is>
          <t xml:space="preserve">W         </t>
        </is>
      </c>
      <c r="Q2856" t="inlineStr">
        <is>
          <t>WY-182Q-030/NA</t>
        </is>
      </c>
      <c r="R2856" t="inlineStr">
        <is>
          <t>WYW187055</t>
        </is>
      </c>
      <c r="S2856" t="inlineStr">
        <is>
          <t>CARBON (WY)</t>
        </is>
      </c>
      <c r="T2856" t="n">
        <v>41.30046754</v>
      </c>
      <c r="U2856" t="inlineStr">
        <is>
          <t>GREEN RIVER - OVERTHRUST</t>
        </is>
      </c>
      <c r="V2856" t="n">
        <v>-107.79322456</v>
      </c>
      <c r="W2856" t="inlineStr">
        <is>
          <t>POINT (266143.4829616287 4575876.565533892)</t>
        </is>
      </c>
      <c r="X2856" t="n">
        <v>2.845007961198548</v>
      </c>
      <c r="Y2856" t="inlineStr">
        <is>
          <t>SW</t>
        </is>
      </c>
      <c r="Z2856" t="n">
        <v>2018</v>
      </c>
      <c r="AA2856" t="n">
        <v>39</v>
      </c>
    </row>
    <row r="2857">
      <c r="A2857" s="1" t="n">
        <v>29296</v>
      </c>
      <c r="B2857" t="inlineStr">
        <is>
          <t>WY</t>
        </is>
      </c>
      <c r="C2857" t="inlineStr"/>
      <c r="D2857" s="2" t="n">
        <v>43277</v>
      </c>
      <c r="E2857" t="inlineStr">
        <is>
          <t>2028-06-26</t>
        </is>
      </c>
      <c r="F2857" t="n">
        <v>120</v>
      </c>
      <c r="G2857" t="inlineStr">
        <is>
          <t xml:space="preserve">BUREAU OF LAND MANAGEMENT </t>
        </is>
      </c>
      <c r="H2857" t="inlineStr">
        <is>
          <t>BASELINE MINERALS</t>
        </is>
      </c>
      <c r="I2857" t="n">
        <v>0.125</v>
      </c>
      <c r="J2857" t="n">
        <v>22</v>
      </c>
      <c r="K2857" t="n">
        <v>1800.57995605</v>
      </c>
      <c r="L2857" t="n">
        <v>6</v>
      </c>
      <c r="M2857" t="n">
        <v>15</v>
      </c>
      <c r="N2857" t="inlineStr">
        <is>
          <t xml:space="preserve">N         </t>
        </is>
      </c>
      <c r="O2857" t="n">
        <v>92</v>
      </c>
      <c r="P2857" t="inlineStr">
        <is>
          <t xml:space="preserve">W         </t>
        </is>
      </c>
      <c r="Q2857" t="inlineStr">
        <is>
          <t>WY-182Q-030/NA</t>
        </is>
      </c>
      <c r="R2857" t="inlineStr">
        <is>
          <t>WYW187055</t>
        </is>
      </c>
      <c r="S2857" t="inlineStr">
        <is>
          <t>CARBON (WY)</t>
        </is>
      </c>
      <c r="T2857" t="n">
        <v>41.30046754</v>
      </c>
      <c r="U2857" t="inlineStr">
        <is>
          <t>GREEN RIVER - OVERTHRUST</t>
        </is>
      </c>
      <c r="V2857" t="n">
        <v>-107.79322456</v>
      </c>
      <c r="W2857" t="inlineStr">
        <is>
          <t>POINT (266143.4829616287 4575876.565533892)</t>
        </is>
      </c>
      <c r="X2857" t="n">
        <v>2.845007961198548</v>
      </c>
      <c r="Y2857" t="inlineStr">
        <is>
          <t>SW</t>
        </is>
      </c>
      <c r="Z2857" t="n">
        <v>2018</v>
      </c>
      <c r="AA2857" t="n">
        <v>39</v>
      </c>
    </row>
    <row r="2858">
      <c r="A2858" s="1" t="n">
        <v>29302</v>
      </c>
      <c r="B2858" t="inlineStr">
        <is>
          <t>WY</t>
        </is>
      </c>
      <c r="C2858" t="inlineStr"/>
      <c r="D2858" s="2" t="n">
        <v>43277</v>
      </c>
      <c r="E2858" t="inlineStr">
        <is>
          <t>2028-06-26</t>
        </is>
      </c>
      <c r="F2858" t="n">
        <v>120</v>
      </c>
      <c r="G2858" t="inlineStr">
        <is>
          <t xml:space="preserve">BUREAU OF LAND MANAGEMENT </t>
        </is>
      </c>
      <c r="H2858" t="inlineStr">
        <is>
          <t>BASELINE MINERALS</t>
        </is>
      </c>
      <c r="I2858" t="n">
        <v>0.125</v>
      </c>
      <c r="J2858" t="n">
        <v>23</v>
      </c>
      <c r="K2858" t="n">
        <v>122.59999847</v>
      </c>
      <c r="L2858" t="n">
        <v>31</v>
      </c>
      <c r="M2858" t="n">
        <v>16</v>
      </c>
      <c r="N2858" t="inlineStr">
        <is>
          <t xml:space="preserve">N         </t>
        </is>
      </c>
      <c r="O2858" t="n">
        <v>92</v>
      </c>
      <c r="P2858" t="inlineStr">
        <is>
          <t xml:space="preserve">W         </t>
        </is>
      </c>
      <c r="Q2858" t="inlineStr">
        <is>
          <t>WY-182Q-033/NA</t>
        </is>
      </c>
      <c r="R2858" t="inlineStr">
        <is>
          <t>WYW187058</t>
        </is>
      </c>
      <c r="S2858" t="inlineStr">
        <is>
          <t>CARBON (WY)</t>
        </is>
      </c>
      <c r="T2858" t="n">
        <v>41.31490987</v>
      </c>
      <c r="U2858" t="inlineStr">
        <is>
          <t>GREEN RIVER - OVERTHRUST</t>
        </is>
      </c>
      <c r="V2858" t="n">
        <v>-107.79323221</v>
      </c>
      <c r="W2858" t="inlineStr">
        <is>
          <t>POINT (266194.4876246788 4577480.155682976)</t>
        </is>
      </c>
      <c r="X2858" t="n">
        <v>1.903779418983399</v>
      </c>
      <c r="Y2858" t="inlineStr">
        <is>
          <t>SW</t>
        </is>
      </c>
      <c r="Z2858" t="n">
        <v>2018</v>
      </c>
      <c r="AA2858" t="n">
        <v>39</v>
      </c>
    </row>
    <row r="2859">
      <c r="A2859" s="1" t="n">
        <v>29303</v>
      </c>
      <c r="B2859" t="inlineStr">
        <is>
          <t>WY</t>
        </is>
      </c>
      <c r="C2859" t="inlineStr"/>
      <c r="D2859" s="2" t="n">
        <v>43277</v>
      </c>
      <c r="E2859" t="inlineStr">
        <is>
          <t>2028-06-26</t>
        </is>
      </c>
      <c r="F2859" t="n">
        <v>120</v>
      </c>
      <c r="G2859" t="inlineStr">
        <is>
          <t xml:space="preserve">BUREAU OF LAND MANAGEMENT </t>
        </is>
      </c>
      <c r="H2859" t="inlineStr">
        <is>
          <t>BASELINE MINERALS</t>
        </is>
      </c>
      <c r="I2859" t="n">
        <v>0.125</v>
      </c>
      <c r="J2859" t="n">
        <v>23</v>
      </c>
      <c r="K2859" t="n">
        <v>122.59999847</v>
      </c>
      <c r="L2859" t="n">
        <v>31</v>
      </c>
      <c r="M2859" t="n">
        <v>16</v>
      </c>
      <c r="N2859" t="inlineStr">
        <is>
          <t xml:space="preserve">N         </t>
        </is>
      </c>
      <c r="O2859" t="n">
        <v>92</v>
      </c>
      <c r="P2859" t="inlineStr">
        <is>
          <t xml:space="preserve">W         </t>
        </is>
      </c>
      <c r="Q2859" t="inlineStr">
        <is>
          <t>WY-182Q-033/NA</t>
        </is>
      </c>
      <c r="R2859" t="inlineStr">
        <is>
          <t>WYW187058</t>
        </is>
      </c>
      <c r="S2859" t="inlineStr">
        <is>
          <t>CARBON (WY)</t>
        </is>
      </c>
      <c r="T2859" t="n">
        <v>41.31490987</v>
      </c>
      <c r="U2859" t="inlineStr">
        <is>
          <t>GREEN RIVER - OVERTHRUST</t>
        </is>
      </c>
      <c r="V2859" t="n">
        <v>-107.79323221</v>
      </c>
      <c r="W2859" t="inlineStr">
        <is>
          <t>POINT (266194.4876246788 4577480.155682976)</t>
        </is>
      </c>
      <c r="X2859" t="n">
        <v>1.903779418983399</v>
      </c>
      <c r="Y2859" t="inlineStr">
        <is>
          <t>SW</t>
        </is>
      </c>
      <c r="Z2859" t="n">
        <v>2018</v>
      </c>
      <c r="AA2859" t="n">
        <v>39</v>
      </c>
    </row>
    <row r="2860">
      <c r="A2860" s="1" t="n">
        <v>29304</v>
      </c>
      <c r="B2860" t="inlineStr">
        <is>
          <t>WY</t>
        </is>
      </c>
      <c r="C2860" t="inlineStr"/>
      <c r="D2860" s="2" t="n">
        <v>43277</v>
      </c>
      <c r="E2860" t="inlineStr">
        <is>
          <t>2028-06-26</t>
        </is>
      </c>
      <c r="F2860" t="n">
        <v>120</v>
      </c>
      <c r="G2860" t="inlineStr">
        <is>
          <t xml:space="preserve">BUREAU OF LAND MANAGEMENT </t>
        </is>
      </c>
      <c r="H2860" t="inlineStr">
        <is>
          <t>BASELINE MINERALS</t>
        </is>
      </c>
      <c r="I2860" t="n">
        <v>0.125</v>
      </c>
      <c r="J2860" t="n">
        <v>23</v>
      </c>
      <c r="K2860" t="n">
        <v>122.59999847</v>
      </c>
      <c r="L2860" t="n">
        <v>29</v>
      </c>
      <c r="M2860" t="n">
        <v>16</v>
      </c>
      <c r="N2860" t="inlineStr">
        <is>
          <t xml:space="preserve">N         </t>
        </is>
      </c>
      <c r="O2860" t="n">
        <v>92</v>
      </c>
      <c r="P2860" t="inlineStr">
        <is>
          <t xml:space="preserve">W         </t>
        </is>
      </c>
      <c r="Q2860" t="inlineStr">
        <is>
          <t>WY-182Q-033/NA</t>
        </is>
      </c>
      <c r="R2860" t="inlineStr">
        <is>
          <t>WYW187058</t>
        </is>
      </c>
      <c r="S2860" t="inlineStr">
        <is>
          <t>CARBON (WY)</t>
        </is>
      </c>
      <c r="T2860" t="n">
        <v>41.32946281</v>
      </c>
      <c r="U2860" t="inlineStr">
        <is>
          <t>GREEN RIVER - OVERTHRUST</t>
        </is>
      </c>
      <c r="V2860" t="n">
        <v>-107.77450131</v>
      </c>
      <c r="W2860" t="inlineStr">
        <is>
          <t>POINT (267814.2099457998 4579045.668532299)</t>
        </is>
      </c>
      <c r="X2860" t="n">
        <v>0.7682198188617784</v>
      </c>
      <c r="Y2860" t="inlineStr">
        <is>
          <t>SE</t>
        </is>
      </c>
      <c r="Z2860" t="n">
        <v>2018</v>
      </c>
      <c r="AA2860" t="n">
        <v>39</v>
      </c>
    </row>
    <row r="2861">
      <c r="A2861" s="1" t="n">
        <v>41666</v>
      </c>
      <c r="B2861" t="inlineStr">
        <is>
          <t>WY</t>
        </is>
      </c>
      <c r="C2861" t="inlineStr"/>
      <c r="D2861" s="2" t="n">
        <v>42809</v>
      </c>
      <c r="E2861" t="inlineStr">
        <is>
          <t>2022-03-15</t>
        </is>
      </c>
      <c r="F2861" t="n">
        <v>60</v>
      </c>
      <c r="G2861" t="inlineStr">
        <is>
          <t xml:space="preserve">STATE OF WYOMING </t>
        </is>
      </c>
      <c r="H2861" t="inlineStr">
        <is>
          <t>KIRKWOOD O&amp;G</t>
        </is>
      </c>
      <c r="I2861" t="n">
        <v>0.1667</v>
      </c>
      <c r="J2861" t="n">
        <v>16</v>
      </c>
      <c r="K2861" t="n">
        <v>640</v>
      </c>
      <c r="L2861" t="n">
        <v>16</v>
      </c>
      <c r="M2861" t="n">
        <v>16</v>
      </c>
      <c r="N2861" t="inlineStr">
        <is>
          <t xml:space="preserve">N         </t>
        </is>
      </c>
      <c r="O2861" t="n">
        <v>92</v>
      </c>
      <c r="P2861" t="inlineStr">
        <is>
          <t xml:space="preserve">W         </t>
        </is>
      </c>
      <c r="Q2861" t="inlineStr">
        <is>
          <t>NA/NA</t>
        </is>
      </c>
      <c r="R2861" t="inlineStr">
        <is>
          <t>17-00177</t>
        </is>
      </c>
      <c r="S2861" t="inlineStr">
        <is>
          <t>CARBON (WY)</t>
        </is>
      </c>
      <c r="T2861" t="n">
        <v>41.358336</v>
      </c>
      <c r="U2861" t="inlineStr">
        <is>
          <t>GREEN RIVER - OVERTHRUST</t>
        </is>
      </c>
      <c r="V2861" t="n">
        <v>-107.75530502</v>
      </c>
      <c r="W2861" t="inlineStr">
        <is>
          <t>POINT (269522.7420924352 4582200.296499132)</t>
        </is>
      </c>
      <c r="X2861" t="n">
        <v>1.741647040452083</v>
      </c>
      <c r="Y2861" t="inlineStr">
        <is>
          <t>NE</t>
        </is>
      </c>
      <c r="Z2861" t="n">
        <v>2017</v>
      </c>
      <c r="AA2861" t="n">
        <v>39</v>
      </c>
    </row>
    <row r="2862">
      <c r="A2862" s="1" t="n">
        <v>49519</v>
      </c>
      <c r="B2862" t="inlineStr">
        <is>
          <t>WY</t>
        </is>
      </c>
      <c r="C2862" t="inlineStr"/>
      <c r="D2862" s="2" t="n">
        <v>41947</v>
      </c>
      <c r="E2862" t="inlineStr">
        <is>
          <t>2024-11-04</t>
        </is>
      </c>
      <c r="F2862" t="n">
        <v>120</v>
      </c>
      <c r="G2862" t="inlineStr">
        <is>
          <t xml:space="preserve">BLM </t>
        </is>
      </c>
      <c r="H2862" t="inlineStr">
        <is>
          <t>KIRKWOOD O&amp;G</t>
        </is>
      </c>
      <c r="I2862" t="n">
        <v>0.125</v>
      </c>
      <c r="J2862" t="n">
        <v>10</v>
      </c>
      <c r="K2862" t="n">
        <v>80</v>
      </c>
      <c r="L2862" t="n">
        <v>13</v>
      </c>
      <c r="M2862" t="n">
        <v>16</v>
      </c>
      <c r="N2862" t="inlineStr">
        <is>
          <t xml:space="preserve">N         </t>
        </is>
      </c>
      <c r="O2862" t="n">
        <v>93</v>
      </c>
      <c r="P2862" t="inlineStr">
        <is>
          <t xml:space="preserve">W         </t>
        </is>
      </c>
      <c r="Q2862" t="inlineStr">
        <is>
          <t>WY-1411-023/NA</t>
        </is>
      </c>
      <c r="R2862" t="inlineStr">
        <is>
          <t>WYW183782</t>
        </is>
      </c>
      <c r="S2862" t="inlineStr">
        <is>
          <t>CARBON (WY)</t>
        </is>
      </c>
      <c r="T2862" t="n">
        <v>41.35885105</v>
      </c>
      <c r="U2862" t="inlineStr">
        <is>
          <t>GREEN RIVER - OVERTHRUST</t>
        </is>
      </c>
      <c r="V2862" t="n">
        <v>-107.81178769</v>
      </c>
      <c r="W2862" t="inlineStr">
        <is>
          <t>POINT (264799.4231893903 4582409.289197017)</t>
        </is>
      </c>
      <c r="X2862" t="n">
        <v>2.157411610747713</v>
      </c>
      <c r="Y2862" t="inlineStr">
        <is>
          <t>NW</t>
        </is>
      </c>
      <c r="Z2862" t="n">
        <v>2014</v>
      </c>
      <c r="AA2862" t="n">
        <v>39</v>
      </c>
    </row>
    <row r="2863">
      <c r="A2863" s="1" t="n">
        <v>3649</v>
      </c>
      <c r="B2863" t="inlineStr">
        <is>
          <t>WY</t>
        </is>
      </c>
      <c r="C2863" t="inlineStr"/>
      <c r="D2863" s="2" t="n">
        <v>43726</v>
      </c>
      <c r="E2863" t="inlineStr">
        <is>
          <t>2029-09-18</t>
        </is>
      </c>
      <c r="F2863" t="n">
        <v>120</v>
      </c>
      <c r="G2863" t="inlineStr">
        <is>
          <t xml:space="preserve">BUREAU OF LAND MANAGEMENT </t>
        </is>
      </c>
      <c r="H2863" t="inlineStr">
        <is>
          <t>ROCKIES RESOURCES HOLDING</t>
        </is>
      </c>
      <c r="I2863" t="n">
        <v>0.125</v>
      </c>
      <c r="J2863" t="n">
        <v>29</v>
      </c>
      <c r="K2863" t="n">
        <v>400</v>
      </c>
      <c r="L2863" t="n">
        <v>24</v>
      </c>
      <c r="M2863" t="n">
        <v>17</v>
      </c>
      <c r="N2863" t="inlineStr">
        <is>
          <t xml:space="preserve">N         </t>
        </is>
      </c>
      <c r="O2863" t="n">
        <v>93</v>
      </c>
      <c r="P2863" t="inlineStr">
        <is>
          <t xml:space="preserve">W         </t>
        </is>
      </c>
      <c r="Q2863" t="inlineStr">
        <is>
          <t>WY-193Q-076/NA</t>
        </is>
      </c>
      <c r="R2863" t="inlineStr">
        <is>
          <t>WYW189228</t>
        </is>
      </c>
      <c r="S2863" t="inlineStr">
        <is>
          <t>CARBON (WY)</t>
        </is>
      </c>
      <c r="T2863" t="n">
        <v>41.43442729</v>
      </c>
      <c r="U2863" t="inlineStr">
        <is>
          <t>GREEN RIVER - OVERTHRUST</t>
        </is>
      </c>
      <c r="V2863" t="n">
        <v>-107.823919</v>
      </c>
      <c r="W2863" t="inlineStr">
        <is>
          <t>POINT (264058.2756231537 4590833.850400302)</t>
        </is>
      </c>
      <c r="X2863" t="n">
        <v>2.648851485387121</v>
      </c>
      <c r="Y2863" t="inlineStr">
        <is>
          <t>NW</t>
        </is>
      </c>
      <c r="Z2863" t="n">
        <v>2019</v>
      </c>
      <c r="AA2863" t="n">
        <v>35</v>
      </c>
    </row>
    <row r="2864">
      <c r="A2864" s="1" t="n">
        <v>3650</v>
      </c>
      <c r="B2864" t="inlineStr">
        <is>
          <t>WY</t>
        </is>
      </c>
      <c r="C2864" t="inlineStr"/>
      <c r="D2864" s="2" t="n">
        <v>43726</v>
      </c>
      <c r="E2864" t="inlineStr">
        <is>
          <t>2029-09-18</t>
        </is>
      </c>
      <c r="F2864" t="n">
        <v>120</v>
      </c>
      <c r="G2864" t="inlineStr">
        <is>
          <t xml:space="preserve">BUREAU OF LAND MANAGEMENT </t>
        </is>
      </c>
      <c r="H2864" t="inlineStr">
        <is>
          <t>ROCKIES RESOURCES HOLDING</t>
        </is>
      </c>
      <c r="I2864" t="n">
        <v>0.125</v>
      </c>
      <c r="J2864" t="n">
        <v>29</v>
      </c>
      <c r="K2864" t="n">
        <v>400</v>
      </c>
      <c r="L2864" t="n">
        <v>24</v>
      </c>
      <c r="M2864" t="n">
        <v>17</v>
      </c>
      <c r="N2864" t="inlineStr">
        <is>
          <t xml:space="preserve">N         </t>
        </is>
      </c>
      <c r="O2864" t="n">
        <v>93</v>
      </c>
      <c r="P2864" t="inlineStr">
        <is>
          <t xml:space="preserve">W         </t>
        </is>
      </c>
      <c r="Q2864" t="inlineStr">
        <is>
          <t>WY-193Q-076/NA</t>
        </is>
      </c>
      <c r="R2864" t="inlineStr">
        <is>
          <t>WYW189228</t>
        </is>
      </c>
      <c r="S2864" t="inlineStr">
        <is>
          <t>CARBON (WY)</t>
        </is>
      </c>
      <c r="T2864" t="n">
        <v>41.43442729</v>
      </c>
      <c r="U2864" t="inlineStr">
        <is>
          <t>GREEN RIVER - OVERTHRUST</t>
        </is>
      </c>
      <c r="V2864" t="n">
        <v>-107.823919</v>
      </c>
      <c r="W2864" t="inlineStr">
        <is>
          <t>POINT (264058.2756231537 4590833.850400302)</t>
        </is>
      </c>
      <c r="X2864" t="n">
        <v>2.648851485387121</v>
      </c>
      <c r="Y2864" t="inlineStr">
        <is>
          <t>NW</t>
        </is>
      </c>
      <c r="Z2864" t="n">
        <v>2019</v>
      </c>
      <c r="AA2864" t="n">
        <v>35</v>
      </c>
    </row>
    <row r="2865">
      <c r="A2865" s="1" t="n">
        <v>3651</v>
      </c>
      <c r="B2865" t="inlineStr">
        <is>
          <t>WY</t>
        </is>
      </c>
      <c r="C2865" t="inlineStr"/>
      <c r="D2865" s="2" t="n">
        <v>43726</v>
      </c>
      <c r="E2865" t="inlineStr">
        <is>
          <t>2029-09-18</t>
        </is>
      </c>
      <c r="F2865" t="n">
        <v>120</v>
      </c>
      <c r="G2865" t="inlineStr">
        <is>
          <t xml:space="preserve">BUREAU OF LAND MANAGEMENT </t>
        </is>
      </c>
      <c r="H2865" t="inlineStr">
        <is>
          <t>ROCKIES RESOURCES HOLDING</t>
        </is>
      </c>
      <c r="I2865" t="n">
        <v>0.125</v>
      </c>
      <c r="J2865" t="n">
        <v>29</v>
      </c>
      <c r="K2865" t="n">
        <v>400</v>
      </c>
      <c r="L2865" t="n">
        <v>24</v>
      </c>
      <c r="M2865" t="n">
        <v>17</v>
      </c>
      <c r="N2865" t="inlineStr">
        <is>
          <t xml:space="preserve">N         </t>
        </is>
      </c>
      <c r="O2865" t="n">
        <v>93</v>
      </c>
      <c r="P2865" t="inlineStr">
        <is>
          <t xml:space="preserve">W         </t>
        </is>
      </c>
      <c r="Q2865" t="inlineStr">
        <is>
          <t>WY-193Q-076/NA</t>
        </is>
      </c>
      <c r="R2865" t="inlineStr">
        <is>
          <t>WYW189228</t>
        </is>
      </c>
      <c r="S2865" t="inlineStr">
        <is>
          <t>CARBON (WY)</t>
        </is>
      </c>
      <c r="T2865" t="n">
        <v>41.43442729</v>
      </c>
      <c r="U2865" t="inlineStr">
        <is>
          <t>GREEN RIVER - OVERTHRUST</t>
        </is>
      </c>
      <c r="V2865" t="n">
        <v>-107.823919</v>
      </c>
      <c r="W2865" t="inlineStr">
        <is>
          <t>POINT (264058.2756231537 4590833.850400302)</t>
        </is>
      </c>
      <c r="X2865" t="n">
        <v>2.648851485387121</v>
      </c>
      <c r="Y2865" t="inlineStr">
        <is>
          <t>NW</t>
        </is>
      </c>
      <c r="Z2865" t="n">
        <v>2019</v>
      </c>
      <c r="AA2865" t="n">
        <v>35</v>
      </c>
    </row>
    <row r="2866">
      <c r="A2866" s="1" t="n">
        <v>43442</v>
      </c>
      <c r="B2866" t="inlineStr">
        <is>
          <t>WY</t>
        </is>
      </c>
      <c r="C2866" t="inlineStr"/>
      <c r="D2866" s="2" t="n">
        <v>42675</v>
      </c>
      <c r="E2866" t="inlineStr">
        <is>
          <t>2026-11-01</t>
        </is>
      </c>
      <c r="F2866" t="n">
        <v>120</v>
      </c>
      <c r="G2866" t="inlineStr">
        <is>
          <t xml:space="preserve">BUREAU OF LAND MANAGEMENT </t>
        </is>
      </c>
      <c r="H2866" t="inlineStr">
        <is>
          <t>BP</t>
        </is>
      </c>
      <c r="I2866" t="n">
        <v>0.125</v>
      </c>
      <c r="J2866" t="n">
        <v>130</v>
      </c>
      <c r="K2866" t="n">
        <v>307.58999633</v>
      </c>
      <c r="L2866" t="n">
        <v>34</v>
      </c>
      <c r="M2866" t="n">
        <v>17</v>
      </c>
      <c r="N2866" t="inlineStr">
        <is>
          <t xml:space="preserve">N         </t>
        </is>
      </c>
      <c r="O2866" t="n">
        <v>92</v>
      </c>
      <c r="P2866" t="inlineStr">
        <is>
          <t xml:space="preserve">W         </t>
        </is>
      </c>
      <c r="Q2866" t="inlineStr">
        <is>
          <t>WY-1611-005/NA</t>
        </is>
      </c>
      <c r="R2866" t="inlineStr">
        <is>
          <t>WYW185592</t>
        </is>
      </c>
      <c r="S2866" t="inlineStr">
        <is>
          <t>CARBON (WY)</t>
        </is>
      </c>
      <c r="T2866" t="n">
        <v>41.40495886</v>
      </c>
      <c r="U2866" t="inlineStr">
        <is>
          <t>GREEN RIVER - OVERTHRUST</t>
        </is>
      </c>
      <c r="V2866" t="n">
        <v>-107.74843072</v>
      </c>
      <c r="W2866" t="inlineStr">
        <is>
          <t>POINT (270262.1088553384 4587358.715199567)</t>
        </is>
      </c>
      <c r="X2866" t="n">
        <v>2.229120282287087</v>
      </c>
      <c r="Y2866" t="inlineStr">
        <is>
          <t>E</t>
        </is>
      </c>
      <c r="Z2866" t="n">
        <v>2016</v>
      </c>
      <c r="AA2866" t="n">
        <v>35</v>
      </c>
    </row>
    <row r="2867">
      <c r="A2867" s="1" t="n">
        <v>43462</v>
      </c>
      <c r="B2867" t="inlineStr">
        <is>
          <t>WY</t>
        </is>
      </c>
      <c r="C2867" t="inlineStr"/>
      <c r="D2867" s="2" t="n">
        <v>42675</v>
      </c>
      <c r="E2867" t="inlineStr">
        <is>
          <t>2026-11-01</t>
        </is>
      </c>
      <c r="F2867" t="n">
        <v>120</v>
      </c>
      <c r="G2867" t="inlineStr">
        <is>
          <t xml:space="preserve">BUREAU OF LAND MANAGEMENT </t>
        </is>
      </c>
      <c r="H2867" t="inlineStr">
        <is>
          <t>CARLA PETR</t>
        </is>
      </c>
      <c r="I2867" t="n">
        <v>0.125</v>
      </c>
      <c r="J2867" t="n">
        <v>85</v>
      </c>
      <c r="K2867" t="n">
        <v>1609.33996582</v>
      </c>
      <c r="L2867" t="n">
        <v>5</v>
      </c>
      <c r="M2867" t="n">
        <v>16</v>
      </c>
      <c r="N2867" t="inlineStr">
        <is>
          <t xml:space="preserve">N         </t>
        </is>
      </c>
      <c r="O2867" t="n">
        <v>92</v>
      </c>
      <c r="P2867" t="inlineStr">
        <is>
          <t xml:space="preserve">W         </t>
        </is>
      </c>
      <c r="Q2867" t="inlineStr">
        <is>
          <t>WY-1611-004/NA</t>
        </is>
      </c>
      <c r="R2867" t="inlineStr">
        <is>
          <t>WYW185591</t>
        </is>
      </c>
      <c r="S2867" t="inlineStr">
        <is>
          <t>CARBON (WY)</t>
        </is>
      </c>
      <c r="T2867" t="n">
        <v>41.38919668</v>
      </c>
      <c r="U2867" t="inlineStr">
        <is>
          <t>GREEN RIVER - OVERTHRUST</t>
        </is>
      </c>
      <c r="V2867" t="n">
        <v>-107.77440219</v>
      </c>
      <c r="W2867" t="inlineStr">
        <is>
          <t>POINT (268034.8879641114 4585677.842257747)</t>
        </is>
      </c>
      <c r="X2867" t="n">
        <v>1.397205804730055</v>
      </c>
      <c r="Y2867" t="inlineStr">
        <is>
          <t>SE</t>
        </is>
      </c>
      <c r="Z2867" t="n">
        <v>2016</v>
      </c>
      <c r="AA2867" t="n">
        <v>35</v>
      </c>
    </row>
    <row r="2868">
      <c r="A2868" s="1" t="n">
        <v>43463</v>
      </c>
      <c r="B2868" t="inlineStr">
        <is>
          <t>WY</t>
        </is>
      </c>
      <c r="C2868" t="inlineStr"/>
      <c r="D2868" s="2" t="n">
        <v>42675</v>
      </c>
      <c r="E2868" t="inlineStr">
        <is>
          <t>2026-11-01</t>
        </is>
      </c>
      <c r="F2868" t="n">
        <v>120</v>
      </c>
      <c r="G2868" t="inlineStr">
        <is>
          <t xml:space="preserve">BUREAU OF LAND MANAGEMENT </t>
        </is>
      </c>
      <c r="H2868" t="inlineStr">
        <is>
          <t>CARLA PETR</t>
        </is>
      </c>
      <c r="I2868" t="n">
        <v>0.125</v>
      </c>
      <c r="J2868" t="n">
        <v>85</v>
      </c>
      <c r="K2868" t="n">
        <v>1609.33996582</v>
      </c>
      <c r="L2868" t="n">
        <v>4</v>
      </c>
      <c r="M2868" t="n">
        <v>16</v>
      </c>
      <c r="N2868" t="inlineStr">
        <is>
          <t xml:space="preserve">N         </t>
        </is>
      </c>
      <c r="O2868" t="n">
        <v>92</v>
      </c>
      <c r="P2868" t="inlineStr">
        <is>
          <t xml:space="preserve">W         </t>
        </is>
      </c>
      <c r="Q2868" t="inlineStr">
        <is>
          <t>WY-1611-004/NA</t>
        </is>
      </c>
      <c r="R2868" t="inlineStr">
        <is>
          <t>WYW185591</t>
        </is>
      </c>
      <c r="S2868" t="inlineStr">
        <is>
          <t>CARBON (WY)</t>
        </is>
      </c>
      <c r="T2868" t="n">
        <v>41.38917376</v>
      </c>
      <c r="U2868" t="inlineStr">
        <is>
          <t>GREEN RIVER - OVERTHRUST</t>
        </is>
      </c>
      <c r="V2868" t="n">
        <v>-107.75519823</v>
      </c>
      <c r="W2868" t="inlineStr">
        <is>
          <t>POINT (269640.5896904191 4585624.025314805)</t>
        </is>
      </c>
      <c r="X2868" t="n">
        <v>2.169717242782442</v>
      </c>
      <c r="Y2868" t="inlineStr">
        <is>
          <t>SE</t>
        </is>
      </c>
      <c r="Z2868" t="n">
        <v>2016</v>
      </c>
      <c r="AA2868" t="n">
        <v>35</v>
      </c>
    </row>
    <row r="2869">
      <c r="A2869" s="1" t="n">
        <v>43464</v>
      </c>
      <c r="B2869" t="inlineStr">
        <is>
          <t>WY</t>
        </is>
      </c>
      <c r="C2869" t="inlineStr"/>
      <c r="D2869" s="2" t="n">
        <v>42675</v>
      </c>
      <c r="E2869" t="inlineStr">
        <is>
          <t>2026-11-01</t>
        </is>
      </c>
      <c r="F2869" t="n">
        <v>120</v>
      </c>
      <c r="G2869" t="inlineStr">
        <is>
          <t xml:space="preserve">BUREAU OF LAND MANAGEMENT </t>
        </is>
      </c>
      <c r="H2869" t="inlineStr">
        <is>
          <t>CARLA PETR</t>
        </is>
      </c>
      <c r="I2869" t="n">
        <v>0.125</v>
      </c>
      <c r="J2869" t="n">
        <v>85</v>
      </c>
      <c r="K2869" t="n">
        <v>1609.33996582</v>
      </c>
      <c r="L2869" t="n">
        <v>5</v>
      </c>
      <c r="M2869" t="n">
        <v>16</v>
      </c>
      <c r="N2869" t="inlineStr">
        <is>
          <t xml:space="preserve">N         </t>
        </is>
      </c>
      <c r="O2869" t="n">
        <v>92</v>
      </c>
      <c r="P2869" t="inlineStr">
        <is>
          <t xml:space="preserve">W         </t>
        </is>
      </c>
      <c r="Q2869" t="inlineStr">
        <is>
          <t>WY-1611-004/NA</t>
        </is>
      </c>
      <c r="R2869" t="inlineStr">
        <is>
          <t>WYW185591</t>
        </is>
      </c>
      <c r="S2869" t="inlineStr">
        <is>
          <t>CARBON (WY)</t>
        </is>
      </c>
      <c r="T2869" t="n">
        <v>41.38919668</v>
      </c>
      <c r="U2869" t="inlineStr">
        <is>
          <t>GREEN RIVER - OVERTHRUST</t>
        </is>
      </c>
      <c r="V2869" t="n">
        <v>-107.77440219</v>
      </c>
      <c r="W2869" t="inlineStr">
        <is>
          <t>POINT (268034.8879641114 4585677.842257747)</t>
        </is>
      </c>
      <c r="X2869" t="n">
        <v>1.397205804730055</v>
      </c>
      <c r="Y2869" t="inlineStr">
        <is>
          <t>SE</t>
        </is>
      </c>
      <c r="Z2869" t="n">
        <v>2016</v>
      </c>
      <c r="AA2869" t="n">
        <v>35</v>
      </c>
    </row>
    <row r="2870">
      <c r="A2870" s="1" t="n">
        <v>43465</v>
      </c>
      <c r="B2870" t="inlineStr">
        <is>
          <t>WY</t>
        </is>
      </c>
      <c r="C2870" t="inlineStr"/>
      <c r="D2870" s="2" t="n">
        <v>42675</v>
      </c>
      <c r="E2870" t="inlineStr">
        <is>
          <t>2026-11-01</t>
        </is>
      </c>
      <c r="F2870" t="n">
        <v>120</v>
      </c>
      <c r="G2870" t="inlineStr">
        <is>
          <t xml:space="preserve">BUREAU OF LAND MANAGEMENT </t>
        </is>
      </c>
      <c r="H2870" t="inlineStr">
        <is>
          <t>CARLA PETR</t>
        </is>
      </c>
      <c r="I2870" t="n">
        <v>0.125</v>
      </c>
      <c r="J2870" t="n">
        <v>85</v>
      </c>
      <c r="K2870" t="n">
        <v>1609.33996582</v>
      </c>
      <c r="L2870" t="n">
        <v>4</v>
      </c>
      <c r="M2870" t="n">
        <v>16</v>
      </c>
      <c r="N2870" t="inlineStr">
        <is>
          <t xml:space="preserve">N         </t>
        </is>
      </c>
      <c r="O2870" t="n">
        <v>92</v>
      </c>
      <c r="P2870" t="inlineStr">
        <is>
          <t xml:space="preserve">W         </t>
        </is>
      </c>
      <c r="Q2870" t="inlineStr">
        <is>
          <t>WY-1611-004/NA</t>
        </is>
      </c>
      <c r="R2870" t="inlineStr">
        <is>
          <t>WYW185591</t>
        </is>
      </c>
      <c r="S2870" t="inlineStr">
        <is>
          <t>CARBON (WY)</t>
        </is>
      </c>
      <c r="T2870" t="n">
        <v>41.38917376</v>
      </c>
      <c r="U2870" t="inlineStr">
        <is>
          <t>GREEN RIVER - OVERTHRUST</t>
        </is>
      </c>
      <c r="V2870" t="n">
        <v>-107.75519823</v>
      </c>
      <c r="W2870" t="inlineStr">
        <is>
          <t>POINT (269640.5896904191 4585624.025314805)</t>
        </is>
      </c>
      <c r="X2870" t="n">
        <v>2.169717242782442</v>
      </c>
      <c r="Y2870" t="inlineStr">
        <is>
          <t>SE</t>
        </is>
      </c>
      <c r="Z2870" t="n">
        <v>2016</v>
      </c>
      <c r="AA2870" t="n">
        <v>35</v>
      </c>
    </row>
    <row r="2871">
      <c r="A2871" s="1" t="n">
        <v>49506</v>
      </c>
      <c r="B2871" t="inlineStr">
        <is>
          <t>WY</t>
        </is>
      </c>
      <c r="C2871" t="inlineStr"/>
      <c r="D2871" s="2" t="n">
        <v>41947</v>
      </c>
      <c r="E2871" t="inlineStr">
        <is>
          <t>2024-11-04</t>
        </is>
      </c>
      <c r="F2871" t="n">
        <v>120</v>
      </c>
      <c r="G2871" t="inlineStr">
        <is>
          <t xml:space="preserve">BLM </t>
        </is>
      </c>
      <c r="H2871" t="inlineStr">
        <is>
          <t>VERN JONES</t>
        </is>
      </c>
      <c r="I2871" t="n">
        <v>0.125</v>
      </c>
      <c r="J2871" t="n">
        <v>80</v>
      </c>
      <c r="K2871" t="n">
        <v>1280</v>
      </c>
      <c r="L2871" t="n">
        <v>20</v>
      </c>
      <c r="M2871" t="n">
        <v>17</v>
      </c>
      <c r="N2871" t="inlineStr">
        <is>
          <t xml:space="preserve">N         </t>
        </is>
      </c>
      <c r="O2871" t="n">
        <v>92</v>
      </c>
      <c r="P2871" t="inlineStr">
        <is>
          <t xml:space="preserve">W         </t>
        </is>
      </c>
      <c r="Q2871" t="inlineStr">
        <is>
          <t>WY-1411-018/NA</t>
        </is>
      </c>
      <c r="R2871" t="inlineStr">
        <is>
          <t>WYW183777</t>
        </is>
      </c>
      <c r="S2871" t="inlineStr">
        <is>
          <t>CARBON (WY)</t>
        </is>
      </c>
      <c r="T2871" t="n">
        <v>41.43330189</v>
      </c>
      <c r="U2871" t="inlineStr">
        <is>
          <t>GREEN RIVER - OVERTHRUST</t>
        </is>
      </c>
      <c r="V2871" t="n">
        <v>-107.78722776</v>
      </c>
      <c r="W2871" t="inlineStr">
        <is>
          <t>POINT (267120.1514223029 4590609.464246711)</t>
        </is>
      </c>
      <c r="X2871" t="n">
        <v>1.970368932488662</v>
      </c>
      <c r="Y2871" t="inlineStr">
        <is>
          <t>N</t>
        </is>
      </c>
      <c r="Z2871" t="n">
        <v>2014</v>
      </c>
      <c r="AA2871" t="n">
        <v>35</v>
      </c>
    </row>
    <row r="2872">
      <c r="A2872" s="1" t="n">
        <v>49507</v>
      </c>
      <c r="B2872" t="inlineStr">
        <is>
          <t>WY</t>
        </is>
      </c>
      <c r="C2872" t="inlineStr"/>
      <c r="D2872" s="2" t="n">
        <v>41947</v>
      </c>
      <c r="E2872" t="inlineStr">
        <is>
          <t>2024-11-04</t>
        </is>
      </c>
      <c r="F2872" t="n">
        <v>120</v>
      </c>
      <c r="G2872" t="inlineStr">
        <is>
          <t xml:space="preserve">BLM </t>
        </is>
      </c>
      <c r="H2872" t="inlineStr">
        <is>
          <t>VERN JONES</t>
        </is>
      </c>
      <c r="I2872" t="n">
        <v>0.125</v>
      </c>
      <c r="J2872" t="n">
        <v>80</v>
      </c>
      <c r="K2872" t="n">
        <v>1280</v>
      </c>
      <c r="L2872" t="n">
        <v>22</v>
      </c>
      <c r="M2872" t="n">
        <v>17</v>
      </c>
      <c r="N2872" t="inlineStr">
        <is>
          <t xml:space="preserve">N         </t>
        </is>
      </c>
      <c r="O2872" t="n">
        <v>92</v>
      </c>
      <c r="P2872" t="inlineStr">
        <is>
          <t xml:space="preserve">W         </t>
        </is>
      </c>
      <c r="Q2872" t="inlineStr">
        <is>
          <t>WY-1411-018/NA</t>
        </is>
      </c>
      <c r="R2872" t="inlineStr">
        <is>
          <t>WYW183777</t>
        </is>
      </c>
      <c r="S2872" t="inlineStr">
        <is>
          <t>CARBON (WY)</t>
        </is>
      </c>
      <c r="T2872" t="n">
        <v>41.43340482</v>
      </c>
      <c r="U2872" t="inlineStr">
        <is>
          <t>GREEN RIVER - OVERTHRUST</t>
        </is>
      </c>
      <c r="V2872" t="n">
        <v>-107.74875882</v>
      </c>
      <c r="W2872" t="inlineStr">
        <is>
          <t>POINT (270335.0027250542 4590518.047080886)</t>
        </is>
      </c>
      <c r="X2872" t="n">
        <v>2.959057082730351</v>
      </c>
      <c r="Y2872" t="inlineStr">
        <is>
          <t>NE</t>
        </is>
      </c>
      <c r="Z2872" t="n">
        <v>2014</v>
      </c>
      <c r="AA2872" t="n">
        <v>35</v>
      </c>
    </row>
    <row r="2873">
      <c r="A2873" s="1" t="n">
        <v>49508</v>
      </c>
      <c r="B2873" t="inlineStr">
        <is>
          <t>WY</t>
        </is>
      </c>
      <c r="C2873" t="inlineStr"/>
      <c r="D2873" s="2" t="n">
        <v>41947</v>
      </c>
      <c r="E2873" t="inlineStr">
        <is>
          <t>2024-11-04</t>
        </is>
      </c>
      <c r="F2873" t="n">
        <v>120</v>
      </c>
      <c r="G2873" t="inlineStr">
        <is>
          <t xml:space="preserve">BLM </t>
        </is>
      </c>
      <c r="H2873" t="inlineStr">
        <is>
          <t>VERN JONES</t>
        </is>
      </c>
      <c r="I2873" t="n">
        <v>0.125</v>
      </c>
      <c r="J2873" t="n">
        <v>80</v>
      </c>
      <c r="K2873" t="n">
        <v>903.52001953</v>
      </c>
      <c r="L2873" t="n">
        <v>30</v>
      </c>
      <c r="M2873" t="n">
        <v>17</v>
      </c>
      <c r="N2873" t="inlineStr">
        <is>
          <t xml:space="preserve">N         </t>
        </is>
      </c>
      <c r="O2873" t="n">
        <v>92</v>
      </c>
      <c r="P2873" t="inlineStr">
        <is>
          <t xml:space="preserve">W         </t>
        </is>
      </c>
      <c r="Q2873" t="inlineStr">
        <is>
          <t>WY-1411-019/NA</t>
        </is>
      </c>
      <c r="R2873" t="inlineStr">
        <is>
          <t>WYW183778</t>
        </is>
      </c>
      <c r="S2873" t="inlineStr">
        <is>
          <t>CARBON (WY)</t>
        </is>
      </c>
      <c r="T2873" t="n">
        <v>41.41916858</v>
      </c>
      <c r="U2873" t="inlineStr">
        <is>
          <t>GREEN RIVER - OVERTHRUST</t>
        </is>
      </c>
      <c r="V2873" t="n">
        <v>-107.80557718</v>
      </c>
      <c r="W2873" t="inlineStr">
        <is>
          <t>POINT (265535.9738533517 4589089.740422356)</t>
        </is>
      </c>
      <c r="X2873" t="n">
        <v>1.231074557736322</v>
      </c>
      <c r="Y2873" t="inlineStr">
        <is>
          <t>NW</t>
        </is>
      </c>
      <c r="Z2873" t="n">
        <v>2014</v>
      </c>
      <c r="AA2873" t="n">
        <v>35</v>
      </c>
    </row>
    <row r="2874">
      <c r="A2874" s="1" t="n">
        <v>49509</v>
      </c>
      <c r="B2874" t="inlineStr">
        <is>
          <t>WY</t>
        </is>
      </c>
      <c r="C2874" t="inlineStr"/>
      <c r="D2874" s="2" t="n">
        <v>41947</v>
      </c>
      <c r="E2874" t="inlineStr">
        <is>
          <t>2024-11-04</t>
        </is>
      </c>
      <c r="F2874" t="n">
        <v>120</v>
      </c>
      <c r="G2874" t="inlineStr">
        <is>
          <t xml:space="preserve">BLM </t>
        </is>
      </c>
      <c r="H2874" t="inlineStr">
        <is>
          <t>VERN JONES</t>
        </is>
      </c>
      <c r="I2874" t="n">
        <v>0.125</v>
      </c>
      <c r="J2874" t="n">
        <v>80</v>
      </c>
      <c r="K2874" t="n">
        <v>903.52001953</v>
      </c>
      <c r="L2874" t="n">
        <v>32</v>
      </c>
      <c r="M2874" t="n">
        <v>17</v>
      </c>
      <c r="N2874" t="inlineStr">
        <is>
          <t xml:space="preserve">N         </t>
        </is>
      </c>
      <c r="O2874" t="n">
        <v>92</v>
      </c>
      <c r="P2874" t="inlineStr">
        <is>
          <t xml:space="preserve">W         </t>
        </is>
      </c>
      <c r="Q2874" t="inlineStr">
        <is>
          <t>WY-1411-019/NA</t>
        </is>
      </c>
      <c r="R2874" t="inlineStr">
        <is>
          <t>WYW183778</t>
        </is>
      </c>
      <c r="S2874" t="inlineStr">
        <is>
          <t>CARBON (WY)</t>
        </is>
      </c>
      <c r="T2874" t="n">
        <v>41.40499705</v>
      </c>
      <c r="U2874" t="inlineStr">
        <is>
          <t>GREEN RIVER - OVERTHRUST</t>
        </is>
      </c>
      <c r="V2874" t="n">
        <v>-107.7864495</v>
      </c>
      <c r="W2874" t="inlineStr">
        <is>
          <t>POINT (267083.9878476078 4587464.564949699)</t>
        </is>
      </c>
      <c r="X2874" t="n">
        <v>0.25327593665702</v>
      </c>
      <c r="Y2874" t="inlineStr">
        <is>
          <t>E</t>
        </is>
      </c>
      <c r="Z2874" t="n">
        <v>2014</v>
      </c>
      <c r="AA2874" t="n">
        <v>35</v>
      </c>
    </row>
    <row r="2875">
      <c r="A2875" s="1" t="n">
        <v>28423</v>
      </c>
      <c r="B2875" t="inlineStr">
        <is>
          <t>WY</t>
        </is>
      </c>
      <c r="C2875" t="inlineStr"/>
      <c r="D2875" s="2" t="n">
        <v>43277</v>
      </c>
      <c r="E2875" t="inlineStr">
        <is>
          <t>2028-06-26</t>
        </is>
      </c>
      <c r="F2875" t="n">
        <v>120</v>
      </c>
      <c r="G2875" t="inlineStr">
        <is>
          <t xml:space="preserve">BUREAU OF LAND MANAGEMENT </t>
        </is>
      </c>
      <c r="H2875" t="inlineStr">
        <is>
          <t>HRM RESOURCES</t>
        </is>
      </c>
      <c r="I2875" t="n">
        <v>0.125</v>
      </c>
      <c r="J2875" t="n">
        <v>19</v>
      </c>
      <c r="K2875" t="n">
        <v>1917</v>
      </c>
      <c r="L2875" t="n">
        <v>6</v>
      </c>
      <c r="M2875" t="n">
        <v>21</v>
      </c>
      <c r="N2875" t="inlineStr">
        <is>
          <t xml:space="preserve">N         </t>
        </is>
      </c>
      <c r="O2875" t="n">
        <v>91</v>
      </c>
      <c r="P2875" t="inlineStr">
        <is>
          <t xml:space="preserve">W         </t>
        </is>
      </c>
      <c r="Q2875" t="inlineStr">
        <is>
          <t>WY-182Q-027/NA</t>
        </is>
      </c>
      <c r="R2875" t="inlineStr">
        <is>
          <t>WYW187052</t>
        </is>
      </c>
      <c r="S2875" t="inlineStr">
        <is>
          <t>SWEETWATER (WY)</t>
        </is>
      </c>
      <c r="T2875" t="n">
        <v>41.82042375</v>
      </c>
      <c r="U2875" t="inlineStr">
        <is>
          <t>GREEN RIVER - OVERTHRUST</t>
        </is>
      </c>
      <c r="V2875" t="n">
        <v>-107.72795394</v>
      </c>
      <c r="W2875" t="inlineStr">
        <is>
          <t>POINT (273433.6288912913 4633436.288678728)</t>
        </is>
      </c>
      <c r="X2875" t="n">
        <v>2.916375833654097</v>
      </c>
      <c r="Y2875" t="inlineStr">
        <is>
          <t>NE</t>
        </is>
      </c>
      <c r="Z2875" t="n">
        <v>2018</v>
      </c>
      <c r="AA2875" t="n">
        <v>70</v>
      </c>
    </row>
    <row r="2876">
      <c r="A2876" s="1" t="n">
        <v>28424</v>
      </c>
      <c r="B2876" t="inlineStr">
        <is>
          <t>WY</t>
        </is>
      </c>
      <c r="C2876" t="inlineStr"/>
      <c r="D2876" s="2" t="n">
        <v>43277</v>
      </c>
      <c r="E2876" t="inlineStr">
        <is>
          <t>2028-06-26</t>
        </is>
      </c>
      <c r="F2876" t="n">
        <v>120</v>
      </c>
      <c r="G2876" t="inlineStr">
        <is>
          <t xml:space="preserve">BUREAU OF LAND MANAGEMENT </t>
        </is>
      </c>
      <c r="H2876" t="inlineStr">
        <is>
          <t>HRM RESOURCES</t>
        </is>
      </c>
      <c r="I2876" t="n">
        <v>0.125</v>
      </c>
      <c r="J2876" t="n">
        <v>19</v>
      </c>
      <c r="K2876" t="n">
        <v>1917</v>
      </c>
      <c r="L2876" t="n">
        <v>6</v>
      </c>
      <c r="M2876" t="n">
        <v>21</v>
      </c>
      <c r="N2876" t="inlineStr">
        <is>
          <t xml:space="preserve">N         </t>
        </is>
      </c>
      <c r="O2876" t="n">
        <v>91</v>
      </c>
      <c r="P2876" t="inlineStr">
        <is>
          <t xml:space="preserve">W         </t>
        </is>
      </c>
      <c r="Q2876" t="inlineStr">
        <is>
          <t>WY-182Q-027/NA</t>
        </is>
      </c>
      <c r="R2876" t="inlineStr">
        <is>
          <t>WYW187052</t>
        </is>
      </c>
      <c r="S2876" t="inlineStr">
        <is>
          <t>SWEETWATER (WY)</t>
        </is>
      </c>
      <c r="T2876" t="n">
        <v>41.82042375</v>
      </c>
      <c r="U2876" t="inlineStr">
        <is>
          <t>GREEN RIVER - OVERTHRUST</t>
        </is>
      </c>
      <c r="V2876" t="n">
        <v>-107.72795394</v>
      </c>
      <c r="W2876" t="inlineStr">
        <is>
          <t>POINT (273433.6288912913 4633436.288678728)</t>
        </is>
      </c>
      <c r="X2876" t="n">
        <v>2.916375833654097</v>
      </c>
      <c r="Y2876" t="inlineStr">
        <is>
          <t>NE</t>
        </is>
      </c>
      <c r="Z2876" t="n">
        <v>2018</v>
      </c>
      <c r="AA2876" t="n">
        <v>70</v>
      </c>
    </row>
    <row r="2877">
      <c r="A2877" s="1" t="n">
        <v>28425</v>
      </c>
      <c r="B2877" t="inlineStr">
        <is>
          <t>WY</t>
        </is>
      </c>
      <c r="C2877" t="inlineStr"/>
      <c r="D2877" s="2" t="n">
        <v>43277</v>
      </c>
      <c r="E2877" t="inlineStr">
        <is>
          <t>2028-06-26</t>
        </is>
      </c>
      <c r="F2877" t="n">
        <v>120</v>
      </c>
      <c r="G2877" t="inlineStr">
        <is>
          <t xml:space="preserve">BUREAU OF LAND MANAGEMENT </t>
        </is>
      </c>
      <c r="H2877" t="inlineStr">
        <is>
          <t>HRM RESOURCES</t>
        </is>
      </c>
      <c r="I2877" t="n">
        <v>0.125</v>
      </c>
      <c r="J2877" t="n">
        <v>19</v>
      </c>
      <c r="K2877" t="n">
        <v>1917</v>
      </c>
      <c r="L2877" t="n">
        <v>6</v>
      </c>
      <c r="M2877" t="n">
        <v>21</v>
      </c>
      <c r="N2877" t="inlineStr">
        <is>
          <t xml:space="preserve">N         </t>
        </is>
      </c>
      <c r="O2877" t="n">
        <v>91</v>
      </c>
      <c r="P2877" t="inlineStr">
        <is>
          <t xml:space="preserve">W         </t>
        </is>
      </c>
      <c r="Q2877" t="inlineStr">
        <is>
          <t>WY-182Q-027/NA</t>
        </is>
      </c>
      <c r="R2877" t="inlineStr">
        <is>
          <t>WYW187052</t>
        </is>
      </c>
      <c r="S2877" t="inlineStr">
        <is>
          <t>SWEETWATER (WY)</t>
        </is>
      </c>
      <c r="T2877" t="n">
        <v>41.82042375</v>
      </c>
      <c r="U2877" t="inlineStr">
        <is>
          <t>GREEN RIVER - OVERTHRUST</t>
        </is>
      </c>
      <c r="V2877" t="n">
        <v>-107.72795394</v>
      </c>
      <c r="W2877" t="inlineStr">
        <is>
          <t>POINT (273433.6288912913 4633436.288678728)</t>
        </is>
      </c>
      <c r="X2877" t="n">
        <v>2.916375833654097</v>
      </c>
      <c r="Y2877" t="inlineStr">
        <is>
          <t>NE</t>
        </is>
      </c>
      <c r="Z2877" t="n">
        <v>2018</v>
      </c>
      <c r="AA2877" t="n">
        <v>70</v>
      </c>
    </row>
    <row r="2878">
      <c r="A2878" s="1" t="n">
        <v>28427</v>
      </c>
      <c r="B2878" t="inlineStr">
        <is>
          <t>WY</t>
        </is>
      </c>
      <c r="C2878" t="inlineStr"/>
      <c r="D2878" s="2" t="n">
        <v>43277</v>
      </c>
      <c r="E2878" t="inlineStr">
        <is>
          <t>2028-06-26</t>
        </is>
      </c>
      <c r="F2878" t="n">
        <v>120</v>
      </c>
      <c r="G2878" t="inlineStr">
        <is>
          <t xml:space="preserve">BUREAU OF LAND MANAGEMENT </t>
        </is>
      </c>
      <c r="H2878" t="inlineStr">
        <is>
          <t>HRM RESOURCES</t>
        </is>
      </c>
      <c r="I2878" t="n">
        <v>0.125</v>
      </c>
      <c r="J2878" t="n">
        <v>19</v>
      </c>
      <c r="K2878" t="n">
        <v>1917</v>
      </c>
      <c r="L2878" t="n">
        <v>8</v>
      </c>
      <c r="M2878" t="n">
        <v>21</v>
      </c>
      <c r="N2878" t="inlineStr">
        <is>
          <t xml:space="preserve">N         </t>
        </is>
      </c>
      <c r="O2878" t="n">
        <v>91</v>
      </c>
      <c r="P2878" t="inlineStr">
        <is>
          <t xml:space="preserve">W         </t>
        </is>
      </c>
      <c r="Q2878" t="inlineStr">
        <is>
          <t>WY-182Q-027/NA</t>
        </is>
      </c>
      <c r="R2878" t="inlineStr">
        <is>
          <t>WYW187052</t>
        </is>
      </c>
      <c r="S2878" t="inlineStr">
        <is>
          <t>SWEETWATER (WY)</t>
        </is>
      </c>
      <c r="T2878" t="n">
        <v>41.80588991</v>
      </c>
      <c r="U2878" t="inlineStr">
        <is>
          <t>GREEN RIVER - OVERTHRUST</t>
        </is>
      </c>
      <c r="V2878" t="n">
        <v>-107.70868874</v>
      </c>
      <c r="W2878" t="inlineStr">
        <is>
          <t>POINT (274982.9031972276 4631771.802314153)</t>
        </is>
      </c>
      <c r="X2878" t="n">
        <v>2.908931197305942</v>
      </c>
      <c r="Y2878" t="inlineStr">
        <is>
          <t>NE</t>
        </is>
      </c>
      <c r="Z2878" t="n">
        <v>2018</v>
      </c>
      <c r="AA2878" t="n">
        <v>70</v>
      </c>
    </row>
    <row r="2879">
      <c r="A2879" s="1" t="n">
        <v>28428</v>
      </c>
      <c r="B2879" t="inlineStr">
        <is>
          <t>WY</t>
        </is>
      </c>
      <c r="C2879" t="inlineStr"/>
      <c r="D2879" s="2" t="n">
        <v>43277</v>
      </c>
      <c r="E2879" t="inlineStr">
        <is>
          <t>2028-06-26</t>
        </is>
      </c>
      <c r="F2879" t="n">
        <v>120</v>
      </c>
      <c r="G2879" t="inlineStr">
        <is>
          <t xml:space="preserve">BUREAU OF LAND MANAGEMENT </t>
        </is>
      </c>
      <c r="H2879" t="inlineStr">
        <is>
          <t>HRM RESOURCES</t>
        </is>
      </c>
      <c r="I2879" t="n">
        <v>0.125</v>
      </c>
      <c r="J2879" t="n">
        <v>19</v>
      </c>
      <c r="K2879" t="n">
        <v>1917</v>
      </c>
      <c r="L2879" t="n">
        <v>6</v>
      </c>
      <c r="M2879" t="n">
        <v>21</v>
      </c>
      <c r="N2879" t="inlineStr">
        <is>
          <t xml:space="preserve">N         </t>
        </is>
      </c>
      <c r="O2879" t="n">
        <v>91</v>
      </c>
      <c r="P2879" t="inlineStr">
        <is>
          <t xml:space="preserve">W         </t>
        </is>
      </c>
      <c r="Q2879" t="inlineStr">
        <is>
          <t>WY-182Q-027/NA</t>
        </is>
      </c>
      <c r="R2879" t="inlineStr">
        <is>
          <t>WYW187052</t>
        </is>
      </c>
      <c r="S2879" t="inlineStr">
        <is>
          <t>SWEETWATER (WY)</t>
        </is>
      </c>
      <c r="T2879" t="n">
        <v>41.82042375</v>
      </c>
      <c r="U2879" t="inlineStr">
        <is>
          <t>GREEN RIVER - OVERTHRUST</t>
        </is>
      </c>
      <c r="V2879" t="n">
        <v>-107.72795394</v>
      </c>
      <c r="W2879" t="inlineStr">
        <is>
          <t>POINT (273433.6288912913 4633436.288678728)</t>
        </is>
      </c>
      <c r="X2879" t="n">
        <v>2.916375833654097</v>
      </c>
      <c r="Y2879" t="inlineStr">
        <is>
          <t>NE</t>
        </is>
      </c>
      <c r="Z2879" t="n">
        <v>2018</v>
      </c>
      <c r="AA2879" t="n">
        <v>70</v>
      </c>
    </row>
    <row r="2880">
      <c r="A2880" s="1" t="n">
        <v>28429</v>
      </c>
      <c r="B2880" t="inlineStr">
        <is>
          <t>WY</t>
        </is>
      </c>
      <c r="C2880" t="inlineStr"/>
      <c r="D2880" s="2" t="n">
        <v>43277</v>
      </c>
      <c r="E2880" t="inlineStr">
        <is>
          <t>2028-06-26</t>
        </is>
      </c>
      <c r="F2880" t="n">
        <v>120</v>
      </c>
      <c r="G2880" t="inlineStr">
        <is>
          <t xml:space="preserve">BUREAU OF LAND MANAGEMENT </t>
        </is>
      </c>
      <c r="H2880" t="inlineStr">
        <is>
          <t>HRM RESOURCES</t>
        </is>
      </c>
      <c r="I2880" t="n">
        <v>0.125</v>
      </c>
      <c r="J2880" t="n">
        <v>19</v>
      </c>
      <c r="K2880" t="n">
        <v>1917</v>
      </c>
      <c r="L2880" t="n">
        <v>6</v>
      </c>
      <c r="M2880" t="n">
        <v>21</v>
      </c>
      <c r="N2880" t="inlineStr">
        <is>
          <t xml:space="preserve">N         </t>
        </is>
      </c>
      <c r="O2880" t="n">
        <v>91</v>
      </c>
      <c r="P2880" t="inlineStr">
        <is>
          <t xml:space="preserve">W         </t>
        </is>
      </c>
      <c r="Q2880" t="inlineStr">
        <is>
          <t>WY-182Q-027/NA</t>
        </is>
      </c>
      <c r="R2880" t="inlineStr">
        <is>
          <t>WYW187052</t>
        </is>
      </c>
      <c r="S2880" t="inlineStr">
        <is>
          <t>SWEETWATER (WY)</t>
        </is>
      </c>
      <c r="T2880" t="n">
        <v>41.82042375</v>
      </c>
      <c r="U2880" t="inlineStr">
        <is>
          <t>GREEN RIVER - OVERTHRUST</t>
        </is>
      </c>
      <c r="V2880" t="n">
        <v>-107.72795394</v>
      </c>
      <c r="W2880" t="inlineStr">
        <is>
          <t>POINT (273433.6288912913 4633436.288678728)</t>
        </is>
      </c>
      <c r="X2880" t="n">
        <v>2.916375833654097</v>
      </c>
      <c r="Y2880" t="inlineStr">
        <is>
          <t>NE</t>
        </is>
      </c>
      <c r="Z2880" t="n">
        <v>2018</v>
      </c>
      <c r="AA2880" t="n">
        <v>70</v>
      </c>
    </row>
    <row r="2881">
      <c r="A2881" s="1" t="n">
        <v>45570</v>
      </c>
      <c r="B2881" t="inlineStr">
        <is>
          <t>WY</t>
        </is>
      </c>
      <c r="C2881" t="inlineStr"/>
      <c r="D2881" s="2" t="n">
        <v>42438</v>
      </c>
      <c r="E2881" t="inlineStr">
        <is>
          <t>2021-03-09</t>
        </is>
      </c>
      <c r="F2881" t="n">
        <v>60</v>
      </c>
      <c r="G2881" t="inlineStr">
        <is>
          <t xml:space="preserve">STATE OF WYOMING </t>
        </is>
      </c>
      <c r="H2881" t="inlineStr">
        <is>
          <t>ANGELLE &amp; DONOHUE O&amp;G</t>
        </is>
      </c>
      <c r="I2881" t="n">
        <v>0.1667</v>
      </c>
      <c r="J2881" t="n">
        <v>11</v>
      </c>
      <c r="K2881" t="n">
        <v>640</v>
      </c>
      <c r="L2881" t="n">
        <v>36</v>
      </c>
      <c r="M2881" t="n">
        <v>21</v>
      </c>
      <c r="N2881" t="inlineStr">
        <is>
          <t xml:space="preserve">N         </t>
        </is>
      </c>
      <c r="O2881" t="n">
        <v>92</v>
      </c>
      <c r="P2881" t="inlineStr">
        <is>
          <t xml:space="preserve">W         </t>
        </is>
      </c>
      <c r="Q2881" t="inlineStr">
        <is>
          <t>NA/NA</t>
        </is>
      </c>
      <c r="R2881" t="inlineStr">
        <is>
          <t>16-00081</t>
        </is>
      </c>
      <c r="S2881" t="inlineStr">
        <is>
          <t>SWEETWATER (WY)</t>
        </is>
      </c>
      <c r="T2881" t="n">
        <v>41.74795643</v>
      </c>
      <c r="U2881" t="inlineStr">
        <is>
          <t>GREEN RIVER - OVERTHRUST</t>
        </is>
      </c>
      <c r="V2881" t="n">
        <v>-107.74747026</v>
      </c>
      <c r="W2881" t="inlineStr">
        <is>
          <t>POINT (271555.2828101009 4625441.265534616)</t>
        </is>
      </c>
      <c r="X2881" t="n">
        <v>2.547470853301757</v>
      </c>
      <c r="Y2881" t="inlineStr">
        <is>
          <t>S</t>
        </is>
      </c>
      <c r="Z2881" t="n">
        <v>2016</v>
      </c>
      <c r="AA2881" t="n">
        <v>70</v>
      </c>
    </row>
    <row r="2882">
      <c r="A2882" s="1" t="n">
        <v>3589</v>
      </c>
      <c r="B2882" t="inlineStr">
        <is>
          <t>WY</t>
        </is>
      </c>
      <c r="C2882" t="inlineStr"/>
      <c r="D2882" s="2" t="n">
        <v>43726</v>
      </c>
      <c r="E2882" t="inlineStr">
        <is>
          <t>2029-09-18</t>
        </is>
      </c>
      <c r="F2882" t="n">
        <v>120</v>
      </c>
      <c r="G2882" t="inlineStr">
        <is>
          <t xml:space="preserve">BUREAU OF LAND MANAGEMENT </t>
        </is>
      </c>
      <c r="H2882" t="inlineStr">
        <is>
          <t>SHADCO</t>
        </is>
      </c>
      <c r="I2882" t="n">
        <v>0.125</v>
      </c>
      <c r="J2882" t="n">
        <v>2</v>
      </c>
      <c r="K2882" t="n">
        <v>1968.45</v>
      </c>
      <c r="L2882" t="n">
        <v>4</v>
      </c>
      <c r="M2882" t="n">
        <v>49</v>
      </c>
      <c r="N2882" t="inlineStr">
        <is>
          <t xml:space="preserve">N         </t>
        </is>
      </c>
      <c r="O2882" t="n">
        <v>92</v>
      </c>
      <c r="P2882" t="inlineStr">
        <is>
          <t xml:space="preserve">W         </t>
        </is>
      </c>
      <c r="Q2882" t="inlineStr">
        <is>
          <t>WY-193Q-062/NA</t>
        </is>
      </c>
      <c r="R2882" t="inlineStr">
        <is>
          <t>WYW189225</t>
        </is>
      </c>
      <c r="S2882" t="inlineStr">
        <is>
          <t>BIG HORN (WY)</t>
        </is>
      </c>
      <c r="T2882" t="n">
        <v>44.24832164</v>
      </c>
      <c r="U2882" t="inlineStr"/>
      <c r="V2882" t="n">
        <v>-107.91318714</v>
      </c>
      <c r="W2882" t="inlineStr">
        <is>
          <t>POINT (267411.3842344113 4903581.668930652)</t>
        </is>
      </c>
      <c r="X2882" t="n">
        <v>0.5487930551010219</v>
      </c>
      <c r="Y2882" t="inlineStr">
        <is>
          <t>S</t>
        </is>
      </c>
      <c r="Z2882" t="n">
        <v>2019</v>
      </c>
      <c r="AA2882" t="n">
        <v>80</v>
      </c>
    </row>
    <row r="2883">
      <c r="A2883" s="1" t="n">
        <v>3590</v>
      </c>
      <c r="B2883" t="inlineStr">
        <is>
          <t>WY</t>
        </is>
      </c>
      <c r="C2883" t="inlineStr"/>
      <c r="D2883" s="2" t="n">
        <v>43726</v>
      </c>
      <c r="E2883" t="inlineStr">
        <is>
          <t>2029-09-18</t>
        </is>
      </c>
      <c r="F2883" t="n">
        <v>120</v>
      </c>
      <c r="G2883" t="inlineStr">
        <is>
          <t xml:space="preserve">BUREAU OF LAND MANAGEMENT </t>
        </is>
      </c>
      <c r="H2883" t="inlineStr">
        <is>
          <t>SHADCO</t>
        </is>
      </c>
      <c r="I2883" t="n">
        <v>0.125</v>
      </c>
      <c r="J2883" t="n">
        <v>2</v>
      </c>
      <c r="K2883" t="n">
        <v>1968.45</v>
      </c>
      <c r="L2883" t="n">
        <v>4</v>
      </c>
      <c r="M2883" t="n">
        <v>49</v>
      </c>
      <c r="N2883" t="inlineStr">
        <is>
          <t xml:space="preserve">N         </t>
        </is>
      </c>
      <c r="O2883" t="n">
        <v>92</v>
      </c>
      <c r="P2883" t="inlineStr">
        <is>
          <t xml:space="preserve">W         </t>
        </is>
      </c>
      <c r="Q2883" t="inlineStr">
        <is>
          <t>WY-193Q-062/NA</t>
        </is>
      </c>
      <c r="R2883" t="inlineStr">
        <is>
          <t>WYW189225</t>
        </is>
      </c>
      <c r="S2883" t="inlineStr">
        <is>
          <t>BIG HORN (WY)</t>
        </is>
      </c>
      <c r="T2883" t="n">
        <v>44.24832164</v>
      </c>
      <c r="U2883" t="inlineStr"/>
      <c r="V2883" t="n">
        <v>-107.91318714</v>
      </c>
      <c r="W2883" t="inlineStr">
        <is>
          <t>POINT (267411.3842344113 4903581.668930652)</t>
        </is>
      </c>
      <c r="X2883" t="n">
        <v>0.5487930551010219</v>
      </c>
      <c r="Y2883" t="inlineStr">
        <is>
          <t>S</t>
        </is>
      </c>
      <c r="Z2883" t="n">
        <v>2019</v>
      </c>
      <c r="AA2883" t="n">
        <v>80</v>
      </c>
    </row>
    <row r="2884">
      <c r="A2884" s="1" t="n">
        <v>3592</v>
      </c>
      <c r="B2884" t="inlineStr">
        <is>
          <t>WY</t>
        </is>
      </c>
      <c r="C2884" t="inlineStr"/>
      <c r="D2884" s="2" t="n">
        <v>43726</v>
      </c>
      <c r="E2884" t="inlineStr">
        <is>
          <t>2029-09-18</t>
        </is>
      </c>
      <c r="F2884" t="n">
        <v>120</v>
      </c>
      <c r="G2884" t="inlineStr">
        <is>
          <t xml:space="preserve">BUREAU OF LAND MANAGEMENT </t>
        </is>
      </c>
      <c r="H2884" t="inlineStr">
        <is>
          <t>SHADCO</t>
        </is>
      </c>
      <c r="I2884" t="n">
        <v>0.125</v>
      </c>
      <c r="J2884" t="n">
        <v>2</v>
      </c>
      <c r="K2884" t="n">
        <v>1968.45</v>
      </c>
      <c r="L2884" t="n">
        <v>5</v>
      </c>
      <c r="M2884" t="n">
        <v>49</v>
      </c>
      <c r="N2884" t="inlineStr">
        <is>
          <t xml:space="preserve">N         </t>
        </is>
      </c>
      <c r="O2884" t="n">
        <v>92</v>
      </c>
      <c r="P2884" t="inlineStr">
        <is>
          <t xml:space="preserve">W         </t>
        </is>
      </c>
      <c r="Q2884" t="inlineStr">
        <is>
          <t>WY-193Q-062/NA</t>
        </is>
      </c>
      <c r="R2884" t="inlineStr">
        <is>
          <t>WYW189225</t>
        </is>
      </c>
      <c r="S2884" t="inlineStr">
        <is>
          <t>BIG HORN (WY)</t>
        </is>
      </c>
      <c r="T2884" t="n">
        <v>44.24821087</v>
      </c>
      <c r="U2884" t="inlineStr"/>
      <c r="V2884" t="n">
        <v>-107.93336769</v>
      </c>
      <c r="W2884" t="inlineStr">
        <is>
          <t>POINT (265799.6926899779 4903626.776859428)</t>
        </is>
      </c>
      <c r="X2884" t="n">
        <v>1.203922622605849</v>
      </c>
      <c r="Y2884" t="inlineStr">
        <is>
          <t>SW</t>
        </is>
      </c>
      <c r="Z2884" t="n">
        <v>2019</v>
      </c>
      <c r="AA2884" t="n">
        <v>80</v>
      </c>
    </row>
    <row r="2885">
      <c r="A2885" s="1" t="n">
        <v>3593</v>
      </c>
      <c r="B2885" t="inlineStr">
        <is>
          <t>WY</t>
        </is>
      </c>
      <c r="C2885" t="inlineStr"/>
      <c r="D2885" s="2" t="n">
        <v>43726</v>
      </c>
      <c r="E2885" t="inlineStr">
        <is>
          <t>2029-09-18</t>
        </is>
      </c>
      <c r="F2885" t="n">
        <v>120</v>
      </c>
      <c r="G2885" t="inlineStr">
        <is>
          <t xml:space="preserve">BUREAU OF LAND MANAGEMENT </t>
        </is>
      </c>
      <c r="H2885" t="inlineStr">
        <is>
          <t>SHADCO</t>
        </is>
      </c>
      <c r="I2885" t="n">
        <v>0.125</v>
      </c>
      <c r="J2885" t="n">
        <v>2</v>
      </c>
      <c r="K2885" t="n">
        <v>1968.45</v>
      </c>
      <c r="L2885" t="n">
        <v>5</v>
      </c>
      <c r="M2885" t="n">
        <v>49</v>
      </c>
      <c r="N2885" t="inlineStr">
        <is>
          <t xml:space="preserve">N         </t>
        </is>
      </c>
      <c r="O2885" t="n">
        <v>92</v>
      </c>
      <c r="P2885" t="inlineStr">
        <is>
          <t xml:space="preserve">W         </t>
        </is>
      </c>
      <c r="Q2885" t="inlineStr">
        <is>
          <t>WY-193Q-062/NA</t>
        </is>
      </c>
      <c r="R2885" t="inlineStr">
        <is>
          <t>WYW189225</t>
        </is>
      </c>
      <c r="S2885" t="inlineStr">
        <is>
          <t>BIG HORN (WY)</t>
        </is>
      </c>
      <c r="T2885" t="n">
        <v>44.24821087</v>
      </c>
      <c r="U2885" t="inlineStr"/>
      <c r="V2885" t="n">
        <v>-107.93336769</v>
      </c>
      <c r="W2885" t="inlineStr">
        <is>
          <t>POINT (265799.6926899779 4903626.776859428)</t>
        </is>
      </c>
      <c r="X2885" t="n">
        <v>1.203922622605849</v>
      </c>
      <c r="Y2885" t="inlineStr">
        <is>
          <t>SW</t>
        </is>
      </c>
      <c r="Z2885" t="n">
        <v>2019</v>
      </c>
      <c r="AA2885" t="n">
        <v>80</v>
      </c>
    </row>
    <row r="2886">
      <c r="A2886" s="1" t="n">
        <v>3594</v>
      </c>
      <c r="B2886" t="inlineStr">
        <is>
          <t>WY</t>
        </is>
      </c>
      <c r="C2886" t="inlineStr"/>
      <c r="D2886" s="2" t="n">
        <v>43726</v>
      </c>
      <c r="E2886" t="inlineStr">
        <is>
          <t>2029-09-18</t>
        </is>
      </c>
      <c r="F2886" t="n">
        <v>120</v>
      </c>
      <c r="G2886" t="inlineStr">
        <is>
          <t xml:space="preserve">BUREAU OF LAND MANAGEMENT </t>
        </is>
      </c>
      <c r="H2886" t="inlineStr">
        <is>
          <t>SHADCO</t>
        </is>
      </c>
      <c r="I2886" t="n">
        <v>0.125</v>
      </c>
      <c r="J2886" t="n">
        <v>2</v>
      </c>
      <c r="K2886" t="n">
        <v>1968.45</v>
      </c>
      <c r="L2886" t="n">
        <v>11</v>
      </c>
      <c r="M2886" t="n">
        <v>49</v>
      </c>
      <c r="N2886" t="inlineStr">
        <is>
          <t xml:space="preserve">N         </t>
        </is>
      </c>
      <c r="O2886" t="n">
        <v>92</v>
      </c>
      <c r="P2886" t="inlineStr">
        <is>
          <t xml:space="preserve">W         </t>
        </is>
      </c>
      <c r="Q2886" t="inlineStr">
        <is>
          <t>WY-193Q-062/NA</t>
        </is>
      </c>
      <c r="R2886" t="inlineStr">
        <is>
          <t>WYW189225</t>
        </is>
      </c>
      <c r="S2886" t="inlineStr">
        <is>
          <t>BIG HORN (WY)</t>
        </is>
      </c>
      <c r="T2886" t="n">
        <v>44.2335056</v>
      </c>
      <c r="U2886" t="inlineStr"/>
      <c r="V2886" t="n">
        <v>-107.8729938</v>
      </c>
      <c r="W2886" t="inlineStr">
        <is>
          <t>POINT (270562.8691816354 4901822.793523576)</t>
        </is>
      </c>
      <c r="X2886" t="n">
        <v>2.484476774904282</v>
      </c>
      <c r="Y2886" t="inlineStr">
        <is>
          <t>SE</t>
        </is>
      </c>
      <c r="Z2886" t="n">
        <v>2019</v>
      </c>
      <c r="AA2886" t="n">
        <v>80</v>
      </c>
    </row>
    <row r="2887">
      <c r="A2887" s="1" t="n">
        <v>3596</v>
      </c>
      <c r="B2887" t="inlineStr">
        <is>
          <t>WY</t>
        </is>
      </c>
      <c r="C2887" t="inlineStr"/>
      <c r="D2887" s="2" t="n">
        <v>43726</v>
      </c>
      <c r="E2887" t="inlineStr">
        <is>
          <t>2029-09-18</t>
        </is>
      </c>
      <c r="F2887" t="n">
        <v>120</v>
      </c>
      <c r="G2887" t="inlineStr">
        <is>
          <t xml:space="preserve">BUREAU OF LAND MANAGEMENT </t>
        </is>
      </c>
      <c r="H2887" t="inlineStr">
        <is>
          <t>SHADCO</t>
        </is>
      </c>
      <c r="I2887" t="n">
        <v>0.125</v>
      </c>
      <c r="J2887" t="n">
        <v>2</v>
      </c>
      <c r="K2887" t="n">
        <v>1968.45</v>
      </c>
      <c r="L2887" t="n">
        <v>10</v>
      </c>
      <c r="M2887" t="n">
        <v>49</v>
      </c>
      <c r="N2887" t="inlineStr">
        <is>
          <t xml:space="preserve">N         </t>
        </is>
      </c>
      <c r="O2887" t="n">
        <v>92</v>
      </c>
      <c r="P2887" t="inlineStr">
        <is>
          <t xml:space="preserve">W         </t>
        </is>
      </c>
      <c r="Q2887" t="inlineStr">
        <is>
          <t>WY-193Q-062/NA</t>
        </is>
      </c>
      <c r="R2887" t="inlineStr">
        <is>
          <t>WYW189225</t>
        </is>
      </c>
      <c r="S2887" t="inlineStr">
        <is>
          <t>BIG HORN (WY)</t>
        </is>
      </c>
      <c r="T2887" t="n">
        <v>44.23355504</v>
      </c>
      <c r="U2887" t="inlineStr"/>
      <c r="V2887" t="n">
        <v>-107.89313618</v>
      </c>
      <c r="W2887" t="inlineStr">
        <is>
          <t>POINT (268954.4555613357 4901884.797983226)</t>
        </is>
      </c>
      <c r="X2887" t="n">
        <v>1.818602970669961</v>
      </c>
      <c r="Y2887" t="inlineStr">
        <is>
          <t>SE</t>
        </is>
      </c>
      <c r="Z2887" t="n">
        <v>2019</v>
      </c>
      <c r="AA2887" t="n">
        <v>80</v>
      </c>
    </row>
    <row r="2888">
      <c r="A2888" s="1" t="n">
        <v>3598</v>
      </c>
      <c r="B2888" t="inlineStr">
        <is>
          <t>WY</t>
        </is>
      </c>
      <c r="C2888" t="inlineStr"/>
      <c r="D2888" s="2" t="n">
        <v>43726</v>
      </c>
      <c r="E2888" t="inlineStr">
        <is>
          <t>2029-09-18</t>
        </is>
      </c>
      <c r="F2888" t="n">
        <v>120</v>
      </c>
      <c r="G2888" t="inlineStr">
        <is>
          <t xml:space="preserve">BUREAU OF LAND MANAGEMENT </t>
        </is>
      </c>
      <c r="H2888" t="inlineStr">
        <is>
          <t>SHADCO</t>
        </is>
      </c>
      <c r="I2888" t="n">
        <v>0.125</v>
      </c>
      <c r="J2888" t="n">
        <v>2</v>
      </c>
      <c r="K2888" t="n">
        <v>1968.45</v>
      </c>
      <c r="L2888" t="n">
        <v>4</v>
      </c>
      <c r="M2888" t="n">
        <v>49</v>
      </c>
      <c r="N2888" t="inlineStr">
        <is>
          <t xml:space="preserve">N         </t>
        </is>
      </c>
      <c r="O2888" t="n">
        <v>92</v>
      </c>
      <c r="P2888" t="inlineStr">
        <is>
          <t xml:space="preserve">W         </t>
        </is>
      </c>
      <c r="Q2888" t="inlineStr">
        <is>
          <t>WY-193Q-062/NA</t>
        </is>
      </c>
      <c r="R2888" t="inlineStr">
        <is>
          <t>WYW189225</t>
        </is>
      </c>
      <c r="S2888" t="inlineStr">
        <is>
          <t>BIG HORN (WY)</t>
        </is>
      </c>
      <c r="T2888" t="n">
        <v>44.24832164</v>
      </c>
      <c r="U2888" t="inlineStr"/>
      <c r="V2888" t="n">
        <v>-107.91318714</v>
      </c>
      <c r="W2888" t="inlineStr">
        <is>
          <t>POINT (267411.3842344113 4903581.668930652)</t>
        </is>
      </c>
      <c r="X2888" t="n">
        <v>0.5487930551010219</v>
      </c>
      <c r="Y2888" t="inlineStr">
        <is>
          <t>S</t>
        </is>
      </c>
      <c r="Z2888" t="n">
        <v>2019</v>
      </c>
      <c r="AA2888" t="n">
        <v>80</v>
      </c>
    </row>
    <row r="2889">
      <c r="A2889" s="1" t="n">
        <v>3656</v>
      </c>
      <c r="B2889" t="inlineStr">
        <is>
          <t>WY</t>
        </is>
      </c>
      <c r="C2889" t="inlineStr"/>
      <c r="D2889" s="2" t="n">
        <v>43726</v>
      </c>
      <c r="E2889" t="inlineStr">
        <is>
          <t>2029-09-18</t>
        </is>
      </c>
      <c r="F2889" t="n">
        <v>120</v>
      </c>
      <c r="G2889" t="inlineStr">
        <is>
          <t xml:space="preserve">BUREAU OF LAND MANAGEMENT </t>
        </is>
      </c>
      <c r="H2889" t="inlineStr">
        <is>
          <t>SHADCO</t>
        </is>
      </c>
      <c r="I2889" t="n">
        <v>0.125</v>
      </c>
      <c r="J2889" t="n">
        <v>7</v>
      </c>
      <c r="K2889" t="n">
        <v>1214.59</v>
      </c>
      <c r="L2889" t="n">
        <v>15</v>
      </c>
      <c r="M2889" t="n">
        <v>49</v>
      </c>
      <c r="N2889" t="inlineStr">
        <is>
          <t xml:space="preserve">N         </t>
        </is>
      </c>
      <c r="O2889" t="n">
        <v>92</v>
      </c>
      <c r="P2889" t="inlineStr">
        <is>
          <t xml:space="preserve">W         </t>
        </is>
      </c>
      <c r="Q2889" t="inlineStr">
        <is>
          <t>WY-193Q-064/NA</t>
        </is>
      </c>
      <c r="R2889" t="inlineStr">
        <is>
          <t>WYW189227</t>
        </is>
      </c>
      <c r="S2889" t="inlineStr">
        <is>
          <t>BIG HORN (WY)</t>
        </is>
      </c>
      <c r="T2889" t="n">
        <v>44.21895996</v>
      </c>
      <c r="U2889" t="inlineStr"/>
      <c r="V2889" t="n">
        <v>-107.89312843</v>
      </c>
      <c r="W2889" t="inlineStr">
        <is>
          <t>POINT (268897.9287207674 4900263.610144149)</t>
        </is>
      </c>
      <c r="X2889" t="n">
        <v>2.73459101317654</v>
      </c>
      <c r="Y2889" t="inlineStr">
        <is>
          <t>SE</t>
        </is>
      </c>
      <c r="Z2889" t="n">
        <v>2019</v>
      </c>
      <c r="AA2889" t="n">
        <v>80</v>
      </c>
    </row>
    <row r="2890">
      <c r="A2890" s="1" t="n">
        <v>3657</v>
      </c>
      <c r="B2890" t="inlineStr">
        <is>
          <t>WY</t>
        </is>
      </c>
      <c r="C2890" t="inlineStr"/>
      <c r="D2890" s="2" t="n">
        <v>43726</v>
      </c>
      <c r="E2890" t="inlineStr">
        <is>
          <t>2029-09-18</t>
        </is>
      </c>
      <c r="F2890" t="n">
        <v>120</v>
      </c>
      <c r="G2890" t="inlineStr">
        <is>
          <t xml:space="preserve">BUREAU OF LAND MANAGEMENT </t>
        </is>
      </c>
      <c r="H2890" t="inlineStr">
        <is>
          <t>SHADCO</t>
        </is>
      </c>
      <c r="I2890" t="n">
        <v>0.125</v>
      </c>
      <c r="J2890" t="n">
        <v>7</v>
      </c>
      <c r="K2890" t="n">
        <v>1214.59</v>
      </c>
      <c r="L2890" t="n">
        <v>16</v>
      </c>
      <c r="M2890" t="n">
        <v>49</v>
      </c>
      <c r="N2890" t="inlineStr">
        <is>
          <t xml:space="preserve">N         </t>
        </is>
      </c>
      <c r="O2890" t="n">
        <v>92</v>
      </c>
      <c r="P2890" t="inlineStr">
        <is>
          <t xml:space="preserve">W         </t>
        </is>
      </c>
      <c r="Q2890" t="inlineStr">
        <is>
          <t>WY-193Q-064/NA</t>
        </is>
      </c>
      <c r="R2890" t="inlineStr">
        <is>
          <t>WYW189227</t>
        </is>
      </c>
      <c r="S2890" t="inlineStr">
        <is>
          <t>BIG HORN (WY)</t>
        </is>
      </c>
      <c r="T2890" t="n">
        <v>44.2190094</v>
      </c>
      <c r="U2890" t="inlineStr"/>
      <c r="V2890" t="n">
        <v>-107.91319452</v>
      </c>
      <c r="W2890" t="inlineStr">
        <is>
          <t>POINT (267295.2125605544 4900325.792896425)</t>
        </is>
      </c>
      <c r="X2890" t="n">
        <v>2.569868003849156</v>
      </c>
      <c r="Y2890" t="inlineStr">
        <is>
          <t>S</t>
        </is>
      </c>
      <c r="Z2890" t="n">
        <v>2019</v>
      </c>
      <c r="AA2890" t="n">
        <v>80</v>
      </c>
    </row>
    <row r="2891">
      <c r="A2891" s="1" t="n">
        <v>3658</v>
      </c>
      <c r="B2891" t="inlineStr">
        <is>
          <t>WY</t>
        </is>
      </c>
      <c r="C2891" t="inlineStr"/>
      <c r="D2891" s="2" t="n">
        <v>43726</v>
      </c>
      <c r="E2891" t="inlineStr">
        <is>
          <t>2029-09-18</t>
        </is>
      </c>
      <c r="F2891" t="n">
        <v>120</v>
      </c>
      <c r="G2891" t="inlineStr">
        <is>
          <t xml:space="preserve">BUREAU OF LAND MANAGEMENT </t>
        </is>
      </c>
      <c r="H2891" t="inlineStr">
        <is>
          <t>SHADCO</t>
        </is>
      </c>
      <c r="I2891" t="n">
        <v>0.125</v>
      </c>
      <c r="J2891" t="n">
        <v>7</v>
      </c>
      <c r="K2891" t="n">
        <v>1214.59</v>
      </c>
      <c r="L2891" t="n">
        <v>15</v>
      </c>
      <c r="M2891" t="n">
        <v>49</v>
      </c>
      <c r="N2891" t="inlineStr">
        <is>
          <t xml:space="preserve">N         </t>
        </is>
      </c>
      <c r="O2891" t="n">
        <v>92</v>
      </c>
      <c r="P2891" t="inlineStr">
        <is>
          <t xml:space="preserve">W         </t>
        </is>
      </c>
      <c r="Q2891" t="inlineStr">
        <is>
          <t>WY-193Q-064/NA</t>
        </is>
      </c>
      <c r="R2891" t="inlineStr">
        <is>
          <t>WYW189227</t>
        </is>
      </c>
      <c r="S2891" t="inlineStr">
        <is>
          <t>BIG HORN (WY)</t>
        </is>
      </c>
      <c r="T2891" t="n">
        <v>44.21895996</v>
      </c>
      <c r="U2891" t="inlineStr"/>
      <c r="V2891" t="n">
        <v>-107.89312843</v>
      </c>
      <c r="W2891" t="inlineStr">
        <is>
          <t>POINT (268897.9287207674 4900263.610144149)</t>
        </is>
      </c>
      <c r="X2891" t="n">
        <v>2.73459101317654</v>
      </c>
      <c r="Y2891" t="inlineStr">
        <is>
          <t>SE</t>
        </is>
      </c>
      <c r="Z2891" t="n">
        <v>2019</v>
      </c>
      <c r="AA2891" t="n">
        <v>80</v>
      </c>
    </row>
    <row r="2892">
      <c r="A2892" s="1" t="n">
        <v>3659</v>
      </c>
      <c r="B2892" t="inlineStr">
        <is>
          <t>WY</t>
        </is>
      </c>
      <c r="C2892" t="inlineStr"/>
      <c r="D2892" s="2" t="n">
        <v>43726</v>
      </c>
      <c r="E2892" t="inlineStr">
        <is>
          <t>2029-09-18</t>
        </is>
      </c>
      <c r="F2892" t="n">
        <v>120</v>
      </c>
      <c r="G2892" t="inlineStr">
        <is>
          <t xml:space="preserve">BUREAU OF LAND MANAGEMENT </t>
        </is>
      </c>
      <c r="H2892" t="inlineStr">
        <is>
          <t>SHADCO</t>
        </is>
      </c>
      <c r="I2892" t="n">
        <v>0.125</v>
      </c>
      <c r="J2892" t="n">
        <v>7</v>
      </c>
      <c r="K2892" t="n">
        <v>1214.59</v>
      </c>
      <c r="L2892" t="n">
        <v>15</v>
      </c>
      <c r="M2892" t="n">
        <v>49</v>
      </c>
      <c r="N2892" t="inlineStr">
        <is>
          <t xml:space="preserve">N         </t>
        </is>
      </c>
      <c r="O2892" t="n">
        <v>92</v>
      </c>
      <c r="P2892" t="inlineStr">
        <is>
          <t xml:space="preserve">W         </t>
        </is>
      </c>
      <c r="Q2892" t="inlineStr">
        <is>
          <t>WY-193Q-064/NA</t>
        </is>
      </c>
      <c r="R2892" t="inlineStr">
        <is>
          <t>WYW189227</t>
        </is>
      </c>
      <c r="S2892" t="inlineStr">
        <is>
          <t>BIG HORN (WY)</t>
        </is>
      </c>
      <c r="T2892" t="n">
        <v>44.21895996</v>
      </c>
      <c r="U2892" t="inlineStr"/>
      <c r="V2892" t="n">
        <v>-107.89312843</v>
      </c>
      <c r="W2892" t="inlineStr">
        <is>
          <t>POINT (268897.9287207674 4900263.610144149)</t>
        </is>
      </c>
      <c r="X2892" t="n">
        <v>2.73459101317654</v>
      </c>
      <c r="Y2892" t="inlineStr">
        <is>
          <t>SE</t>
        </is>
      </c>
      <c r="Z2892" t="n">
        <v>2019</v>
      </c>
      <c r="AA2892" t="n">
        <v>80</v>
      </c>
    </row>
    <row r="2893">
      <c r="A2893" s="1" t="n">
        <v>3660</v>
      </c>
      <c r="B2893" t="inlineStr">
        <is>
          <t>WY</t>
        </is>
      </c>
      <c r="C2893" t="inlineStr"/>
      <c r="D2893" s="2" t="n">
        <v>43726</v>
      </c>
      <c r="E2893" t="inlineStr">
        <is>
          <t>2029-09-18</t>
        </is>
      </c>
      <c r="F2893" t="n">
        <v>120</v>
      </c>
      <c r="G2893" t="inlineStr">
        <is>
          <t xml:space="preserve">BUREAU OF LAND MANAGEMENT </t>
        </is>
      </c>
      <c r="H2893" t="inlineStr">
        <is>
          <t>SHADCO</t>
        </is>
      </c>
      <c r="I2893" t="n">
        <v>0.125</v>
      </c>
      <c r="J2893" t="n">
        <v>7</v>
      </c>
      <c r="K2893" t="n">
        <v>1214.59</v>
      </c>
      <c r="L2893" t="n">
        <v>15</v>
      </c>
      <c r="M2893" t="n">
        <v>49</v>
      </c>
      <c r="N2893" t="inlineStr">
        <is>
          <t xml:space="preserve">N         </t>
        </is>
      </c>
      <c r="O2893" t="n">
        <v>92</v>
      </c>
      <c r="P2893" t="inlineStr">
        <is>
          <t xml:space="preserve">W         </t>
        </is>
      </c>
      <c r="Q2893" t="inlineStr">
        <is>
          <t>WY-193Q-064/NA</t>
        </is>
      </c>
      <c r="R2893" t="inlineStr">
        <is>
          <t>WYW189227</t>
        </is>
      </c>
      <c r="S2893" t="inlineStr">
        <is>
          <t>BIG HORN (WY)</t>
        </is>
      </c>
      <c r="T2893" t="n">
        <v>44.21895996</v>
      </c>
      <c r="U2893" t="inlineStr"/>
      <c r="V2893" t="n">
        <v>-107.89312843</v>
      </c>
      <c r="W2893" t="inlineStr">
        <is>
          <t>POINT (268897.9287207674 4900263.610144149)</t>
        </is>
      </c>
      <c r="X2893" t="n">
        <v>2.73459101317654</v>
      </c>
      <c r="Y2893" t="inlineStr">
        <is>
          <t>SE</t>
        </is>
      </c>
      <c r="Z2893" t="n">
        <v>2019</v>
      </c>
      <c r="AA2893" t="n">
        <v>80</v>
      </c>
    </row>
    <row r="2894">
      <c r="A2894" s="1" t="n">
        <v>3661</v>
      </c>
      <c r="B2894" t="inlineStr">
        <is>
          <t>WY</t>
        </is>
      </c>
      <c r="C2894" t="inlineStr"/>
      <c r="D2894" s="2" t="n">
        <v>43726</v>
      </c>
      <c r="E2894" t="inlineStr">
        <is>
          <t>2029-09-18</t>
        </is>
      </c>
      <c r="F2894" t="n">
        <v>120</v>
      </c>
      <c r="G2894" t="inlineStr">
        <is>
          <t xml:space="preserve">BUREAU OF LAND MANAGEMENT </t>
        </is>
      </c>
      <c r="H2894" t="inlineStr">
        <is>
          <t>SHADCO</t>
        </is>
      </c>
      <c r="I2894" t="n">
        <v>0.125</v>
      </c>
      <c r="J2894" t="n">
        <v>7</v>
      </c>
      <c r="K2894" t="n">
        <v>1214.59</v>
      </c>
      <c r="L2894" t="n">
        <v>15</v>
      </c>
      <c r="M2894" t="n">
        <v>49</v>
      </c>
      <c r="N2894" t="inlineStr">
        <is>
          <t xml:space="preserve">N         </t>
        </is>
      </c>
      <c r="O2894" t="n">
        <v>92</v>
      </c>
      <c r="P2894" t="inlineStr">
        <is>
          <t xml:space="preserve">W         </t>
        </is>
      </c>
      <c r="Q2894" t="inlineStr">
        <is>
          <t>WY-193Q-064/NA</t>
        </is>
      </c>
      <c r="R2894" t="inlineStr">
        <is>
          <t>WYW189227</t>
        </is>
      </c>
      <c r="S2894" t="inlineStr">
        <is>
          <t>BIG HORN (WY)</t>
        </is>
      </c>
      <c r="T2894" t="n">
        <v>44.21895996</v>
      </c>
      <c r="U2894" t="inlineStr"/>
      <c r="V2894" t="n">
        <v>-107.89312843</v>
      </c>
      <c r="W2894" t="inlineStr">
        <is>
          <t>POINT (268897.9287207674 4900263.610144149)</t>
        </is>
      </c>
      <c r="X2894" t="n">
        <v>2.73459101317654</v>
      </c>
      <c r="Y2894" t="inlineStr">
        <is>
          <t>SE</t>
        </is>
      </c>
      <c r="Z2894" t="n">
        <v>2019</v>
      </c>
      <c r="AA2894" t="n">
        <v>80</v>
      </c>
    </row>
    <row r="2895">
      <c r="A2895" s="1" t="n">
        <v>5252</v>
      </c>
      <c r="B2895" t="inlineStr">
        <is>
          <t>WY</t>
        </is>
      </c>
      <c r="C2895" s="2" t="n">
        <v>43647</v>
      </c>
      <c r="D2895" s="2" t="n">
        <v>43714</v>
      </c>
      <c r="E2895" t="inlineStr">
        <is>
          <t>2029-07-01</t>
        </is>
      </c>
      <c r="F2895" t="n">
        <v>120</v>
      </c>
      <c r="G2895" t="inlineStr">
        <is>
          <t xml:space="preserve">BUREAU OF LAND MANAGEMENT ET AL </t>
        </is>
      </c>
      <c r="H2895" t="inlineStr">
        <is>
          <t>MASON RESOURCES</t>
        </is>
      </c>
      <c r="I2895" t="n">
        <v>0.125</v>
      </c>
      <c r="J2895" t="inlineStr"/>
      <c r="K2895" t="n">
        <v>2106.14990234</v>
      </c>
      <c r="L2895" t="n">
        <v>8</v>
      </c>
      <c r="M2895" t="n">
        <v>13</v>
      </c>
      <c r="N2895" t="inlineStr">
        <is>
          <t xml:space="preserve">N         </t>
        </is>
      </c>
      <c r="O2895" t="n">
        <v>93</v>
      </c>
      <c r="P2895" t="inlineStr">
        <is>
          <t xml:space="preserve">W         </t>
        </is>
      </c>
      <c r="Q2895">
        <f>"01338/0084"</f>
        <v/>
      </c>
      <c r="R2895">
        <f>"0974873"</f>
        <v/>
      </c>
      <c r="S2895" t="inlineStr">
        <is>
          <t>CARBON (WY)</t>
        </is>
      </c>
      <c r="T2895" t="n">
        <v>41.1123824</v>
      </c>
      <c r="U2895" t="inlineStr">
        <is>
          <t>GREEN RIVER - OVERTHRUST</t>
        </is>
      </c>
      <c r="V2895" t="n">
        <v>-107.88911425</v>
      </c>
      <c r="W2895" t="inlineStr">
        <is>
          <t>POINT (257420.1510728587 4555256.026420289)</t>
        </is>
      </c>
      <c r="X2895" t="n">
        <v>2.680994124706862</v>
      </c>
      <c r="Y2895" t="inlineStr">
        <is>
          <t>W</t>
        </is>
      </c>
      <c r="Z2895" t="n">
        <v>2019</v>
      </c>
      <c r="AA2895" t="n">
        <v>8</v>
      </c>
    </row>
    <row r="2896">
      <c r="A2896" s="1" t="n">
        <v>5260</v>
      </c>
      <c r="B2896" t="inlineStr">
        <is>
          <t>WY</t>
        </is>
      </c>
      <c r="C2896" s="2" t="n">
        <v>43647</v>
      </c>
      <c r="D2896" s="2" t="n">
        <v>43714</v>
      </c>
      <c r="E2896" t="inlineStr">
        <is>
          <t>2029-07-01</t>
        </is>
      </c>
      <c r="F2896" t="n">
        <v>120</v>
      </c>
      <c r="G2896" t="inlineStr">
        <is>
          <t xml:space="preserve">BUREAU OF LAND MANAGEMENT ET AL </t>
        </is>
      </c>
      <c r="H2896" t="inlineStr">
        <is>
          <t>MASON RESOURCES</t>
        </is>
      </c>
      <c r="I2896" t="n">
        <v>0.125</v>
      </c>
      <c r="J2896" t="inlineStr"/>
      <c r="K2896" t="n">
        <v>2106.14990234</v>
      </c>
      <c r="L2896" t="n">
        <v>12</v>
      </c>
      <c r="M2896" t="n">
        <v>13</v>
      </c>
      <c r="N2896" t="inlineStr">
        <is>
          <t xml:space="preserve">N         </t>
        </is>
      </c>
      <c r="O2896" t="n">
        <v>93</v>
      </c>
      <c r="P2896" t="inlineStr">
        <is>
          <t xml:space="preserve">W         </t>
        </is>
      </c>
      <c r="Q2896">
        <f>"01338/0084"</f>
        <v/>
      </c>
      <c r="R2896">
        <f>"0974873"</f>
        <v/>
      </c>
      <c r="S2896" t="inlineStr">
        <is>
          <t>CARBON (WY)</t>
        </is>
      </c>
      <c r="T2896" t="n">
        <v>41.11224505</v>
      </c>
      <c r="U2896" t="inlineStr">
        <is>
          <t>GREEN RIVER - OVERTHRUST</t>
        </is>
      </c>
      <c r="V2896" t="n">
        <v>-107.8123368</v>
      </c>
      <c r="W2896" t="inlineStr">
        <is>
          <t>POINT (263866.8719191622 4555029.677187857)</t>
        </is>
      </c>
      <c r="X2896" t="n">
        <v>1.370831346199982</v>
      </c>
      <c r="Y2896" t="inlineStr">
        <is>
          <t>SE</t>
        </is>
      </c>
      <c r="Z2896" t="n">
        <v>2019</v>
      </c>
      <c r="AA2896" t="n">
        <v>8</v>
      </c>
    </row>
    <row r="2897">
      <c r="A2897" s="1" t="n">
        <v>5328</v>
      </c>
      <c r="B2897" t="inlineStr">
        <is>
          <t>WY</t>
        </is>
      </c>
      <c r="C2897" s="2" t="n">
        <v>43647</v>
      </c>
      <c r="D2897" s="2" t="n">
        <v>43714</v>
      </c>
      <c r="E2897" t="inlineStr">
        <is>
          <t>2029-07-01</t>
        </is>
      </c>
      <c r="F2897" t="n">
        <v>120</v>
      </c>
      <c r="G2897" t="inlineStr">
        <is>
          <t xml:space="preserve">DEPARTMENT OF THE INTERIOR ET AL </t>
        </is>
      </c>
      <c r="H2897" t="inlineStr">
        <is>
          <t>MASON RESOURCES</t>
        </is>
      </c>
      <c r="I2897" t="n">
        <v>0.125</v>
      </c>
      <c r="J2897" t="inlineStr"/>
      <c r="K2897" t="n">
        <v>1282.60998535</v>
      </c>
      <c r="L2897" t="n">
        <v>4</v>
      </c>
      <c r="M2897" t="n">
        <v>13</v>
      </c>
      <c r="N2897" t="inlineStr">
        <is>
          <t xml:space="preserve">N         </t>
        </is>
      </c>
      <c r="O2897" t="n">
        <v>93</v>
      </c>
      <c r="P2897" t="inlineStr">
        <is>
          <t xml:space="preserve">W         </t>
        </is>
      </c>
      <c r="Q2897">
        <f>"01338/0083"</f>
        <v/>
      </c>
      <c r="R2897">
        <f>"0974872"</f>
        <v/>
      </c>
      <c r="S2897" t="inlineStr">
        <is>
          <t>CARBON (WY)</t>
        </is>
      </c>
      <c r="T2897" t="n">
        <v>41.12691619</v>
      </c>
      <c r="U2897" t="inlineStr">
        <is>
          <t>GREEN RIVER - OVERTHRUST</t>
        </is>
      </c>
      <c r="V2897" t="n">
        <v>-107.86991038</v>
      </c>
      <c r="W2897" t="inlineStr">
        <is>
          <t>POINT (259085.9590879493 4556816.389953391)</t>
        </is>
      </c>
      <c r="X2897" t="n">
        <v>1.816976687389179</v>
      </c>
      <c r="Y2897" t="inlineStr">
        <is>
          <t>NW</t>
        </is>
      </c>
      <c r="Z2897" t="n">
        <v>2019</v>
      </c>
      <c r="AA2897" t="n">
        <v>8</v>
      </c>
    </row>
    <row r="2898">
      <c r="A2898" s="1" t="n">
        <v>5329</v>
      </c>
      <c r="B2898" t="inlineStr">
        <is>
          <t>WY</t>
        </is>
      </c>
      <c r="C2898" s="2" t="n">
        <v>43647</v>
      </c>
      <c r="D2898" s="2" t="n">
        <v>43714</v>
      </c>
      <c r="E2898" t="inlineStr">
        <is>
          <t>2029-07-01</t>
        </is>
      </c>
      <c r="F2898" t="n">
        <v>120</v>
      </c>
      <c r="G2898" t="inlineStr">
        <is>
          <t xml:space="preserve">DEPARTMENT OF THE INTERIOR ET AL </t>
        </is>
      </c>
      <c r="H2898" t="inlineStr">
        <is>
          <t>MASON RESOURCES</t>
        </is>
      </c>
      <c r="I2898" t="n">
        <v>0.125</v>
      </c>
      <c r="J2898" t="inlineStr"/>
      <c r="K2898" t="n">
        <v>1282.60998535</v>
      </c>
      <c r="L2898" t="n">
        <v>4</v>
      </c>
      <c r="M2898" t="n">
        <v>13</v>
      </c>
      <c r="N2898" t="inlineStr">
        <is>
          <t xml:space="preserve">N         </t>
        </is>
      </c>
      <c r="O2898" t="n">
        <v>93</v>
      </c>
      <c r="P2898" t="inlineStr">
        <is>
          <t xml:space="preserve">W         </t>
        </is>
      </c>
      <c r="Q2898">
        <f>"01338/0083"</f>
        <v/>
      </c>
      <c r="R2898">
        <f>"0974872"</f>
        <v/>
      </c>
      <c r="S2898" t="inlineStr">
        <is>
          <t>CARBON (WY)</t>
        </is>
      </c>
      <c r="T2898" t="n">
        <v>41.12691619</v>
      </c>
      <c r="U2898" t="inlineStr">
        <is>
          <t>GREEN RIVER - OVERTHRUST</t>
        </is>
      </c>
      <c r="V2898" t="n">
        <v>-107.86991038</v>
      </c>
      <c r="W2898" t="inlineStr">
        <is>
          <t>POINT (259085.9590879493 4556816.389953391)</t>
        </is>
      </c>
      <c r="X2898" t="n">
        <v>1.816976687389179</v>
      </c>
      <c r="Y2898" t="inlineStr">
        <is>
          <t>NW</t>
        </is>
      </c>
      <c r="Z2898" t="n">
        <v>2019</v>
      </c>
      <c r="AA2898" t="n">
        <v>8</v>
      </c>
    </row>
    <row r="2899">
      <c r="A2899" s="1" t="n">
        <v>5330</v>
      </c>
      <c r="B2899" t="inlineStr">
        <is>
          <t>WY</t>
        </is>
      </c>
      <c r="C2899" s="2" t="n">
        <v>43647</v>
      </c>
      <c r="D2899" s="2" t="n">
        <v>43714</v>
      </c>
      <c r="E2899" t="inlineStr">
        <is>
          <t>2029-07-01</t>
        </is>
      </c>
      <c r="F2899" t="n">
        <v>120</v>
      </c>
      <c r="G2899" t="inlineStr">
        <is>
          <t xml:space="preserve">DEPARTMENT OF THE INTERIOR ET AL </t>
        </is>
      </c>
      <c r="H2899" t="inlineStr">
        <is>
          <t>MASON RESOURCES</t>
        </is>
      </c>
      <c r="I2899" t="n">
        <v>0.125</v>
      </c>
      <c r="J2899" t="inlineStr"/>
      <c r="K2899" t="n">
        <v>1282.60998535</v>
      </c>
      <c r="L2899" t="n">
        <v>4</v>
      </c>
      <c r="M2899" t="n">
        <v>13</v>
      </c>
      <c r="N2899" t="inlineStr">
        <is>
          <t xml:space="preserve">N         </t>
        </is>
      </c>
      <c r="O2899" t="n">
        <v>93</v>
      </c>
      <c r="P2899" t="inlineStr">
        <is>
          <t xml:space="preserve">W         </t>
        </is>
      </c>
      <c r="Q2899">
        <f>"01338/0083"</f>
        <v/>
      </c>
      <c r="R2899">
        <f>"0974872"</f>
        <v/>
      </c>
      <c r="S2899" t="inlineStr">
        <is>
          <t>CARBON (WY)</t>
        </is>
      </c>
      <c r="T2899" t="n">
        <v>41.12691619</v>
      </c>
      <c r="U2899" t="inlineStr">
        <is>
          <t>GREEN RIVER - OVERTHRUST</t>
        </is>
      </c>
      <c r="V2899" t="n">
        <v>-107.86991038</v>
      </c>
      <c r="W2899" t="inlineStr">
        <is>
          <t>POINT (259085.9590879493 4556816.389953391)</t>
        </is>
      </c>
      <c r="X2899" t="n">
        <v>1.816976687389179</v>
      </c>
      <c r="Y2899" t="inlineStr">
        <is>
          <t>NW</t>
        </is>
      </c>
      <c r="Z2899" t="n">
        <v>2019</v>
      </c>
      <c r="AA2899" t="n">
        <v>8</v>
      </c>
    </row>
    <row r="2900">
      <c r="A2900" s="1" t="n">
        <v>5331</v>
      </c>
      <c r="B2900" t="inlineStr">
        <is>
          <t>WY</t>
        </is>
      </c>
      <c r="C2900" s="2" t="n">
        <v>43647</v>
      </c>
      <c r="D2900" s="2" t="n">
        <v>43714</v>
      </c>
      <c r="E2900" t="inlineStr">
        <is>
          <t>2029-07-01</t>
        </is>
      </c>
      <c r="F2900" t="n">
        <v>120</v>
      </c>
      <c r="G2900" t="inlineStr">
        <is>
          <t xml:space="preserve">DEPARTMENT OF THE INTERIOR ET AL </t>
        </is>
      </c>
      <c r="H2900" t="inlineStr">
        <is>
          <t>MASON RESOURCES</t>
        </is>
      </c>
      <c r="I2900" t="n">
        <v>0.125</v>
      </c>
      <c r="J2900" t="inlineStr"/>
      <c r="K2900" t="n">
        <v>1282.60998535</v>
      </c>
      <c r="L2900" t="n">
        <v>9</v>
      </c>
      <c r="M2900" t="n">
        <v>13</v>
      </c>
      <c r="N2900" t="inlineStr">
        <is>
          <t xml:space="preserve">N         </t>
        </is>
      </c>
      <c r="O2900" t="n">
        <v>93</v>
      </c>
      <c r="P2900" t="inlineStr">
        <is>
          <t xml:space="preserve">W         </t>
        </is>
      </c>
      <c r="Q2900">
        <f>"01338/0083"</f>
        <v/>
      </c>
      <c r="R2900">
        <f>"0974872"</f>
        <v/>
      </c>
      <c r="S2900" t="inlineStr">
        <is>
          <t>CARBON (WY)</t>
        </is>
      </c>
      <c r="T2900" t="n">
        <v>41.11233662</v>
      </c>
      <c r="U2900" t="inlineStr">
        <is>
          <t>GREEN RIVER - OVERTHRUST</t>
        </is>
      </c>
      <c r="V2900" t="n">
        <v>-107.87000191</v>
      </c>
      <c r="W2900" t="inlineStr">
        <is>
          <t>POINT (259024.9047098013 4555197.861577806)</t>
        </is>
      </c>
      <c r="X2900" t="n">
        <v>1.692042157965876</v>
      </c>
      <c r="Y2900" t="inlineStr">
        <is>
          <t>W</t>
        </is>
      </c>
      <c r="Z2900" t="n">
        <v>2019</v>
      </c>
      <c r="AA2900" t="n">
        <v>8</v>
      </c>
    </row>
    <row r="2901">
      <c r="A2901" s="1" t="n">
        <v>5332</v>
      </c>
      <c r="B2901" t="inlineStr">
        <is>
          <t>WY</t>
        </is>
      </c>
      <c r="C2901" s="2" t="n">
        <v>43647</v>
      </c>
      <c r="D2901" s="2" t="n">
        <v>43714</v>
      </c>
      <c r="E2901" t="inlineStr">
        <is>
          <t>2029-07-01</t>
        </is>
      </c>
      <c r="F2901" t="n">
        <v>120</v>
      </c>
      <c r="G2901" t="inlineStr">
        <is>
          <t xml:space="preserve">DEPARTMENT OF THE INTERIOR ET AL </t>
        </is>
      </c>
      <c r="H2901" t="inlineStr">
        <is>
          <t>MASON RESOURCES</t>
        </is>
      </c>
      <c r="I2901" t="n">
        <v>0.125</v>
      </c>
      <c r="J2901" t="inlineStr"/>
      <c r="K2901" t="n">
        <v>2392.48999023</v>
      </c>
      <c r="L2901" t="n">
        <v>2</v>
      </c>
      <c r="M2901" t="n">
        <v>13</v>
      </c>
      <c r="N2901" t="inlineStr">
        <is>
          <t xml:space="preserve">N         </t>
        </is>
      </c>
      <c r="O2901" t="n">
        <v>93</v>
      </c>
      <c r="P2901" t="inlineStr">
        <is>
          <t xml:space="preserve">W         </t>
        </is>
      </c>
      <c r="Q2901">
        <f>"01338/0082"</f>
        <v/>
      </c>
      <c r="R2901">
        <f>"0974871"</f>
        <v/>
      </c>
      <c r="S2901" t="inlineStr">
        <is>
          <t>CARBON (WY)</t>
        </is>
      </c>
      <c r="T2901" t="n">
        <v>41.12688185</v>
      </c>
      <c r="U2901" t="inlineStr">
        <is>
          <t>GREEN RIVER - OVERTHRUST</t>
        </is>
      </c>
      <c r="V2901" t="n">
        <v>-107.8315102</v>
      </c>
      <c r="W2901" t="inlineStr">
        <is>
          <t>POINT (262309.6903947244 4556706.989296786)</t>
        </is>
      </c>
      <c r="X2901" t="n">
        <v>0.8025356972344624</v>
      </c>
      <c r="Y2901" t="inlineStr">
        <is>
          <t>NE</t>
        </is>
      </c>
      <c r="Z2901" t="n">
        <v>2019</v>
      </c>
      <c r="AA2901" t="n">
        <v>8</v>
      </c>
    </row>
    <row r="2902">
      <c r="A2902" s="1" t="n">
        <v>5333</v>
      </c>
      <c r="B2902" t="inlineStr">
        <is>
          <t>WY</t>
        </is>
      </c>
      <c r="C2902" s="2" t="n">
        <v>43647</v>
      </c>
      <c r="D2902" s="2" t="n">
        <v>43714</v>
      </c>
      <c r="E2902" t="inlineStr">
        <is>
          <t>2029-07-01</t>
        </is>
      </c>
      <c r="F2902" t="n">
        <v>120</v>
      </c>
      <c r="G2902" t="inlineStr">
        <is>
          <t xml:space="preserve">DEPARTMENT OF THE INTERIOR ET AL </t>
        </is>
      </c>
      <c r="H2902" t="inlineStr">
        <is>
          <t>MASON RESOURCES</t>
        </is>
      </c>
      <c r="I2902" t="n">
        <v>0.125</v>
      </c>
      <c r="J2902" t="inlineStr"/>
      <c r="K2902" t="n">
        <v>2392.48999023</v>
      </c>
      <c r="L2902" t="n">
        <v>5</v>
      </c>
      <c r="M2902" t="n">
        <v>13</v>
      </c>
      <c r="N2902" t="inlineStr">
        <is>
          <t xml:space="preserve">N         </t>
        </is>
      </c>
      <c r="O2902" t="n">
        <v>93</v>
      </c>
      <c r="P2902" t="inlineStr">
        <is>
          <t xml:space="preserve">W         </t>
        </is>
      </c>
      <c r="Q2902">
        <f>"01338/0082"</f>
        <v/>
      </c>
      <c r="R2902">
        <f>"0974871"</f>
        <v/>
      </c>
      <c r="S2902" t="inlineStr">
        <is>
          <t>CARBON (WY)</t>
        </is>
      </c>
      <c r="T2902" t="n">
        <v>41.1269429</v>
      </c>
      <c r="U2902" t="inlineStr">
        <is>
          <t>GREEN RIVER - OVERTHRUST</t>
        </is>
      </c>
      <c r="V2902" t="n">
        <v>-107.88906087</v>
      </c>
      <c r="W2902" t="inlineStr">
        <is>
          <t>POINT (257478.2885032692 4556872.545755762)</t>
        </is>
      </c>
      <c r="X2902" t="n">
        <v>2.762368823413187</v>
      </c>
      <c r="Y2902" t="inlineStr">
        <is>
          <t>NW</t>
        </is>
      </c>
      <c r="Z2902" t="n">
        <v>2019</v>
      </c>
      <c r="AA2902" t="n">
        <v>8</v>
      </c>
    </row>
    <row r="2903">
      <c r="A2903" s="1" t="n">
        <v>5335</v>
      </c>
      <c r="B2903" t="inlineStr">
        <is>
          <t>WY</t>
        </is>
      </c>
      <c r="C2903" s="2" t="n">
        <v>43647</v>
      </c>
      <c r="D2903" s="2" t="n">
        <v>43714</v>
      </c>
      <c r="E2903" t="inlineStr">
        <is>
          <t>2029-07-01</t>
        </is>
      </c>
      <c r="F2903" t="n">
        <v>120</v>
      </c>
      <c r="G2903" t="inlineStr">
        <is>
          <t xml:space="preserve">DEPARTMENT OF THE INTERIOR ET AL </t>
        </is>
      </c>
      <c r="H2903" t="inlineStr">
        <is>
          <t>MASON RESOURCES</t>
        </is>
      </c>
      <c r="I2903" t="n">
        <v>0.125</v>
      </c>
      <c r="J2903" t="inlineStr"/>
      <c r="K2903" t="n">
        <v>2392.48999023</v>
      </c>
      <c r="L2903" t="n">
        <v>1</v>
      </c>
      <c r="M2903" t="n">
        <v>13</v>
      </c>
      <c r="N2903" t="inlineStr">
        <is>
          <t xml:space="preserve">N         </t>
        </is>
      </c>
      <c r="O2903" t="n">
        <v>93</v>
      </c>
      <c r="P2903" t="inlineStr">
        <is>
          <t xml:space="preserve">W         </t>
        </is>
      </c>
      <c r="Q2903">
        <f>"01338/0082"</f>
        <v/>
      </c>
      <c r="R2903">
        <f>"0974871"</f>
        <v/>
      </c>
      <c r="S2903" t="inlineStr">
        <is>
          <t>CARBON (WY)</t>
        </is>
      </c>
      <c r="T2903" t="n">
        <v>41.12680936</v>
      </c>
      <c r="U2903" t="inlineStr">
        <is>
          <t>GREEN RIVER - OVERTHRUST</t>
        </is>
      </c>
      <c r="V2903" t="n">
        <v>-107.81227578</v>
      </c>
      <c r="W2903" t="inlineStr">
        <is>
          <t>POINT (263924.2355442551 4556646.588088334)</t>
        </is>
      </c>
      <c r="X2903" t="n">
        <v>1.525783951653911</v>
      </c>
      <c r="Y2903" t="inlineStr">
        <is>
          <t>NE</t>
        </is>
      </c>
      <c r="Z2903" t="n">
        <v>2019</v>
      </c>
      <c r="AA2903" t="n">
        <v>8</v>
      </c>
    </row>
    <row r="2904">
      <c r="A2904" s="1" t="n">
        <v>5336</v>
      </c>
      <c r="B2904" t="inlineStr">
        <is>
          <t>WY</t>
        </is>
      </c>
      <c r="C2904" s="2" t="n">
        <v>43647</v>
      </c>
      <c r="D2904" s="2" t="n">
        <v>43714</v>
      </c>
      <c r="E2904" t="inlineStr">
        <is>
          <t>2029-07-01</t>
        </is>
      </c>
      <c r="F2904" t="n">
        <v>120</v>
      </c>
      <c r="G2904" t="inlineStr">
        <is>
          <t xml:space="preserve">DEPARTMENT OF THE INTERIOR ET AL </t>
        </is>
      </c>
      <c r="H2904" t="inlineStr">
        <is>
          <t>MASON RESOURCES</t>
        </is>
      </c>
      <c r="I2904" t="n">
        <v>0.125</v>
      </c>
      <c r="J2904" t="inlineStr"/>
      <c r="K2904" t="n">
        <v>2392.48999023</v>
      </c>
      <c r="L2904" t="n">
        <v>2</v>
      </c>
      <c r="M2904" t="n">
        <v>13</v>
      </c>
      <c r="N2904" t="inlineStr">
        <is>
          <t xml:space="preserve">N         </t>
        </is>
      </c>
      <c r="O2904" t="n">
        <v>93</v>
      </c>
      <c r="P2904" t="inlineStr">
        <is>
          <t xml:space="preserve">W         </t>
        </is>
      </c>
      <c r="Q2904">
        <f>"01338/0082"</f>
        <v/>
      </c>
      <c r="R2904">
        <f>"0974871"</f>
        <v/>
      </c>
      <c r="S2904" t="inlineStr">
        <is>
          <t>CARBON (WY)</t>
        </is>
      </c>
      <c r="T2904" t="n">
        <v>41.12688185</v>
      </c>
      <c r="U2904" t="inlineStr">
        <is>
          <t>GREEN RIVER - OVERTHRUST</t>
        </is>
      </c>
      <c r="V2904" t="n">
        <v>-107.8315102</v>
      </c>
      <c r="W2904" t="inlineStr">
        <is>
          <t>POINT (262309.6903947244 4556706.989296786)</t>
        </is>
      </c>
      <c r="X2904" t="n">
        <v>0.8025356972344624</v>
      </c>
      <c r="Y2904" t="inlineStr">
        <is>
          <t>NE</t>
        </is>
      </c>
      <c r="Z2904" t="n">
        <v>2019</v>
      </c>
      <c r="AA2904" t="n">
        <v>8</v>
      </c>
    </row>
    <row r="2905">
      <c r="A2905" s="1" t="n">
        <v>5338</v>
      </c>
      <c r="B2905" t="inlineStr">
        <is>
          <t>WY</t>
        </is>
      </c>
      <c r="C2905" s="2" t="n">
        <v>43647</v>
      </c>
      <c r="D2905" s="2" t="n">
        <v>43714</v>
      </c>
      <c r="E2905" t="inlineStr">
        <is>
          <t>2029-07-01</t>
        </is>
      </c>
      <c r="F2905" t="n">
        <v>120</v>
      </c>
      <c r="G2905" t="inlineStr">
        <is>
          <t xml:space="preserve">DEPARTMENT OF THE INTERIOR ET AL </t>
        </is>
      </c>
      <c r="H2905" t="inlineStr">
        <is>
          <t>MASON RESOURCES</t>
        </is>
      </c>
      <c r="I2905" t="n">
        <v>0.125</v>
      </c>
      <c r="J2905" t="inlineStr"/>
      <c r="K2905" t="n">
        <v>2392.48999023</v>
      </c>
      <c r="L2905" t="n">
        <v>5</v>
      </c>
      <c r="M2905" t="n">
        <v>13</v>
      </c>
      <c r="N2905" t="inlineStr">
        <is>
          <t xml:space="preserve">N         </t>
        </is>
      </c>
      <c r="O2905" t="n">
        <v>93</v>
      </c>
      <c r="P2905" t="inlineStr">
        <is>
          <t xml:space="preserve">W         </t>
        </is>
      </c>
      <c r="Q2905">
        <f>"01338/0082"</f>
        <v/>
      </c>
      <c r="R2905">
        <f>"0974871"</f>
        <v/>
      </c>
      <c r="S2905" t="inlineStr">
        <is>
          <t>CARBON (WY)</t>
        </is>
      </c>
      <c r="T2905" t="n">
        <v>41.1269429</v>
      </c>
      <c r="U2905" t="inlineStr">
        <is>
          <t>GREEN RIVER - OVERTHRUST</t>
        </is>
      </c>
      <c r="V2905" t="n">
        <v>-107.88906087</v>
      </c>
      <c r="W2905" t="inlineStr">
        <is>
          <t>POINT (257478.2885032692 4556872.545755762)</t>
        </is>
      </c>
      <c r="X2905" t="n">
        <v>2.762368823413187</v>
      </c>
      <c r="Y2905" t="inlineStr">
        <is>
          <t>NW</t>
        </is>
      </c>
      <c r="Z2905" t="n">
        <v>2019</v>
      </c>
      <c r="AA2905" t="n">
        <v>8</v>
      </c>
    </row>
    <row r="2906">
      <c r="A2906" s="1" t="n">
        <v>5340</v>
      </c>
      <c r="B2906" t="inlineStr">
        <is>
          <t>WY</t>
        </is>
      </c>
      <c r="C2906" s="2" t="n">
        <v>43647</v>
      </c>
      <c r="D2906" s="2" t="n">
        <v>43714</v>
      </c>
      <c r="E2906" t="inlineStr">
        <is>
          <t>2029-07-01</t>
        </is>
      </c>
      <c r="F2906" t="n">
        <v>120</v>
      </c>
      <c r="G2906" t="inlineStr">
        <is>
          <t xml:space="preserve">DEPARTMENT OF THE INTERIOR ET AL </t>
        </is>
      </c>
      <c r="H2906" t="inlineStr">
        <is>
          <t>MASON RESOURCES</t>
        </is>
      </c>
      <c r="I2906" t="n">
        <v>0.125</v>
      </c>
      <c r="J2906" t="inlineStr"/>
      <c r="K2906" t="n">
        <v>2392.48999023</v>
      </c>
      <c r="L2906" t="n">
        <v>1</v>
      </c>
      <c r="M2906" t="n">
        <v>13</v>
      </c>
      <c r="N2906" t="inlineStr">
        <is>
          <t xml:space="preserve">N         </t>
        </is>
      </c>
      <c r="O2906" t="n">
        <v>93</v>
      </c>
      <c r="P2906" t="inlineStr">
        <is>
          <t xml:space="preserve">W         </t>
        </is>
      </c>
      <c r="Q2906">
        <f>"01338/0082"</f>
        <v/>
      </c>
      <c r="R2906">
        <f>"0974871"</f>
        <v/>
      </c>
      <c r="S2906" t="inlineStr">
        <is>
          <t>CARBON (WY)</t>
        </is>
      </c>
      <c r="T2906" t="n">
        <v>41.12680936</v>
      </c>
      <c r="U2906" t="inlineStr">
        <is>
          <t>GREEN RIVER - OVERTHRUST</t>
        </is>
      </c>
      <c r="V2906" t="n">
        <v>-107.81227578</v>
      </c>
      <c r="W2906" t="inlineStr">
        <is>
          <t>POINT (263924.2355442551 4556646.588088334)</t>
        </is>
      </c>
      <c r="X2906" t="n">
        <v>1.525783951653911</v>
      </c>
      <c r="Y2906" t="inlineStr">
        <is>
          <t>NE</t>
        </is>
      </c>
      <c r="Z2906" t="n">
        <v>2019</v>
      </c>
      <c r="AA2906" t="n">
        <v>8</v>
      </c>
    </row>
    <row r="2907">
      <c r="A2907" s="1" t="n">
        <v>5341</v>
      </c>
      <c r="B2907" t="inlineStr">
        <is>
          <t>WY</t>
        </is>
      </c>
      <c r="C2907" s="2" t="n">
        <v>43647</v>
      </c>
      <c r="D2907" s="2" t="n">
        <v>43714</v>
      </c>
      <c r="E2907" t="inlineStr">
        <is>
          <t>2029-07-01</t>
        </is>
      </c>
      <c r="F2907" t="n">
        <v>120</v>
      </c>
      <c r="G2907" t="inlineStr">
        <is>
          <t xml:space="preserve">DEPARTMENT OF THE INTERIOR ET AL </t>
        </is>
      </c>
      <c r="H2907" t="inlineStr">
        <is>
          <t>MASON RESOURCES</t>
        </is>
      </c>
      <c r="I2907" t="n">
        <v>0.125</v>
      </c>
      <c r="J2907" t="inlineStr"/>
      <c r="K2907" t="n">
        <v>2392.48999023</v>
      </c>
      <c r="L2907" t="n">
        <v>2</v>
      </c>
      <c r="M2907" t="n">
        <v>13</v>
      </c>
      <c r="N2907" t="inlineStr">
        <is>
          <t xml:space="preserve">N         </t>
        </is>
      </c>
      <c r="O2907" t="n">
        <v>93</v>
      </c>
      <c r="P2907" t="inlineStr">
        <is>
          <t xml:space="preserve">W         </t>
        </is>
      </c>
      <c r="Q2907">
        <f>"01338/0082"</f>
        <v/>
      </c>
      <c r="R2907">
        <f>"0974871"</f>
        <v/>
      </c>
      <c r="S2907" t="inlineStr">
        <is>
          <t>CARBON (WY)</t>
        </is>
      </c>
      <c r="T2907" t="n">
        <v>41.12688185</v>
      </c>
      <c r="U2907" t="inlineStr">
        <is>
          <t>GREEN RIVER - OVERTHRUST</t>
        </is>
      </c>
      <c r="V2907" t="n">
        <v>-107.8315102</v>
      </c>
      <c r="W2907" t="inlineStr">
        <is>
          <t>POINT (262309.6903947244 4556706.989296786)</t>
        </is>
      </c>
      <c r="X2907" t="n">
        <v>0.8025356972344624</v>
      </c>
      <c r="Y2907" t="inlineStr">
        <is>
          <t>NE</t>
        </is>
      </c>
      <c r="Z2907" t="n">
        <v>2019</v>
      </c>
      <c r="AA2907" t="n">
        <v>8</v>
      </c>
    </row>
    <row r="2908">
      <c r="A2908" s="1" t="n">
        <v>5344</v>
      </c>
      <c r="B2908" t="inlineStr">
        <is>
          <t>WY</t>
        </is>
      </c>
      <c r="C2908" s="2" t="n">
        <v>43647</v>
      </c>
      <c r="D2908" s="2" t="n">
        <v>43714</v>
      </c>
      <c r="E2908" t="inlineStr">
        <is>
          <t>2029-07-01</t>
        </is>
      </c>
      <c r="F2908" t="n">
        <v>120</v>
      </c>
      <c r="G2908" t="inlineStr">
        <is>
          <t xml:space="preserve">DEPARTMENT OF THE INTERIOR ET AL </t>
        </is>
      </c>
      <c r="H2908" t="inlineStr">
        <is>
          <t>MASON RESOURCES</t>
        </is>
      </c>
      <c r="I2908" t="n">
        <v>0.125</v>
      </c>
      <c r="J2908" t="inlineStr"/>
      <c r="K2908" t="n">
        <v>2392.48999023</v>
      </c>
      <c r="L2908" t="n">
        <v>1</v>
      </c>
      <c r="M2908" t="n">
        <v>13</v>
      </c>
      <c r="N2908" t="inlineStr">
        <is>
          <t xml:space="preserve">N         </t>
        </is>
      </c>
      <c r="O2908" t="n">
        <v>93</v>
      </c>
      <c r="P2908" t="inlineStr">
        <is>
          <t xml:space="preserve">W         </t>
        </is>
      </c>
      <c r="Q2908">
        <f>"01338/0082"</f>
        <v/>
      </c>
      <c r="R2908">
        <f>"0974871"</f>
        <v/>
      </c>
      <c r="S2908" t="inlineStr">
        <is>
          <t>CARBON (WY)</t>
        </is>
      </c>
      <c r="T2908" t="n">
        <v>41.12680936</v>
      </c>
      <c r="U2908" t="inlineStr">
        <is>
          <t>GREEN RIVER - OVERTHRUST</t>
        </is>
      </c>
      <c r="V2908" t="n">
        <v>-107.81227578</v>
      </c>
      <c r="W2908" t="inlineStr">
        <is>
          <t>POINT (263924.2355442551 4556646.588088334)</t>
        </is>
      </c>
      <c r="X2908" t="n">
        <v>1.525783951653911</v>
      </c>
      <c r="Y2908" t="inlineStr">
        <is>
          <t>NE</t>
        </is>
      </c>
      <c r="Z2908" t="n">
        <v>2019</v>
      </c>
      <c r="AA2908" t="n">
        <v>8</v>
      </c>
    </row>
    <row r="2909">
      <c r="A2909" s="1" t="n">
        <v>5345</v>
      </c>
      <c r="B2909" t="inlineStr">
        <is>
          <t>WY</t>
        </is>
      </c>
      <c r="C2909" s="2" t="n">
        <v>43647</v>
      </c>
      <c r="D2909" s="2" t="n">
        <v>43714</v>
      </c>
      <c r="E2909" t="inlineStr">
        <is>
          <t>2029-07-01</t>
        </is>
      </c>
      <c r="F2909" t="n">
        <v>120</v>
      </c>
      <c r="G2909" t="inlineStr">
        <is>
          <t xml:space="preserve">DEPARTMENT OF THE INTERIOR ET AL </t>
        </is>
      </c>
      <c r="H2909" t="inlineStr">
        <is>
          <t>MASON RESOURCES</t>
        </is>
      </c>
      <c r="I2909" t="n">
        <v>0.125</v>
      </c>
      <c r="J2909" t="inlineStr"/>
      <c r="K2909" t="n">
        <v>2392.48999023</v>
      </c>
      <c r="L2909" t="n">
        <v>5</v>
      </c>
      <c r="M2909" t="n">
        <v>13</v>
      </c>
      <c r="N2909" t="inlineStr">
        <is>
          <t xml:space="preserve">N         </t>
        </is>
      </c>
      <c r="O2909" t="n">
        <v>93</v>
      </c>
      <c r="P2909" t="inlineStr">
        <is>
          <t xml:space="preserve">W         </t>
        </is>
      </c>
      <c r="Q2909">
        <f>"01338/0082"</f>
        <v/>
      </c>
      <c r="R2909">
        <f>"0974871"</f>
        <v/>
      </c>
      <c r="S2909" t="inlineStr">
        <is>
          <t>CARBON (WY)</t>
        </is>
      </c>
      <c r="T2909" t="n">
        <v>41.1269429</v>
      </c>
      <c r="U2909" t="inlineStr">
        <is>
          <t>GREEN RIVER - OVERTHRUST</t>
        </is>
      </c>
      <c r="V2909" t="n">
        <v>-107.88906087</v>
      </c>
      <c r="W2909" t="inlineStr">
        <is>
          <t>POINT (257478.2885032692 4556872.545755762)</t>
        </is>
      </c>
      <c r="X2909" t="n">
        <v>2.762368823413187</v>
      </c>
      <c r="Y2909" t="inlineStr">
        <is>
          <t>NW</t>
        </is>
      </c>
      <c r="Z2909" t="n">
        <v>2019</v>
      </c>
      <c r="AA2909" t="n">
        <v>8</v>
      </c>
    </row>
    <row r="2910">
      <c r="A2910" s="1" t="n">
        <v>5346</v>
      </c>
      <c r="B2910" t="inlineStr">
        <is>
          <t>WY</t>
        </is>
      </c>
      <c r="C2910" s="2" t="n">
        <v>43658</v>
      </c>
      <c r="D2910" s="2" t="n">
        <v>43714</v>
      </c>
      <c r="E2910" t="inlineStr">
        <is>
          <t>2029-07-12</t>
        </is>
      </c>
      <c r="F2910" t="n">
        <v>120</v>
      </c>
      <c r="G2910" t="inlineStr">
        <is>
          <t xml:space="preserve">DEPARTMENT OF THE INTERIOR ET AL </t>
        </is>
      </c>
      <c r="H2910" t="inlineStr">
        <is>
          <t>MASON RESOURCES</t>
        </is>
      </c>
      <c r="I2910" t="n">
        <v>0.125</v>
      </c>
      <c r="J2910" t="inlineStr"/>
      <c r="K2910" t="n">
        <v>1160</v>
      </c>
      <c r="L2910" t="n">
        <v>23</v>
      </c>
      <c r="M2910" t="n">
        <v>13</v>
      </c>
      <c r="N2910" t="inlineStr">
        <is>
          <t xml:space="preserve">N         </t>
        </is>
      </c>
      <c r="O2910" t="n">
        <v>93</v>
      </c>
      <c r="P2910" t="inlineStr">
        <is>
          <t xml:space="preserve">W         </t>
        </is>
      </c>
      <c r="Q2910">
        <f>"01338/0085"</f>
        <v/>
      </c>
      <c r="R2910">
        <f>"0974874"</f>
        <v/>
      </c>
      <c r="S2910" t="inlineStr">
        <is>
          <t>CARBON (WY)</t>
        </is>
      </c>
      <c r="T2910" t="n">
        <v>41.08332624</v>
      </c>
      <c r="U2910" t="inlineStr">
        <is>
          <t>GREEN RIVER - OVERTHRUST</t>
        </is>
      </c>
      <c r="V2910" t="n">
        <v>-107.83166275</v>
      </c>
      <c r="W2910" t="inlineStr">
        <is>
          <t>POINT (262139.6234625216 4551871.421580127)</t>
        </is>
      </c>
      <c r="X2910" t="n">
        <v>2.303796609664433</v>
      </c>
      <c r="Y2910" t="inlineStr">
        <is>
          <t>S</t>
        </is>
      </c>
      <c r="Z2910" t="n">
        <v>2019</v>
      </c>
      <c r="AA2910" t="n">
        <v>8</v>
      </c>
    </row>
    <row r="2911">
      <c r="A2911" s="1" t="n">
        <v>5347</v>
      </c>
      <c r="B2911" t="inlineStr">
        <is>
          <t>WY</t>
        </is>
      </c>
      <c r="C2911" s="2" t="n">
        <v>43658</v>
      </c>
      <c r="D2911" s="2" t="n">
        <v>43714</v>
      </c>
      <c r="E2911" t="inlineStr">
        <is>
          <t>2029-07-12</t>
        </is>
      </c>
      <c r="F2911" t="n">
        <v>120</v>
      </c>
      <c r="G2911" t="inlineStr">
        <is>
          <t xml:space="preserve">DEPARTMENT OF THE INTERIOR ET AL </t>
        </is>
      </c>
      <c r="H2911" t="inlineStr">
        <is>
          <t>MASON RESOURCES</t>
        </is>
      </c>
      <c r="I2911" t="n">
        <v>0.125</v>
      </c>
      <c r="J2911" t="inlineStr"/>
      <c r="K2911" t="n">
        <v>1160</v>
      </c>
      <c r="L2911" t="n">
        <v>24</v>
      </c>
      <c r="M2911" t="n">
        <v>13</v>
      </c>
      <c r="N2911" t="inlineStr">
        <is>
          <t xml:space="preserve">N         </t>
        </is>
      </c>
      <c r="O2911" t="n">
        <v>93</v>
      </c>
      <c r="P2911" t="inlineStr">
        <is>
          <t xml:space="preserve">W         </t>
        </is>
      </c>
      <c r="Q2911">
        <f>"01338/0085"</f>
        <v/>
      </c>
      <c r="R2911">
        <f>"0974874"</f>
        <v/>
      </c>
      <c r="S2911" t="inlineStr">
        <is>
          <t>CARBON (WY)</t>
        </is>
      </c>
      <c r="T2911" t="n">
        <v>41.08324231</v>
      </c>
      <c r="U2911" t="inlineStr">
        <is>
          <t>GREEN RIVER - OVERTHRUST</t>
        </is>
      </c>
      <c r="V2911" t="n">
        <v>-107.81238256</v>
      </c>
      <c r="W2911" t="inlineStr">
        <is>
          <t>POINT (263759.0432621235 4551809.634195981)</t>
        </is>
      </c>
      <c r="X2911" t="n">
        <v>2.64888645092072</v>
      </c>
      <c r="Y2911" t="inlineStr">
        <is>
          <t>SE</t>
        </is>
      </c>
      <c r="Z2911" t="n">
        <v>2019</v>
      </c>
      <c r="AA2911" t="n">
        <v>8</v>
      </c>
    </row>
    <row r="2912">
      <c r="A2912" s="1" t="n">
        <v>5348</v>
      </c>
      <c r="B2912" t="inlineStr">
        <is>
          <t>WY</t>
        </is>
      </c>
      <c r="C2912" s="2" t="n">
        <v>43658</v>
      </c>
      <c r="D2912" s="2" t="n">
        <v>43714</v>
      </c>
      <c r="E2912" t="inlineStr">
        <is>
          <t>2029-07-12</t>
        </is>
      </c>
      <c r="F2912" t="n">
        <v>120</v>
      </c>
      <c r="G2912" t="inlineStr">
        <is>
          <t xml:space="preserve">DEPARTMENT OF THE INTERIOR ET AL </t>
        </is>
      </c>
      <c r="H2912" t="inlineStr">
        <is>
          <t>MASON RESOURCES</t>
        </is>
      </c>
      <c r="I2912" t="n">
        <v>0.125</v>
      </c>
      <c r="J2912" t="inlineStr"/>
      <c r="K2912" t="n">
        <v>1160</v>
      </c>
      <c r="L2912" t="n">
        <v>21</v>
      </c>
      <c r="M2912" t="n">
        <v>13</v>
      </c>
      <c r="N2912" t="inlineStr">
        <is>
          <t xml:space="preserve">N         </t>
        </is>
      </c>
      <c r="O2912" t="n">
        <v>93</v>
      </c>
      <c r="P2912" t="inlineStr">
        <is>
          <t xml:space="preserve">W         </t>
        </is>
      </c>
      <c r="Q2912">
        <f>"01338/0085"</f>
        <v/>
      </c>
      <c r="R2912">
        <f>"0974874"</f>
        <v/>
      </c>
      <c r="S2912" t="inlineStr">
        <is>
          <t>CARBON (WY)</t>
        </is>
      </c>
      <c r="T2912" t="n">
        <v>41.08333006</v>
      </c>
      <c r="U2912" t="inlineStr">
        <is>
          <t>GREEN RIVER - OVERTHRUST</t>
        </is>
      </c>
      <c r="V2912" t="n">
        <v>-107.86997134</v>
      </c>
      <c r="W2912" t="inlineStr">
        <is>
          <t>POINT (258921.3379361905 4551977.163705522)</t>
        </is>
      </c>
      <c r="X2912" t="n">
        <v>2.824531703027093</v>
      </c>
      <c r="Y2912" t="inlineStr">
        <is>
          <t>SW</t>
        </is>
      </c>
      <c r="Z2912" t="n">
        <v>2019</v>
      </c>
      <c r="AA2912" t="n">
        <v>8</v>
      </c>
    </row>
    <row r="2913">
      <c r="A2913" s="1" t="n">
        <v>5349</v>
      </c>
      <c r="B2913" t="inlineStr">
        <is>
          <t>WY</t>
        </is>
      </c>
      <c r="C2913" s="2" t="n">
        <v>43658</v>
      </c>
      <c r="D2913" s="2" t="n">
        <v>43714</v>
      </c>
      <c r="E2913" t="inlineStr">
        <is>
          <t>2029-07-12</t>
        </is>
      </c>
      <c r="F2913" t="n">
        <v>120</v>
      </c>
      <c r="G2913" t="inlineStr">
        <is>
          <t xml:space="preserve">DEPARTMENT OF THE INTERIOR ET AL </t>
        </is>
      </c>
      <c r="H2913" t="inlineStr">
        <is>
          <t>MASON RESOURCES</t>
        </is>
      </c>
      <c r="I2913" t="n">
        <v>0.125</v>
      </c>
      <c r="J2913" t="inlineStr"/>
      <c r="K2913" t="n">
        <v>1160</v>
      </c>
      <c r="L2913" t="n">
        <v>22</v>
      </c>
      <c r="M2913" t="n">
        <v>13</v>
      </c>
      <c r="N2913" t="inlineStr">
        <is>
          <t xml:space="preserve">N         </t>
        </is>
      </c>
      <c r="O2913" t="n">
        <v>93</v>
      </c>
      <c r="P2913" t="inlineStr">
        <is>
          <t xml:space="preserve">W         </t>
        </is>
      </c>
      <c r="Q2913">
        <f>"01338/0085"</f>
        <v/>
      </c>
      <c r="R2913">
        <f>"0974874"</f>
        <v/>
      </c>
      <c r="S2913" t="inlineStr">
        <is>
          <t>CARBON (WY)</t>
        </is>
      </c>
      <c r="T2913" t="n">
        <v>41.08333769</v>
      </c>
      <c r="U2913" t="inlineStr">
        <is>
          <t>GREEN RIVER - OVERTHRUST</t>
        </is>
      </c>
      <c r="V2913" t="n">
        <v>-107.85084375</v>
      </c>
      <c r="W2913" t="inlineStr">
        <is>
          <t>POINT (260528.2736706119 4551925.248027666)</t>
        </is>
      </c>
      <c r="X2913" t="n">
        <v>2.375132154985617</v>
      </c>
      <c r="Y2913" t="inlineStr">
        <is>
          <t>SW</t>
        </is>
      </c>
      <c r="Z2913" t="n">
        <v>2019</v>
      </c>
      <c r="AA2913" t="n">
        <v>8</v>
      </c>
    </row>
    <row r="2914">
      <c r="A2914" s="1" t="n">
        <v>5350</v>
      </c>
      <c r="B2914" t="inlineStr">
        <is>
          <t>WY</t>
        </is>
      </c>
      <c r="C2914" s="2" t="n">
        <v>43658</v>
      </c>
      <c r="D2914" s="2" t="n">
        <v>43714</v>
      </c>
      <c r="E2914" t="inlineStr">
        <is>
          <t>2029-07-12</t>
        </is>
      </c>
      <c r="F2914" t="n">
        <v>120</v>
      </c>
      <c r="G2914" t="inlineStr">
        <is>
          <t xml:space="preserve">DEPARTMENT OF THE INTERIOR ET AL </t>
        </is>
      </c>
      <c r="H2914" t="inlineStr">
        <is>
          <t>MASON RESOURCES</t>
        </is>
      </c>
      <c r="I2914" t="n">
        <v>0.125</v>
      </c>
      <c r="J2914" t="inlineStr"/>
      <c r="K2914" t="n">
        <v>1160</v>
      </c>
      <c r="L2914" t="n">
        <v>22</v>
      </c>
      <c r="M2914" t="n">
        <v>13</v>
      </c>
      <c r="N2914" t="inlineStr">
        <is>
          <t xml:space="preserve">N         </t>
        </is>
      </c>
      <c r="O2914" t="n">
        <v>93</v>
      </c>
      <c r="P2914" t="inlineStr">
        <is>
          <t xml:space="preserve">W         </t>
        </is>
      </c>
      <c r="Q2914">
        <f>"01338/0085"</f>
        <v/>
      </c>
      <c r="R2914">
        <f>"0974874"</f>
        <v/>
      </c>
      <c r="S2914" t="inlineStr">
        <is>
          <t>CARBON (WY)</t>
        </is>
      </c>
      <c r="T2914" t="n">
        <v>41.08333769</v>
      </c>
      <c r="U2914" t="inlineStr">
        <is>
          <t>GREEN RIVER - OVERTHRUST</t>
        </is>
      </c>
      <c r="V2914" t="n">
        <v>-107.85084375</v>
      </c>
      <c r="W2914" t="inlineStr">
        <is>
          <t>POINT (260528.2736706119 4551925.248027666)</t>
        </is>
      </c>
      <c r="X2914" t="n">
        <v>2.375132154985617</v>
      </c>
      <c r="Y2914" t="inlineStr">
        <is>
          <t>SW</t>
        </is>
      </c>
      <c r="Z2914" t="n">
        <v>2019</v>
      </c>
      <c r="AA2914" t="n">
        <v>8</v>
      </c>
    </row>
    <row r="2915">
      <c r="A2915" s="1" t="n">
        <v>5351</v>
      </c>
      <c r="B2915" t="inlineStr">
        <is>
          <t>WY</t>
        </is>
      </c>
      <c r="C2915" s="2" t="n">
        <v>43658</v>
      </c>
      <c r="D2915" s="2" t="n">
        <v>43714</v>
      </c>
      <c r="E2915" t="inlineStr">
        <is>
          <t>2029-07-12</t>
        </is>
      </c>
      <c r="F2915" t="n">
        <v>120</v>
      </c>
      <c r="G2915" t="inlineStr">
        <is>
          <t xml:space="preserve">DEPARTMENT OF THE INTERIOR ET AL </t>
        </is>
      </c>
      <c r="H2915" t="inlineStr">
        <is>
          <t>MASON RESOURCES</t>
        </is>
      </c>
      <c r="I2915" t="n">
        <v>0.125</v>
      </c>
      <c r="J2915" t="inlineStr"/>
      <c r="K2915" t="n">
        <v>1160</v>
      </c>
      <c r="L2915" t="n">
        <v>21</v>
      </c>
      <c r="M2915" t="n">
        <v>13</v>
      </c>
      <c r="N2915" t="inlineStr">
        <is>
          <t xml:space="preserve">N         </t>
        </is>
      </c>
      <c r="O2915" t="n">
        <v>93</v>
      </c>
      <c r="P2915" t="inlineStr">
        <is>
          <t xml:space="preserve">W         </t>
        </is>
      </c>
      <c r="Q2915">
        <f>"01338/0085"</f>
        <v/>
      </c>
      <c r="R2915">
        <f>"0974874"</f>
        <v/>
      </c>
      <c r="S2915" t="inlineStr">
        <is>
          <t>CARBON (WY)</t>
        </is>
      </c>
      <c r="T2915" t="n">
        <v>41.08333006</v>
      </c>
      <c r="U2915" t="inlineStr">
        <is>
          <t>GREEN RIVER - OVERTHRUST</t>
        </is>
      </c>
      <c r="V2915" t="n">
        <v>-107.86997134</v>
      </c>
      <c r="W2915" t="inlineStr">
        <is>
          <t>POINT (258921.3379361905 4551977.163705522)</t>
        </is>
      </c>
      <c r="X2915" t="n">
        <v>2.824531703027093</v>
      </c>
      <c r="Y2915" t="inlineStr">
        <is>
          <t>SW</t>
        </is>
      </c>
      <c r="Z2915" t="n">
        <v>2019</v>
      </c>
      <c r="AA2915" t="n">
        <v>8</v>
      </c>
    </row>
    <row r="2916">
      <c r="A2916" s="1" t="n">
        <v>5352</v>
      </c>
      <c r="B2916" t="inlineStr">
        <is>
          <t>WY</t>
        </is>
      </c>
      <c r="C2916" s="2" t="n">
        <v>43658</v>
      </c>
      <c r="D2916" s="2" t="n">
        <v>43714</v>
      </c>
      <c r="E2916" t="inlineStr">
        <is>
          <t>2029-07-12</t>
        </is>
      </c>
      <c r="F2916" t="n">
        <v>120</v>
      </c>
      <c r="G2916" t="inlineStr">
        <is>
          <t xml:space="preserve">DEPARTMENT OF THE INTERIOR ET AL </t>
        </is>
      </c>
      <c r="H2916" t="inlineStr">
        <is>
          <t>MASON RESOURCES</t>
        </is>
      </c>
      <c r="I2916" t="n">
        <v>0.125</v>
      </c>
      <c r="J2916" t="inlineStr"/>
      <c r="K2916" t="n">
        <v>1160</v>
      </c>
      <c r="L2916" t="n">
        <v>24</v>
      </c>
      <c r="M2916" t="n">
        <v>13</v>
      </c>
      <c r="N2916" t="inlineStr">
        <is>
          <t xml:space="preserve">N         </t>
        </is>
      </c>
      <c r="O2916" t="n">
        <v>93</v>
      </c>
      <c r="P2916" t="inlineStr">
        <is>
          <t xml:space="preserve">W         </t>
        </is>
      </c>
      <c r="Q2916">
        <f>"01338/0085"</f>
        <v/>
      </c>
      <c r="R2916">
        <f>"0974874"</f>
        <v/>
      </c>
      <c r="S2916" t="inlineStr">
        <is>
          <t>CARBON (WY)</t>
        </is>
      </c>
      <c r="T2916" t="n">
        <v>41.08324231</v>
      </c>
      <c r="U2916" t="inlineStr">
        <is>
          <t>GREEN RIVER - OVERTHRUST</t>
        </is>
      </c>
      <c r="V2916" t="n">
        <v>-107.81238256</v>
      </c>
      <c r="W2916" t="inlineStr">
        <is>
          <t>POINT (263759.0432621235 4551809.634195981)</t>
        </is>
      </c>
      <c r="X2916" t="n">
        <v>2.64888645092072</v>
      </c>
      <c r="Y2916" t="inlineStr">
        <is>
          <t>SE</t>
        </is>
      </c>
      <c r="Z2916" t="n">
        <v>2019</v>
      </c>
      <c r="AA2916" t="n">
        <v>8</v>
      </c>
    </row>
    <row r="2917">
      <c r="A2917" s="1" t="n">
        <v>14304</v>
      </c>
      <c r="B2917" t="inlineStr">
        <is>
          <t>WY</t>
        </is>
      </c>
      <c r="C2917" t="inlineStr"/>
      <c r="D2917" s="2" t="n">
        <v>43525</v>
      </c>
      <c r="E2917" t="inlineStr">
        <is>
          <t>2029-03-01</t>
        </is>
      </c>
      <c r="F2917" t="n">
        <v>120</v>
      </c>
      <c r="G2917" t="inlineStr">
        <is>
          <t xml:space="preserve">BUREAU OF LAND MANAGEMENT </t>
        </is>
      </c>
      <c r="H2917" t="inlineStr">
        <is>
          <t>MASON RESOURCES</t>
        </is>
      </c>
      <c r="I2917" t="n">
        <v>0.125</v>
      </c>
      <c r="J2917" t="n">
        <v>76</v>
      </c>
      <c r="K2917" t="n">
        <v>2392.48999023</v>
      </c>
      <c r="L2917" t="n">
        <v>2</v>
      </c>
      <c r="M2917" t="n">
        <v>13</v>
      </c>
      <c r="N2917" t="inlineStr">
        <is>
          <t xml:space="preserve">N         </t>
        </is>
      </c>
      <c r="O2917" t="n">
        <v>93</v>
      </c>
      <c r="P2917" t="inlineStr">
        <is>
          <t xml:space="preserve">W         </t>
        </is>
      </c>
      <c r="Q2917" t="inlineStr">
        <is>
          <t>Y-184Q-FEB19-046/NA</t>
        </is>
      </c>
      <c r="R2917" t="inlineStr">
        <is>
          <t>WYW187871</t>
        </is>
      </c>
      <c r="S2917" t="inlineStr">
        <is>
          <t>CARBON (WY)</t>
        </is>
      </c>
      <c r="T2917" t="n">
        <v>41.12688185</v>
      </c>
      <c r="U2917" t="inlineStr">
        <is>
          <t>GREEN RIVER - OVERTHRUST</t>
        </is>
      </c>
      <c r="V2917" t="n">
        <v>-107.8315102</v>
      </c>
      <c r="W2917" t="inlineStr">
        <is>
          <t>POINT (262309.6903947244 4556706.989296786)</t>
        </is>
      </c>
      <c r="X2917" t="n">
        <v>0.8025356972344624</v>
      </c>
      <c r="Y2917" t="inlineStr">
        <is>
          <t>NE</t>
        </is>
      </c>
      <c r="Z2917" t="n">
        <v>2019</v>
      </c>
      <c r="AA2917" t="n">
        <v>8</v>
      </c>
    </row>
    <row r="2918">
      <c r="A2918" s="1" t="n">
        <v>14305</v>
      </c>
      <c r="B2918" t="inlineStr">
        <is>
          <t>WY</t>
        </is>
      </c>
      <c r="C2918" t="inlineStr"/>
      <c r="D2918" s="2" t="n">
        <v>43525</v>
      </c>
      <c r="E2918" t="inlineStr">
        <is>
          <t>2029-03-01</t>
        </is>
      </c>
      <c r="F2918" t="n">
        <v>120</v>
      </c>
      <c r="G2918" t="inlineStr">
        <is>
          <t xml:space="preserve">BUREAU OF LAND MANAGEMENT </t>
        </is>
      </c>
      <c r="H2918" t="inlineStr">
        <is>
          <t>MASON RESOURCES</t>
        </is>
      </c>
      <c r="I2918" t="n">
        <v>0.125</v>
      </c>
      <c r="J2918" t="n">
        <v>76</v>
      </c>
      <c r="K2918" t="n">
        <v>2392.48999023</v>
      </c>
      <c r="L2918" t="n">
        <v>5</v>
      </c>
      <c r="M2918" t="n">
        <v>13</v>
      </c>
      <c r="N2918" t="inlineStr">
        <is>
          <t xml:space="preserve">N         </t>
        </is>
      </c>
      <c r="O2918" t="n">
        <v>93</v>
      </c>
      <c r="P2918" t="inlineStr">
        <is>
          <t xml:space="preserve">W         </t>
        </is>
      </c>
      <c r="Q2918" t="inlineStr">
        <is>
          <t>Y-184Q-FEB19-046/NA</t>
        </is>
      </c>
      <c r="R2918" t="inlineStr">
        <is>
          <t>WYW187871</t>
        </is>
      </c>
      <c r="S2918" t="inlineStr">
        <is>
          <t>CARBON (WY)</t>
        </is>
      </c>
      <c r="T2918" t="n">
        <v>41.1269429</v>
      </c>
      <c r="U2918" t="inlineStr">
        <is>
          <t>GREEN RIVER - OVERTHRUST</t>
        </is>
      </c>
      <c r="V2918" t="n">
        <v>-107.88906087</v>
      </c>
      <c r="W2918" t="inlineStr">
        <is>
          <t>POINT (257478.2885032692 4556872.545755762)</t>
        </is>
      </c>
      <c r="X2918" t="n">
        <v>2.762368823413187</v>
      </c>
      <c r="Y2918" t="inlineStr">
        <is>
          <t>NW</t>
        </is>
      </c>
      <c r="Z2918" t="n">
        <v>2019</v>
      </c>
      <c r="AA2918" t="n">
        <v>8</v>
      </c>
    </row>
    <row r="2919">
      <c r="A2919" s="1" t="n">
        <v>14306</v>
      </c>
      <c r="B2919" t="inlineStr">
        <is>
          <t>WY</t>
        </is>
      </c>
      <c r="C2919" t="inlineStr"/>
      <c r="D2919" s="2" t="n">
        <v>43525</v>
      </c>
      <c r="E2919" t="inlineStr">
        <is>
          <t>2029-03-01</t>
        </is>
      </c>
      <c r="F2919" t="n">
        <v>120</v>
      </c>
      <c r="G2919" t="inlineStr">
        <is>
          <t xml:space="preserve">BUREAU OF LAND MANAGEMENT </t>
        </is>
      </c>
      <c r="H2919" t="inlineStr">
        <is>
          <t>MASON RESOURCES</t>
        </is>
      </c>
      <c r="I2919" t="n">
        <v>0.125</v>
      </c>
      <c r="J2919" t="n">
        <v>76</v>
      </c>
      <c r="K2919" t="n">
        <v>2392.48999023</v>
      </c>
      <c r="L2919" t="n">
        <v>2</v>
      </c>
      <c r="M2919" t="n">
        <v>13</v>
      </c>
      <c r="N2919" t="inlineStr">
        <is>
          <t xml:space="preserve">N         </t>
        </is>
      </c>
      <c r="O2919" t="n">
        <v>93</v>
      </c>
      <c r="P2919" t="inlineStr">
        <is>
          <t xml:space="preserve">W         </t>
        </is>
      </c>
      <c r="Q2919" t="inlineStr">
        <is>
          <t>Y-184Q-FEB19-046/NA</t>
        </is>
      </c>
      <c r="R2919" t="inlineStr">
        <is>
          <t>WYW187871</t>
        </is>
      </c>
      <c r="S2919" t="inlineStr">
        <is>
          <t>CARBON (WY)</t>
        </is>
      </c>
      <c r="T2919" t="n">
        <v>41.12688185</v>
      </c>
      <c r="U2919" t="inlineStr">
        <is>
          <t>GREEN RIVER - OVERTHRUST</t>
        </is>
      </c>
      <c r="V2919" t="n">
        <v>-107.8315102</v>
      </c>
      <c r="W2919" t="inlineStr">
        <is>
          <t>POINT (262309.6903947244 4556706.989296786)</t>
        </is>
      </c>
      <c r="X2919" t="n">
        <v>0.8025356972344624</v>
      </c>
      <c r="Y2919" t="inlineStr">
        <is>
          <t>NE</t>
        </is>
      </c>
      <c r="Z2919" t="n">
        <v>2019</v>
      </c>
      <c r="AA2919" t="n">
        <v>8</v>
      </c>
    </row>
    <row r="2920">
      <c r="A2920" s="1" t="n">
        <v>14307</v>
      </c>
      <c r="B2920" t="inlineStr">
        <is>
          <t>WY</t>
        </is>
      </c>
      <c r="C2920" t="inlineStr"/>
      <c r="D2920" s="2" t="n">
        <v>43525</v>
      </c>
      <c r="E2920" t="inlineStr">
        <is>
          <t>2029-03-01</t>
        </is>
      </c>
      <c r="F2920" t="n">
        <v>120</v>
      </c>
      <c r="G2920" t="inlineStr">
        <is>
          <t xml:space="preserve">BUREAU OF LAND MANAGEMENT </t>
        </is>
      </c>
      <c r="H2920" t="inlineStr">
        <is>
          <t>MASON RESOURCES</t>
        </is>
      </c>
      <c r="I2920" t="n">
        <v>0.125</v>
      </c>
      <c r="J2920" t="n">
        <v>76</v>
      </c>
      <c r="K2920" t="n">
        <v>2392.48999023</v>
      </c>
      <c r="L2920" t="n">
        <v>5</v>
      </c>
      <c r="M2920" t="n">
        <v>13</v>
      </c>
      <c r="N2920" t="inlineStr">
        <is>
          <t xml:space="preserve">N         </t>
        </is>
      </c>
      <c r="O2920" t="n">
        <v>93</v>
      </c>
      <c r="P2920" t="inlineStr">
        <is>
          <t xml:space="preserve">W         </t>
        </is>
      </c>
      <c r="Q2920" t="inlineStr">
        <is>
          <t>Y-184Q-FEB19-046/NA</t>
        </is>
      </c>
      <c r="R2920" t="inlineStr">
        <is>
          <t>WYW187871</t>
        </is>
      </c>
      <c r="S2920" t="inlineStr">
        <is>
          <t>CARBON (WY)</t>
        </is>
      </c>
      <c r="T2920" t="n">
        <v>41.1269429</v>
      </c>
      <c r="U2920" t="inlineStr">
        <is>
          <t>GREEN RIVER - OVERTHRUST</t>
        </is>
      </c>
      <c r="V2920" t="n">
        <v>-107.88906087</v>
      </c>
      <c r="W2920" t="inlineStr">
        <is>
          <t>POINT (257478.2885032692 4556872.545755762)</t>
        </is>
      </c>
      <c r="X2920" t="n">
        <v>2.762368823413187</v>
      </c>
      <c r="Y2920" t="inlineStr">
        <is>
          <t>NW</t>
        </is>
      </c>
      <c r="Z2920" t="n">
        <v>2019</v>
      </c>
      <c r="AA2920" t="n">
        <v>8</v>
      </c>
    </row>
    <row r="2921">
      <c r="A2921" s="1" t="n">
        <v>14310</v>
      </c>
      <c r="B2921" t="inlineStr">
        <is>
          <t>WY</t>
        </is>
      </c>
      <c r="C2921" t="inlineStr"/>
      <c r="D2921" s="2" t="n">
        <v>43525</v>
      </c>
      <c r="E2921" t="inlineStr">
        <is>
          <t>2029-03-01</t>
        </is>
      </c>
      <c r="F2921" t="n">
        <v>120</v>
      </c>
      <c r="G2921" t="inlineStr">
        <is>
          <t xml:space="preserve">BUREAU OF LAND MANAGEMENT </t>
        </is>
      </c>
      <c r="H2921" t="inlineStr">
        <is>
          <t>MASON RESOURCES</t>
        </is>
      </c>
      <c r="I2921" t="n">
        <v>0.125</v>
      </c>
      <c r="J2921" t="n">
        <v>76</v>
      </c>
      <c r="K2921" t="n">
        <v>2392.48999023</v>
      </c>
      <c r="L2921" t="n">
        <v>1</v>
      </c>
      <c r="M2921" t="n">
        <v>13</v>
      </c>
      <c r="N2921" t="inlineStr">
        <is>
          <t xml:space="preserve">N         </t>
        </is>
      </c>
      <c r="O2921" t="n">
        <v>93</v>
      </c>
      <c r="P2921" t="inlineStr">
        <is>
          <t xml:space="preserve">W         </t>
        </is>
      </c>
      <c r="Q2921" t="inlineStr">
        <is>
          <t>Y-184Q-FEB19-046/NA</t>
        </is>
      </c>
      <c r="R2921" t="inlineStr">
        <is>
          <t>WYW187871</t>
        </is>
      </c>
      <c r="S2921" t="inlineStr">
        <is>
          <t>CARBON (WY)</t>
        </is>
      </c>
      <c r="T2921" t="n">
        <v>41.12680936</v>
      </c>
      <c r="U2921" t="inlineStr">
        <is>
          <t>GREEN RIVER - OVERTHRUST</t>
        </is>
      </c>
      <c r="V2921" t="n">
        <v>-107.81227578</v>
      </c>
      <c r="W2921" t="inlineStr">
        <is>
          <t>POINT (263924.2355442551 4556646.588088334)</t>
        </is>
      </c>
      <c r="X2921" t="n">
        <v>1.525783951653911</v>
      </c>
      <c r="Y2921" t="inlineStr">
        <is>
          <t>NE</t>
        </is>
      </c>
      <c r="Z2921" t="n">
        <v>2019</v>
      </c>
      <c r="AA2921" t="n">
        <v>8</v>
      </c>
    </row>
    <row r="2922">
      <c r="A2922" s="1" t="n">
        <v>14311</v>
      </c>
      <c r="B2922" t="inlineStr">
        <is>
          <t>WY</t>
        </is>
      </c>
      <c r="C2922" t="inlineStr"/>
      <c r="D2922" s="2" t="n">
        <v>43525</v>
      </c>
      <c r="E2922" t="inlineStr">
        <is>
          <t>2029-03-01</t>
        </is>
      </c>
      <c r="F2922" t="n">
        <v>120</v>
      </c>
      <c r="G2922" t="inlineStr">
        <is>
          <t xml:space="preserve">BUREAU OF LAND MANAGEMENT </t>
        </is>
      </c>
      <c r="H2922" t="inlineStr">
        <is>
          <t>MASON RESOURCES</t>
        </is>
      </c>
      <c r="I2922" t="n">
        <v>0.125</v>
      </c>
      <c r="J2922" t="n">
        <v>76</v>
      </c>
      <c r="K2922" t="n">
        <v>2392.48999023</v>
      </c>
      <c r="L2922" t="n">
        <v>5</v>
      </c>
      <c r="M2922" t="n">
        <v>13</v>
      </c>
      <c r="N2922" t="inlineStr">
        <is>
          <t xml:space="preserve">N         </t>
        </is>
      </c>
      <c r="O2922" t="n">
        <v>93</v>
      </c>
      <c r="P2922" t="inlineStr">
        <is>
          <t xml:space="preserve">W         </t>
        </is>
      </c>
      <c r="Q2922" t="inlineStr">
        <is>
          <t>Y-184Q-FEB19-046/NA</t>
        </is>
      </c>
      <c r="R2922" t="inlineStr">
        <is>
          <t>WYW187871</t>
        </is>
      </c>
      <c r="S2922" t="inlineStr">
        <is>
          <t>CARBON (WY)</t>
        </is>
      </c>
      <c r="T2922" t="n">
        <v>41.1269429</v>
      </c>
      <c r="U2922" t="inlineStr">
        <is>
          <t>GREEN RIVER - OVERTHRUST</t>
        </is>
      </c>
      <c r="V2922" t="n">
        <v>-107.88906087</v>
      </c>
      <c r="W2922" t="inlineStr">
        <is>
          <t>POINT (257478.2885032692 4556872.545755762)</t>
        </is>
      </c>
      <c r="X2922" t="n">
        <v>2.762368823413187</v>
      </c>
      <c r="Y2922" t="inlineStr">
        <is>
          <t>NW</t>
        </is>
      </c>
      <c r="Z2922" t="n">
        <v>2019</v>
      </c>
      <c r="AA2922" t="n">
        <v>8</v>
      </c>
    </row>
    <row r="2923">
      <c r="A2923" s="1" t="n">
        <v>14312</v>
      </c>
      <c r="B2923" t="inlineStr">
        <is>
          <t>WY</t>
        </is>
      </c>
      <c r="C2923" t="inlineStr"/>
      <c r="D2923" s="2" t="n">
        <v>43525</v>
      </c>
      <c r="E2923" t="inlineStr">
        <is>
          <t>2029-03-01</t>
        </is>
      </c>
      <c r="F2923" t="n">
        <v>120</v>
      </c>
      <c r="G2923" t="inlineStr">
        <is>
          <t xml:space="preserve">BUREAU OF LAND MANAGEMENT </t>
        </is>
      </c>
      <c r="H2923" t="inlineStr">
        <is>
          <t>MASON RESOURCES</t>
        </is>
      </c>
      <c r="I2923" t="n">
        <v>0.125</v>
      </c>
      <c r="J2923" t="n">
        <v>76</v>
      </c>
      <c r="K2923" t="n">
        <v>2392.48999023</v>
      </c>
      <c r="L2923" t="n">
        <v>2</v>
      </c>
      <c r="M2923" t="n">
        <v>13</v>
      </c>
      <c r="N2923" t="inlineStr">
        <is>
          <t xml:space="preserve">N         </t>
        </is>
      </c>
      <c r="O2923" t="n">
        <v>93</v>
      </c>
      <c r="P2923" t="inlineStr">
        <is>
          <t xml:space="preserve">W         </t>
        </is>
      </c>
      <c r="Q2923" t="inlineStr">
        <is>
          <t>Y-184Q-FEB19-046/NA</t>
        </is>
      </c>
      <c r="R2923" t="inlineStr">
        <is>
          <t>WYW187871</t>
        </is>
      </c>
      <c r="S2923" t="inlineStr">
        <is>
          <t>CARBON (WY)</t>
        </is>
      </c>
      <c r="T2923" t="n">
        <v>41.12688185</v>
      </c>
      <c r="U2923" t="inlineStr">
        <is>
          <t>GREEN RIVER - OVERTHRUST</t>
        </is>
      </c>
      <c r="V2923" t="n">
        <v>-107.8315102</v>
      </c>
      <c r="W2923" t="inlineStr">
        <is>
          <t>POINT (262309.6903947244 4556706.989296786)</t>
        </is>
      </c>
      <c r="X2923" t="n">
        <v>0.8025356972344624</v>
      </c>
      <c r="Y2923" t="inlineStr">
        <is>
          <t>NE</t>
        </is>
      </c>
      <c r="Z2923" t="n">
        <v>2019</v>
      </c>
      <c r="AA2923" t="n">
        <v>8</v>
      </c>
    </row>
    <row r="2924">
      <c r="A2924" s="1" t="n">
        <v>14315</v>
      </c>
      <c r="B2924" t="inlineStr">
        <is>
          <t>WY</t>
        </is>
      </c>
      <c r="C2924" t="inlineStr"/>
      <c r="D2924" s="2" t="n">
        <v>43525</v>
      </c>
      <c r="E2924" t="inlineStr">
        <is>
          <t>2029-03-01</t>
        </is>
      </c>
      <c r="F2924" t="n">
        <v>120</v>
      </c>
      <c r="G2924" t="inlineStr">
        <is>
          <t xml:space="preserve">BUREAU OF LAND MANAGEMENT </t>
        </is>
      </c>
      <c r="H2924" t="inlineStr">
        <is>
          <t>MASON RESOURCES</t>
        </is>
      </c>
      <c r="I2924" t="n">
        <v>0.125</v>
      </c>
      <c r="J2924" t="n">
        <v>76</v>
      </c>
      <c r="K2924" t="n">
        <v>2392.48999023</v>
      </c>
      <c r="L2924" t="n">
        <v>1</v>
      </c>
      <c r="M2924" t="n">
        <v>13</v>
      </c>
      <c r="N2924" t="inlineStr">
        <is>
          <t xml:space="preserve">N         </t>
        </is>
      </c>
      <c r="O2924" t="n">
        <v>93</v>
      </c>
      <c r="P2924" t="inlineStr">
        <is>
          <t xml:space="preserve">W         </t>
        </is>
      </c>
      <c r="Q2924" t="inlineStr">
        <is>
          <t>Y-184Q-FEB19-046/NA</t>
        </is>
      </c>
      <c r="R2924" t="inlineStr">
        <is>
          <t>WYW187871</t>
        </is>
      </c>
      <c r="S2924" t="inlineStr">
        <is>
          <t>CARBON (WY)</t>
        </is>
      </c>
      <c r="T2924" t="n">
        <v>41.12680936</v>
      </c>
      <c r="U2924" t="inlineStr">
        <is>
          <t>GREEN RIVER - OVERTHRUST</t>
        </is>
      </c>
      <c r="V2924" t="n">
        <v>-107.81227578</v>
      </c>
      <c r="W2924" t="inlineStr">
        <is>
          <t>POINT (263924.2355442551 4556646.588088334)</t>
        </is>
      </c>
      <c r="X2924" t="n">
        <v>1.525783951653911</v>
      </c>
      <c r="Y2924" t="inlineStr">
        <is>
          <t>NE</t>
        </is>
      </c>
      <c r="Z2924" t="n">
        <v>2019</v>
      </c>
      <c r="AA2924" t="n">
        <v>8</v>
      </c>
    </row>
    <row r="2925">
      <c r="A2925" s="1" t="n">
        <v>14317</v>
      </c>
      <c r="B2925" t="inlineStr">
        <is>
          <t>WY</t>
        </is>
      </c>
      <c r="C2925" t="inlineStr"/>
      <c r="D2925" s="2" t="n">
        <v>43525</v>
      </c>
      <c r="E2925" t="inlineStr">
        <is>
          <t>2029-03-01</t>
        </is>
      </c>
      <c r="F2925" t="n">
        <v>120</v>
      </c>
      <c r="G2925" t="inlineStr">
        <is>
          <t xml:space="preserve">BUREAU OF LAND MANAGEMENT </t>
        </is>
      </c>
      <c r="H2925" t="inlineStr">
        <is>
          <t>MASON RESOURCES</t>
        </is>
      </c>
      <c r="I2925" t="n">
        <v>0.125</v>
      </c>
      <c r="J2925" t="n">
        <v>76</v>
      </c>
      <c r="K2925" t="n">
        <v>2392.48999023</v>
      </c>
      <c r="L2925" t="n">
        <v>1</v>
      </c>
      <c r="M2925" t="n">
        <v>13</v>
      </c>
      <c r="N2925" t="inlineStr">
        <is>
          <t xml:space="preserve">N         </t>
        </is>
      </c>
      <c r="O2925" t="n">
        <v>93</v>
      </c>
      <c r="P2925" t="inlineStr">
        <is>
          <t xml:space="preserve">W         </t>
        </is>
      </c>
      <c r="Q2925" t="inlineStr">
        <is>
          <t>Y-184Q-FEB19-046/NA</t>
        </is>
      </c>
      <c r="R2925" t="inlineStr">
        <is>
          <t>WYW187871</t>
        </is>
      </c>
      <c r="S2925" t="inlineStr">
        <is>
          <t>CARBON (WY)</t>
        </is>
      </c>
      <c r="T2925" t="n">
        <v>41.12680936</v>
      </c>
      <c r="U2925" t="inlineStr">
        <is>
          <t>GREEN RIVER - OVERTHRUST</t>
        </is>
      </c>
      <c r="V2925" t="n">
        <v>-107.81227578</v>
      </c>
      <c r="W2925" t="inlineStr">
        <is>
          <t>POINT (263924.2355442551 4556646.588088334)</t>
        </is>
      </c>
      <c r="X2925" t="n">
        <v>1.525783951653911</v>
      </c>
      <c r="Y2925" t="inlineStr">
        <is>
          <t>NE</t>
        </is>
      </c>
      <c r="Z2925" t="n">
        <v>2019</v>
      </c>
      <c r="AA2925" t="n">
        <v>8</v>
      </c>
    </row>
    <row r="2926">
      <c r="A2926" s="1" t="n">
        <v>14318</v>
      </c>
      <c r="B2926" t="inlineStr">
        <is>
          <t>WY</t>
        </is>
      </c>
      <c r="C2926" t="inlineStr"/>
      <c r="D2926" s="2" t="n">
        <v>43525</v>
      </c>
      <c r="E2926" t="inlineStr">
        <is>
          <t>2029-03-01</t>
        </is>
      </c>
      <c r="F2926" t="n">
        <v>120</v>
      </c>
      <c r="G2926" t="inlineStr">
        <is>
          <t xml:space="preserve">BUREAU OF LAND MANAGEMENT </t>
        </is>
      </c>
      <c r="H2926" t="inlineStr">
        <is>
          <t>MASON RESOURCES</t>
        </is>
      </c>
      <c r="I2926" t="n">
        <v>0.125</v>
      </c>
      <c r="J2926" t="n">
        <v>71</v>
      </c>
      <c r="K2926" t="n">
        <v>1282.60998535</v>
      </c>
      <c r="L2926" t="n">
        <v>4</v>
      </c>
      <c r="M2926" t="n">
        <v>13</v>
      </c>
      <c r="N2926" t="inlineStr">
        <is>
          <t xml:space="preserve">N         </t>
        </is>
      </c>
      <c r="O2926" t="n">
        <v>93</v>
      </c>
      <c r="P2926" t="inlineStr">
        <is>
          <t xml:space="preserve">W         </t>
        </is>
      </c>
      <c r="Q2926" t="inlineStr">
        <is>
          <t>Y-184Q-FEB19-047/NA</t>
        </is>
      </c>
      <c r="R2926" t="inlineStr">
        <is>
          <t>WYW187872</t>
        </is>
      </c>
      <c r="S2926" t="inlineStr">
        <is>
          <t>CARBON (WY)</t>
        </is>
      </c>
      <c r="T2926" t="n">
        <v>41.12691619</v>
      </c>
      <c r="U2926" t="inlineStr">
        <is>
          <t>GREEN RIVER - OVERTHRUST</t>
        </is>
      </c>
      <c r="V2926" t="n">
        <v>-107.86991038</v>
      </c>
      <c r="W2926" t="inlineStr">
        <is>
          <t>POINT (259085.9590879493 4556816.389953391)</t>
        </is>
      </c>
      <c r="X2926" t="n">
        <v>1.816976687389179</v>
      </c>
      <c r="Y2926" t="inlineStr">
        <is>
          <t>NW</t>
        </is>
      </c>
      <c r="Z2926" t="n">
        <v>2019</v>
      </c>
      <c r="AA2926" t="n">
        <v>8</v>
      </c>
    </row>
    <row r="2927">
      <c r="A2927" s="1" t="n">
        <v>14319</v>
      </c>
      <c r="B2927" t="inlineStr">
        <is>
          <t>WY</t>
        </is>
      </c>
      <c r="C2927" t="inlineStr"/>
      <c r="D2927" s="2" t="n">
        <v>43525</v>
      </c>
      <c r="E2927" t="inlineStr">
        <is>
          <t>2029-03-01</t>
        </is>
      </c>
      <c r="F2927" t="n">
        <v>120</v>
      </c>
      <c r="G2927" t="inlineStr">
        <is>
          <t xml:space="preserve">BUREAU OF LAND MANAGEMENT </t>
        </is>
      </c>
      <c r="H2927" t="inlineStr">
        <is>
          <t>MASON RESOURCES</t>
        </is>
      </c>
      <c r="I2927" t="n">
        <v>0.125</v>
      </c>
      <c r="J2927" t="n">
        <v>71</v>
      </c>
      <c r="K2927" t="n">
        <v>1282.60998535</v>
      </c>
      <c r="L2927" t="n">
        <v>9</v>
      </c>
      <c r="M2927" t="n">
        <v>13</v>
      </c>
      <c r="N2927" t="inlineStr">
        <is>
          <t xml:space="preserve">N         </t>
        </is>
      </c>
      <c r="O2927" t="n">
        <v>93</v>
      </c>
      <c r="P2927" t="inlineStr">
        <is>
          <t xml:space="preserve">W         </t>
        </is>
      </c>
      <c r="Q2927" t="inlineStr">
        <is>
          <t>Y-184Q-FEB19-047/NA</t>
        </is>
      </c>
      <c r="R2927" t="inlineStr">
        <is>
          <t>WYW187872</t>
        </is>
      </c>
      <c r="S2927" t="inlineStr">
        <is>
          <t>CARBON (WY)</t>
        </is>
      </c>
      <c r="T2927" t="n">
        <v>41.11233662</v>
      </c>
      <c r="U2927" t="inlineStr">
        <is>
          <t>GREEN RIVER - OVERTHRUST</t>
        </is>
      </c>
      <c r="V2927" t="n">
        <v>-107.87000191</v>
      </c>
      <c r="W2927" t="inlineStr">
        <is>
          <t>POINT (259024.9047098013 4555197.861577806)</t>
        </is>
      </c>
      <c r="X2927" t="n">
        <v>1.692042157965876</v>
      </c>
      <c r="Y2927" t="inlineStr">
        <is>
          <t>W</t>
        </is>
      </c>
      <c r="Z2927" t="n">
        <v>2019</v>
      </c>
      <c r="AA2927" t="n">
        <v>8</v>
      </c>
    </row>
    <row r="2928">
      <c r="A2928" s="1" t="n">
        <v>14320</v>
      </c>
      <c r="B2928" t="inlineStr">
        <is>
          <t>WY</t>
        </is>
      </c>
      <c r="C2928" t="inlineStr"/>
      <c r="D2928" s="2" t="n">
        <v>43525</v>
      </c>
      <c r="E2928" t="inlineStr">
        <is>
          <t>2029-03-01</t>
        </is>
      </c>
      <c r="F2928" t="n">
        <v>120</v>
      </c>
      <c r="G2928" t="inlineStr">
        <is>
          <t xml:space="preserve">BUREAU OF LAND MANAGEMENT </t>
        </is>
      </c>
      <c r="H2928" t="inlineStr">
        <is>
          <t>MASON RESOURCES</t>
        </is>
      </c>
      <c r="I2928" t="n">
        <v>0.125</v>
      </c>
      <c r="J2928" t="n">
        <v>71</v>
      </c>
      <c r="K2928" t="n">
        <v>1282.60998535</v>
      </c>
      <c r="L2928" t="n">
        <v>4</v>
      </c>
      <c r="M2928" t="n">
        <v>13</v>
      </c>
      <c r="N2928" t="inlineStr">
        <is>
          <t xml:space="preserve">N         </t>
        </is>
      </c>
      <c r="O2928" t="n">
        <v>93</v>
      </c>
      <c r="P2928" t="inlineStr">
        <is>
          <t xml:space="preserve">W         </t>
        </is>
      </c>
      <c r="Q2928" t="inlineStr">
        <is>
          <t>Y-184Q-FEB19-047/NA</t>
        </is>
      </c>
      <c r="R2928" t="inlineStr">
        <is>
          <t>WYW187872</t>
        </is>
      </c>
      <c r="S2928" t="inlineStr">
        <is>
          <t>CARBON (WY)</t>
        </is>
      </c>
      <c r="T2928" t="n">
        <v>41.12691619</v>
      </c>
      <c r="U2928" t="inlineStr">
        <is>
          <t>GREEN RIVER - OVERTHRUST</t>
        </is>
      </c>
      <c r="V2928" t="n">
        <v>-107.86991038</v>
      </c>
      <c r="W2928" t="inlineStr">
        <is>
          <t>POINT (259085.9590879493 4556816.389953391)</t>
        </is>
      </c>
      <c r="X2928" t="n">
        <v>1.816976687389179</v>
      </c>
      <c r="Y2928" t="inlineStr">
        <is>
          <t>NW</t>
        </is>
      </c>
      <c r="Z2928" t="n">
        <v>2019</v>
      </c>
      <c r="AA2928" t="n">
        <v>8</v>
      </c>
    </row>
    <row r="2929">
      <c r="A2929" s="1" t="n">
        <v>14321</v>
      </c>
      <c r="B2929" t="inlineStr">
        <is>
          <t>WY</t>
        </is>
      </c>
      <c r="C2929" t="inlineStr"/>
      <c r="D2929" s="2" t="n">
        <v>43525</v>
      </c>
      <c r="E2929" t="inlineStr">
        <is>
          <t>2029-03-01</t>
        </is>
      </c>
      <c r="F2929" t="n">
        <v>120</v>
      </c>
      <c r="G2929" t="inlineStr">
        <is>
          <t xml:space="preserve">BUREAU OF LAND MANAGEMENT </t>
        </is>
      </c>
      <c r="H2929" t="inlineStr">
        <is>
          <t>MASON RESOURCES</t>
        </is>
      </c>
      <c r="I2929" t="n">
        <v>0.125</v>
      </c>
      <c r="J2929" t="n">
        <v>71</v>
      </c>
      <c r="K2929" t="n">
        <v>1282.60998535</v>
      </c>
      <c r="L2929" t="n">
        <v>4</v>
      </c>
      <c r="M2929" t="n">
        <v>13</v>
      </c>
      <c r="N2929" t="inlineStr">
        <is>
          <t xml:space="preserve">N         </t>
        </is>
      </c>
      <c r="O2929" t="n">
        <v>93</v>
      </c>
      <c r="P2929" t="inlineStr">
        <is>
          <t xml:space="preserve">W         </t>
        </is>
      </c>
      <c r="Q2929" t="inlineStr">
        <is>
          <t>Y-184Q-FEB19-047/NA</t>
        </is>
      </c>
      <c r="R2929" t="inlineStr">
        <is>
          <t>WYW187872</t>
        </is>
      </c>
      <c r="S2929" t="inlineStr">
        <is>
          <t>CARBON (WY)</t>
        </is>
      </c>
      <c r="T2929" t="n">
        <v>41.12691619</v>
      </c>
      <c r="U2929" t="inlineStr">
        <is>
          <t>GREEN RIVER - OVERTHRUST</t>
        </is>
      </c>
      <c r="V2929" t="n">
        <v>-107.86991038</v>
      </c>
      <c r="W2929" t="inlineStr">
        <is>
          <t>POINT (259085.9590879493 4556816.389953391)</t>
        </is>
      </c>
      <c r="X2929" t="n">
        <v>1.816976687389179</v>
      </c>
      <c r="Y2929" t="inlineStr">
        <is>
          <t>NW</t>
        </is>
      </c>
      <c r="Z2929" t="n">
        <v>2019</v>
      </c>
      <c r="AA2929" t="n">
        <v>8</v>
      </c>
    </row>
    <row r="2930">
      <c r="A2930" s="1" t="n">
        <v>14327</v>
      </c>
      <c r="B2930" t="inlineStr">
        <is>
          <t>WY</t>
        </is>
      </c>
      <c r="C2930" t="inlineStr"/>
      <c r="D2930" s="2" t="n">
        <v>43525</v>
      </c>
      <c r="E2930" t="inlineStr">
        <is>
          <t>2029-03-01</t>
        </is>
      </c>
      <c r="F2930" t="n">
        <v>120</v>
      </c>
      <c r="G2930" t="inlineStr">
        <is>
          <t xml:space="preserve">BUREAU OF LAND MANAGEMENT </t>
        </is>
      </c>
      <c r="H2930" t="inlineStr">
        <is>
          <t>MASON RESOURCES</t>
        </is>
      </c>
      <c r="I2930" t="n">
        <v>0.125</v>
      </c>
      <c r="J2930" t="n">
        <v>76</v>
      </c>
      <c r="K2930" t="n">
        <v>2106.14990234</v>
      </c>
      <c r="L2930" t="n">
        <v>8</v>
      </c>
      <c r="M2930" t="n">
        <v>13</v>
      </c>
      <c r="N2930" t="inlineStr">
        <is>
          <t xml:space="preserve">N         </t>
        </is>
      </c>
      <c r="O2930" t="n">
        <v>93</v>
      </c>
      <c r="P2930" t="inlineStr">
        <is>
          <t xml:space="preserve">W         </t>
        </is>
      </c>
      <c r="Q2930" t="inlineStr">
        <is>
          <t>Y-184Q-FEB19-048/NA</t>
        </is>
      </c>
      <c r="R2930" t="inlineStr">
        <is>
          <t>WYW187873</t>
        </is>
      </c>
      <c r="S2930" t="inlineStr">
        <is>
          <t>CARBON (WY)</t>
        </is>
      </c>
      <c r="T2930" t="n">
        <v>41.1123824</v>
      </c>
      <c r="U2930" t="inlineStr">
        <is>
          <t>GREEN RIVER - OVERTHRUST</t>
        </is>
      </c>
      <c r="V2930" t="n">
        <v>-107.88911425</v>
      </c>
      <c r="W2930" t="inlineStr">
        <is>
          <t>POINT (257420.1510728587 4555256.026420289)</t>
        </is>
      </c>
      <c r="X2930" t="n">
        <v>2.680994124706862</v>
      </c>
      <c r="Y2930" t="inlineStr">
        <is>
          <t>W</t>
        </is>
      </c>
      <c r="Z2930" t="n">
        <v>2019</v>
      </c>
      <c r="AA2930" t="n">
        <v>8</v>
      </c>
    </row>
    <row r="2931">
      <c r="A2931" s="1" t="n">
        <v>14328</v>
      </c>
      <c r="B2931" t="inlineStr">
        <is>
          <t>WY</t>
        </is>
      </c>
      <c r="C2931" t="inlineStr"/>
      <c r="D2931" s="2" t="n">
        <v>43525</v>
      </c>
      <c r="E2931" t="inlineStr">
        <is>
          <t>2029-03-01</t>
        </is>
      </c>
      <c r="F2931" t="n">
        <v>120</v>
      </c>
      <c r="G2931" t="inlineStr">
        <is>
          <t xml:space="preserve">BUREAU OF LAND MANAGEMENT </t>
        </is>
      </c>
      <c r="H2931" t="inlineStr">
        <is>
          <t>MASON RESOURCES</t>
        </is>
      </c>
      <c r="I2931" t="n">
        <v>0.125</v>
      </c>
      <c r="J2931" t="n">
        <v>76</v>
      </c>
      <c r="K2931" t="n">
        <v>2106.14990234</v>
      </c>
      <c r="L2931" t="n">
        <v>12</v>
      </c>
      <c r="M2931" t="n">
        <v>13</v>
      </c>
      <c r="N2931" t="inlineStr">
        <is>
          <t xml:space="preserve">N         </t>
        </is>
      </c>
      <c r="O2931" t="n">
        <v>93</v>
      </c>
      <c r="P2931" t="inlineStr">
        <is>
          <t xml:space="preserve">W         </t>
        </is>
      </c>
      <c r="Q2931" t="inlineStr">
        <is>
          <t>Y-184Q-FEB19-048/NA</t>
        </is>
      </c>
      <c r="R2931" t="inlineStr">
        <is>
          <t>WYW187873</t>
        </is>
      </c>
      <c r="S2931" t="inlineStr">
        <is>
          <t>CARBON (WY)</t>
        </is>
      </c>
      <c r="T2931" t="n">
        <v>41.11224505</v>
      </c>
      <c r="U2931" t="inlineStr">
        <is>
          <t>GREEN RIVER - OVERTHRUST</t>
        </is>
      </c>
      <c r="V2931" t="n">
        <v>-107.8123368</v>
      </c>
      <c r="W2931" t="inlineStr">
        <is>
          <t>POINT (263866.8719191622 4555029.677187857)</t>
        </is>
      </c>
      <c r="X2931" t="n">
        <v>1.370831346199982</v>
      </c>
      <c r="Y2931" t="inlineStr">
        <is>
          <t>SE</t>
        </is>
      </c>
      <c r="Z2931" t="n">
        <v>2019</v>
      </c>
      <c r="AA2931" t="n">
        <v>8</v>
      </c>
    </row>
    <row r="2932">
      <c r="A2932" s="1" t="n">
        <v>14334</v>
      </c>
      <c r="B2932" t="inlineStr">
        <is>
          <t>WY</t>
        </is>
      </c>
      <c r="C2932" t="inlineStr"/>
      <c r="D2932" s="2" t="n">
        <v>43525</v>
      </c>
      <c r="E2932" t="inlineStr">
        <is>
          <t>2029-03-01</t>
        </is>
      </c>
      <c r="F2932" t="n">
        <v>120</v>
      </c>
      <c r="G2932" t="inlineStr">
        <is>
          <t xml:space="preserve">BUREAU OF LAND MANAGEMENT </t>
        </is>
      </c>
      <c r="H2932" t="inlineStr">
        <is>
          <t>MASON RESOURCES</t>
        </is>
      </c>
      <c r="I2932" t="n">
        <v>0.125</v>
      </c>
      <c r="J2932" t="n">
        <v>81</v>
      </c>
      <c r="K2932" t="n">
        <v>1160</v>
      </c>
      <c r="L2932" t="n">
        <v>21</v>
      </c>
      <c r="M2932" t="n">
        <v>13</v>
      </c>
      <c r="N2932" t="inlineStr">
        <is>
          <t xml:space="preserve">N         </t>
        </is>
      </c>
      <c r="O2932" t="n">
        <v>93</v>
      </c>
      <c r="P2932" t="inlineStr">
        <is>
          <t xml:space="preserve">W         </t>
        </is>
      </c>
      <c r="Q2932" t="inlineStr">
        <is>
          <t>Y-184Q-FEB19-049/NA</t>
        </is>
      </c>
      <c r="R2932" t="inlineStr">
        <is>
          <t>WYW187874</t>
        </is>
      </c>
      <c r="S2932" t="inlineStr">
        <is>
          <t>CARBON (WY)</t>
        </is>
      </c>
      <c r="T2932" t="n">
        <v>41.08333006</v>
      </c>
      <c r="U2932" t="inlineStr">
        <is>
          <t>GREEN RIVER - OVERTHRUST</t>
        </is>
      </c>
      <c r="V2932" t="n">
        <v>-107.86997134</v>
      </c>
      <c r="W2932" t="inlineStr">
        <is>
          <t>POINT (258921.3379361905 4551977.163705522)</t>
        </is>
      </c>
      <c r="X2932" t="n">
        <v>2.824531703027093</v>
      </c>
      <c r="Y2932" t="inlineStr">
        <is>
          <t>SW</t>
        </is>
      </c>
      <c r="Z2932" t="n">
        <v>2019</v>
      </c>
      <c r="AA2932" t="n">
        <v>8</v>
      </c>
    </row>
    <row r="2933">
      <c r="A2933" s="1" t="n">
        <v>14335</v>
      </c>
      <c r="B2933" t="inlineStr">
        <is>
          <t>WY</t>
        </is>
      </c>
      <c r="C2933" t="inlineStr"/>
      <c r="D2933" s="2" t="n">
        <v>43525</v>
      </c>
      <c r="E2933" t="inlineStr">
        <is>
          <t>2029-03-01</t>
        </is>
      </c>
      <c r="F2933" t="n">
        <v>120</v>
      </c>
      <c r="G2933" t="inlineStr">
        <is>
          <t xml:space="preserve">BUREAU OF LAND MANAGEMENT </t>
        </is>
      </c>
      <c r="H2933" t="inlineStr">
        <is>
          <t>MASON RESOURCES</t>
        </is>
      </c>
      <c r="I2933" t="n">
        <v>0.125</v>
      </c>
      <c r="J2933" t="n">
        <v>81</v>
      </c>
      <c r="K2933" t="n">
        <v>1160</v>
      </c>
      <c r="L2933" t="n">
        <v>23</v>
      </c>
      <c r="M2933" t="n">
        <v>13</v>
      </c>
      <c r="N2933" t="inlineStr">
        <is>
          <t xml:space="preserve">N         </t>
        </is>
      </c>
      <c r="O2933" t="n">
        <v>93</v>
      </c>
      <c r="P2933" t="inlineStr">
        <is>
          <t xml:space="preserve">W         </t>
        </is>
      </c>
      <c r="Q2933" t="inlineStr">
        <is>
          <t>Y-184Q-FEB19-049/NA</t>
        </is>
      </c>
      <c r="R2933" t="inlineStr">
        <is>
          <t>WYW187874</t>
        </is>
      </c>
      <c r="S2933" t="inlineStr">
        <is>
          <t>CARBON (WY)</t>
        </is>
      </c>
      <c r="T2933" t="n">
        <v>41.08332624</v>
      </c>
      <c r="U2933" t="inlineStr">
        <is>
          <t>GREEN RIVER - OVERTHRUST</t>
        </is>
      </c>
      <c r="V2933" t="n">
        <v>-107.83166275</v>
      </c>
      <c r="W2933" t="inlineStr">
        <is>
          <t>POINT (262139.6234625216 4551871.421580127)</t>
        </is>
      </c>
      <c r="X2933" t="n">
        <v>2.303796609664433</v>
      </c>
      <c r="Y2933" t="inlineStr">
        <is>
          <t>S</t>
        </is>
      </c>
      <c r="Z2933" t="n">
        <v>2019</v>
      </c>
      <c r="AA2933" t="n">
        <v>8</v>
      </c>
    </row>
    <row r="2934">
      <c r="A2934" s="1" t="n">
        <v>14336</v>
      </c>
      <c r="B2934" t="inlineStr">
        <is>
          <t>WY</t>
        </is>
      </c>
      <c r="C2934" t="inlineStr"/>
      <c r="D2934" s="2" t="n">
        <v>43525</v>
      </c>
      <c r="E2934" t="inlineStr">
        <is>
          <t>2029-03-01</t>
        </is>
      </c>
      <c r="F2934" t="n">
        <v>120</v>
      </c>
      <c r="G2934" t="inlineStr">
        <is>
          <t xml:space="preserve">BUREAU OF LAND MANAGEMENT </t>
        </is>
      </c>
      <c r="H2934" t="inlineStr">
        <is>
          <t>MASON RESOURCES</t>
        </is>
      </c>
      <c r="I2934" t="n">
        <v>0.125</v>
      </c>
      <c r="J2934" t="n">
        <v>81</v>
      </c>
      <c r="K2934" t="n">
        <v>1160</v>
      </c>
      <c r="L2934" t="n">
        <v>22</v>
      </c>
      <c r="M2934" t="n">
        <v>13</v>
      </c>
      <c r="N2934" t="inlineStr">
        <is>
          <t xml:space="preserve">N         </t>
        </is>
      </c>
      <c r="O2934" t="n">
        <v>93</v>
      </c>
      <c r="P2934" t="inlineStr">
        <is>
          <t xml:space="preserve">W         </t>
        </is>
      </c>
      <c r="Q2934" t="inlineStr">
        <is>
          <t>Y-184Q-FEB19-049/NA</t>
        </is>
      </c>
      <c r="R2934" t="inlineStr">
        <is>
          <t>WYW187874</t>
        </is>
      </c>
      <c r="S2934" t="inlineStr">
        <is>
          <t>CARBON (WY)</t>
        </is>
      </c>
      <c r="T2934" t="n">
        <v>41.08333769</v>
      </c>
      <c r="U2934" t="inlineStr">
        <is>
          <t>GREEN RIVER - OVERTHRUST</t>
        </is>
      </c>
      <c r="V2934" t="n">
        <v>-107.85084375</v>
      </c>
      <c r="W2934" t="inlineStr">
        <is>
          <t>POINT (260528.2736706119 4551925.248027666)</t>
        </is>
      </c>
      <c r="X2934" t="n">
        <v>2.375132154985617</v>
      </c>
      <c r="Y2934" t="inlineStr">
        <is>
          <t>SW</t>
        </is>
      </c>
      <c r="Z2934" t="n">
        <v>2019</v>
      </c>
      <c r="AA2934" t="n">
        <v>8</v>
      </c>
    </row>
    <row r="2935">
      <c r="A2935" s="1" t="n">
        <v>14337</v>
      </c>
      <c r="B2935" t="inlineStr">
        <is>
          <t>WY</t>
        </is>
      </c>
      <c r="C2935" t="inlineStr"/>
      <c r="D2935" s="2" t="n">
        <v>43525</v>
      </c>
      <c r="E2935" t="inlineStr">
        <is>
          <t>2029-03-01</t>
        </is>
      </c>
      <c r="F2935" t="n">
        <v>120</v>
      </c>
      <c r="G2935" t="inlineStr">
        <is>
          <t xml:space="preserve">BUREAU OF LAND MANAGEMENT </t>
        </is>
      </c>
      <c r="H2935" t="inlineStr">
        <is>
          <t>MASON RESOURCES</t>
        </is>
      </c>
      <c r="I2935" t="n">
        <v>0.125</v>
      </c>
      <c r="J2935" t="n">
        <v>81</v>
      </c>
      <c r="K2935" t="n">
        <v>1160</v>
      </c>
      <c r="L2935" t="n">
        <v>24</v>
      </c>
      <c r="M2935" t="n">
        <v>13</v>
      </c>
      <c r="N2935" t="inlineStr">
        <is>
          <t xml:space="preserve">N         </t>
        </is>
      </c>
      <c r="O2935" t="n">
        <v>93</v>
      </c>
      <c r="P2935" t="inlineStr">
        <is>
          <t xml:space="preserve">W         </t>
        </is>
      </c>
      <c r="Q2935" t="inlineStr">
        <is>
          <t>Y-184Q-FEB19-049/NA</t>
        </is>
      </c>
      <c r="R2935" t="inlineStr">
        <is>
          <t>WYW187874</t>
        </is>
      </c>
      <c r="S2935" t="inlineStr">
        <is>
          <t>CARBON (WY)</t>
        </is>
      </c>
      <c r="T2935" t="n">
        <v>41.08324231</v>
      </c>
      <c r="U2935" t="inlineStr">
        <is>
          <t>GREEN RIVER - OVERTHRUST</t>
        </is>
      </c>
      <c r="V2935" t="n">
        <v>-107.81238256</v>
      </c>
      <c r="W2935" t="inlineStr">
        <is>
          <t>POINT (263759.0432621235 4551809.634195981)</t>
        </is>
      </c>
      <c r="X2935" t="n">
        <v>2.64888645092072</v>
      </c>
      <c r="Y2935" t="inlineStr">
        <is>
          <t>SE</t>
        </is>
      </c>
      <c r="Z2935" t="n">
        <v>2019</v>
      </c>
      <c r="AA2935" t="n">
        <v>8</v>
      </c>
    </row>
    <row r="2936">
      <c r="A2936" s="1" t="n">
        <v>14338</v>
      </c>
      <c r="B2936" t="inlineStr">
        <is>
          <t>WY</t>
        </is>
      </c>
      <c r="C2936" t="inlineStr"/>
      <c r="D2936" s="2" t="n">
        <v>43525</v>
      </c>
      <c r="E2936" t="inlineStr">
        <is>
          <t>2029-03-01</t>
        </is>
      </c>
      <c r="F2936" t="n">
        <v>120</v>
      </c>
      <c r="G2936" t="inlineStr">
        <is>
          <t xml:space="preserve">BUREAU OF LAND MANAGEMENT </t>
        </is>
      </c>
      <c r="H2936" t="inlineStr">
        <is>
          <t>MASON RESOURCES</t>
        </is>
      </c>
      <c r="I2936" t="n">
        <v>0.125</v>
      </c>
      <c r="J2936" t="n">
        <v>81</v>
      </c>
      <c r="K2936" t="n">
        <v>1160</v>
      </c>
      <c r="L2936" t="n">
        <v>24</v>
      </c>
      <c r="M2936" t="n">
        <v>13</v>
      </c>
      <c r="N2936" t="inlineStr">
        <is>
          <t xml:space="preserve">N         </t>
        </is>
      </c>
      <c r="O2936" t="n">
        <v>93</v>
      </c>
      <c r="P2936" t="inlineStr">
        <is>
          <t xml:space="preserve">W         </t>
        </is>
      </c>
      <c r="Q2936" t="inlineStr">
        <is>
          <t>Y-184Q-FEB19-049/NA</t>
        </is>
      </c>
      <c r="R2936" t="inlineStr">
        <is>
          <t>WYW187874</t>
        </is>
      </c>
      <c r="S2936" t="inlineStr">
        <is>
          <t>CARBON (WY)</t>
        </is>
      </c>
      <c r="T2936" t="n">
        <v>41.08324231</v>
      </c>
      <c r="U2936" t="inlineStr">
        <is>
          <t>GREEN RIVER - OVERTHRUST</t>
        </is>
      </c>
      <c r="V2936" t="n">
        <v>-107.81238256</v>
      </c>
      <c r="W2936" t="inlineStr">
        <is>
          <t>POINT (263759.0432621235 4551809.634195981)</t>
        </is>
      </c>
      <c r="X2936" t="n">
        <v>2.64888645092072</v>
      </c>
      <c r="Y2936" t="inlineStr">
        <is>
          <t>SE</t>
        </is>
      </c>
      <c r="Z2936" t="n">
        <v>2019</v>
      </c>
      <c r="AA2936" t="n">
        <v>8</v>
      </c>
    </row>
    <row r="2937">
      <c r="A2937" s="1" t="n">
        <v>14339</v>
      </c>
      <c r="B2937" t="inlineStr">
        <is>
          <t>WY</t>
        </is>
      </c>
      <c r="C2937" t="inlineStr"/>
      <c r="D2937" s="2" t="n">
        <v>43525</v>
      </c>
      <c r="E2937" t="inlineStr">
        <is>
          <t>2029-03-01</t>
        </is>
      </c>
      <c r="F2937" t="n">
        <v>120</v>
      </c>
      <c r="G2937" t="inlineStr">
        <is>
          <t xml:space="preserve">BUREAU OF LAND MANAGEMENT </t>
        </is>
      </c>
      <c r="H2937" t="inlineStr">
        <is>
          <t>MASON RESOURCES</t>
        </is>
      </c>
      <c r="I2937" t="n">
        <v>0.125</v>
      </c>
      <c r="J2937" t="n">
        <v>81</v>
      </c>
      <c r="K2937" t="n">
        <v>1160</v>
      </c>
      <c r="L2937" t="n">
        <v>21</v>
      </c>
      <c r="M2937" t="n">
        <v>13</v>
      </c>
      <c r="N2937" t="inlineStr">
        <is>
          <t xml:space="preserve">N         </t>
        </is>
      </c>
      <c r="O2937" t="n">
        <v>93</v>
      </c>
      <c r="P2937" t="inlineStr">
        <is>
          <t xml:space="preserve">W         </t>
        </is>
      </c>
      <c r="Q2937" t="inlineStr">
        <is>
          <t>Y-184Q-FEB19-049/NA</t>
        </is>
      </c>
      <c r="R2937" t="inlineStr">
        <is>
          <t>WYW187874</t>
        </is>
      </c>
      <c r="S2937" t="inlineStr">
        <is>
          <t>CARBON (WY)</t>
        </is>
      </c>
      <c r="T2937" t="n">
        <v>41.08333006</v>
      </c>
      <c r="U2937" t="inlineStr">
        <is>
          <t>GREEN RIVER - OVERTHRUST</t>
        </is>
      </c>
      <c r="V2937" t="n">
        <v>-107.86997134</v>
      </c>
      <c r="W2937" t="inlineStr">
        <is>
          <t>POINT (258921.3379361905 4551977.163705522)</t>
        </is>
      </c>
      <c r="X2937" t="n">
        <v>2.824531703027093</v>
      </c>
      <c r="Y2937" t="inlineStr">
        <is>
          <t>SW</t>
        </is>
      </c>
      <c r="Z2937" t="n">
        <v>2019</v>
      </c>
      <c r="AA2937" t="n">
        <v>8</v>
      </c>
    </row>
    <row r="2938">
      <c r="A2938" s="1" t="n">
        <v>14340</v>
      </c>
      <c r="B2938" t="inlineStr">
        <is>
          <t>WY</t>
        </is>
      </c>
      <c r="C2938" t="inlineStr"/>
      <c r="D2938" s="2" t="n">
        <v>43525</v>
      </c>
      <c r="E2938" t="inlineStr">
        <is>
          <t>2029-03-01</t>
        </is>
      </c>
      <c r="F2938" t="n">
        <v>120</v>
      </c>
      <c r="G2938" t="inlineStr">
        <is>
          <t xml:space="preserve">BUREAU OF LAND MANAGEMENT </t>
        </is>
      </c>
      <c r="H2938" t="inlineStr">
        <is>
          <t>MASON RESOURCES</t>
        </is>
      </c>
      <c r="I2938" t="n">
        <v>0.125</v>
      </c>
      <c r="J2938" t="n">
        <v>81</v>
      </c>
      <c r="K2938" t="n">
        <v>1160</v>
      </c>
      <c r="L2938" t="n">
        <v>22</v>
      </c>
      <c r="M2938" t="n">
        <v>13</v>
      </c>
      <c r="N2938" t="inlineStr">
        <is>
          <t xml:space="preserve">N         </t>
        </is>
      </c>
      <c r="O2938" t="n">
        <v>93</v>
      </c>
      <c r="P2938" t="inlineStr">
        <is>
          <t xml:space="preserve">W         </t>
        </is>
      </c>
      <c r="Q2938" t="inlineStr">
        <is>
          <t>Y-184Q-FEB19-049/NA</t>
        </is>
      </c>
      <c r="R2938" t="inlineStr">
        <is>
          <t>WYW187874</t>
        </is>
      </c>
      <c r="S2938" t="inlineStr">
        <is>
          <t>CARBON (WY)</t>
        </is>
      </c>
      <c r="T2938" t="n">
        <v>41.08333769</v>
      </c>
      <c r="U2938" t="inlineStr">
        <is>
          <t>GREEN RIVER - OVERTHRUST</t>
        </is>
      </c>
      <c r="V2938" t="n">
        <v>-107.85084375</v>
      </c>
      <c r="W2938" t="inlineStr">
        <is>
          <t>POINT (260528.2736706119 4551925.248027666)</t>
        </is>
      </c>
      <c r="X2938" t="n">
        <v>2.375132154985617</v>
      </c>
      <c r="Y2938" t="inlineStr">
        <is>
          <t>SW</t>
        </is>
      </c>
      <c r="Z2938" t="n">
        <v>2019</v>
      </c>
      <c r="AA2938" t="n">
        <v>8</v>
      </c>
    </row>
    <row r="2939">
      <c r="A2939" s="1" t="n">
        <v>51047</v>
      </c>
      <c r="B2939" t="inlineStr">
        <is>
          <t>WY</t>
        </is>
      </c>
      <c r="C2939" t="inlineStr"/>
      <c r="D2939" s="2" t="n">
        <v>41401</v>
      </c>
      <c r="E2939" t="inlineStr">
        <is>
          <t>2023-05-07</t>
        </is>
      </c>
      <c r="F2939" t="n">
        <v>120</v>
      </c>
      <c r="G2939" t="inlineStr">
        <is>
          <t xml:space="preserve">BLM </t>
        </is>
      </c>
      <c r="H2939" t="inlineStr">
        <is>
          <t>KIRKWOOD O&amp;G</t>
        </is>
      </c>
      <c r="I2939" t="n">
        <v>0.125</v>
      </c>
      <c r="J2939" t="n">
        <v>20</v>
      </c>
      <c r="K2939" t="n">
        <v>1573.19995117</v>
      </c>
      <c r="L2939" t="n">
        <v>7</v>
      </c>
      <c r="M2939" t="n">
        <v>13</v>
      </c>
      <c r="N2939" t="inlineStr">
        <is>
          <t xml:space="preserve">N         </t>
        </is>
      </c>
      <c r="O2939" t="n">
        <v>92</v>
      </c>
      <c r="P2939" t="inlineStr">
        <is>
          <t xml:space="preserve">W         </t>
        </is>
      </c>
      <c r="Q2939" t="inlineStr">
        <is>
          <t>WY-1305-002/NA</t>
        </is>
      </c>
      <c r="R2939" t="inlineStr">
        <is>
          <t>WYW182020</t>
        </is>
      </c>
      <c r="S2939" t="inlineStr">
        <is>
          <t>CARBON (WY)</t>
        </is>
      </c>
      <c r="T2939" t="n">
        <v>41.11219164</v>
      </c>
      <c r="U2939" t="inlineStr">
        <is>
          <t>GREEN RIVER - OVERTHRUST</t>
        </is>
      </c>
      <c r="V2939" t="n">
        <v>-107.79336179</v>
      </c>
      <c r="W2939" t="inlineStr">
        <is>
          <t>POINT (265460.0597505148 4554972.453326605)</t>
        </is>
      </c>
      <c r="X2939" t="n">
        <v>2.349379387208002</v>
      </c>
      <c r="Y2939" t="inlineStr">
        <is>
          <t>E</t>
        </is>
      </c>
      <c r="Z2939" t="n">
        <v>2013</v>
      </c>
      <c r="AA2939" t="n">
        <v>8</v>
      </c>
    </row>
    <row r="2940">
      <c r="A2940" s="1" t="n">
        <v>51048</v>
      </c>
      <c r="B2940" t="inlineStr">
        <is>
          <t>WY</t>
        </is>
      </c>
      <c r="C2940" t="inlineStr"/>
      <c r="D2940" s="2" t="n">
        <v>41401</v>
      </c>
      <c r="E2940" t="inlineStr">
        <is>
          <t>2023-05-07</t>
        </is>
      </c>
      <c r="F2940" t="n">
        <v>120</v>
      </c>
      <c r="G2940" t="inlineStr">
        <is>
          <t xml:space="preserve">BLM </t>
        </is>
      </c>
      <c r="H2940" t="inlineStr">
        <is>
          <t>KIRKWOOD O&amp;G</t>
        </is>
      </c>
      <c r="I2940" t="n">
        <v>0.125</v>
      </c>
      <c r="J2940" t="n">
        <v>20</v>
      </c>
      <c r="K2940" t="n">
        <v>1573.19995117</v>
      </c>
      <c r="L2940" t="n">
        <v>18</v>
      </c>
      <c r="M2940" t="n">
        <v>13</v>
      </c>
      <c r="N2940" t="inlineStr">
        <is>
          <t xml:space="preserve">N         </t>
        </is>
      </c>
      <c r="O2940" t="n">
        <v>92</v>
      </c>
      <c r="P2940" t="inlineStr">
        <is>
          <t xml:space="preserve">W         </t>
        </is>
      </c>
      <c r="Q2940" t="inlineStr">
        <is>
          <t>WY-1305-002/NA</t>
        </is>
      </c>
      <c r="R2940" t="inlineStr">
        <is>
          <t>WYW182020</t>
        </is>
      </c>
      <c r="S2940" t="inlineStr">
        <is>
          <t>CARBON (WY)</t>
        </is>
      </c>
      <c r="T2940" t="n">
        <v>41.09767692</v>
      </c>
      <c r="U2940" t="inlineStr">
        <is>
          <t>GREEN RIVER - OVERTHRUST</t>
        </is>
      </c>
      <c r="V2940" t="n">
        <v>-107.79335416</v>
      </c>
      <c r="W2940" t="inlineStr">
        <is>
          <t>POINT (265409.0048570849 4553360.869012043)</t>
        </is>
      </c>
      <c r="X2940" t="n">
        <v>2.664942894480459</v>
      </c>
      <c r="Y2940" t="inlineStr">
        <is>
          <t>SE</t>
        </is>
      </c>
      <c r="Z2940" t="n">
        <v>2013</v>
      </c>
      <c r="AA2940" t="n">
        <v>8</v>
      </c>
    </row>
    <row r="2941">
      <c r="A2941" s="1" t="n">
        <v>51051</v>
      </c>
      <c r="B2941" t="inlineStr">
        <is>
          <t>WY</t>
        </is>
      </c>
      <c r="C2941" t="inlineStr"/>
      <c r="D2941" s="2" t="n">
        <v>41401</v>
      </c>
      <c r="E2941" t="inlineStr">
        <is>
          <t>2023-05-07</t>
        </is>
      </c>
      <c r="F2941" t="n">
        <v>120</v>
      </c>
      <c r="G2941" t="inlineStr">
        <is>
          <t xml:space="preserve">BLM </t>
        </is>
      </c>
      <c r="H2941" t="inlineStr">
        <is>
          <t>KIRKWOOD O&amp;G</t>
        </is>
      </c>
      <c r="I2941" t="n">
        <v>0.125</v>
      </c>
      <c r="J2941" t="n">
        <v>20</v>
      </c>
      <c r="K2941" t="n">
        <v>2440</v>
      </c>
      <c r="L2941" t="n">
        <v>12</v>
      </c>
      <c r="M2941" t="n">
        <v>13</v>
      </c>
      <c r="N2941" t="inlineStr">
        <is>
          <t xml:space="preserve">N         </t>
        </is>
      </c>
      <c r="O2941" t="n">
        <v>93</v>
      </c>
      <c r="P2941" t="inlineStr">
        <is>
          <t xml:space="preserve">W         </t>
        </is>
      </c>
      <c r="Q2941" t="inlineStr">
        <is>
          <t>WY-1305-003/NA</t>
        </is>
      </c>
      <c r="R2941" t="inlineStr">
        <is>
          <t>WYW182021</t>
        </is>
      </c>
      <c r="S2941" t="inlineStr">
        <is>
          <t>CARBON (WY)</t>
        </is>
      </c>
      <c r="T2941" t="n">
        <v>41.11224505</v>
      </c>
      <c r="U2941" t="inlineStr">
        <is>
          <t>GREEN RIVER - OVERTHRUST</t>
        </is>
      </c>
      <c r="V2941" t="n">
        <v>-107.8123368</v>
      </c>
      <c r="W2941" t="inlineStr">
        <is>
          <t>POINT (263866.8719191622 4555029.677187857)</t>
        </is>
      </c>
      <c r="X2941" t="n">
        <v>1.370831346199982</v>
      </c>
      <c r="Y2941" t="inlineStr">
        <is>
          <t>SE</t>
        </is>
      </c>
      <c r="Z2941" t="n">
        <v>2013</v>
      </c>
      <c r="AA2941" t="n">
        <v>8</v>
      </c>
    </row>
    <row r="2942">
      <c r="A2942" s="1" t="n">
        <v>51052</v>
      </c>
      <c r="B2942" t="inlineStr">
        <is>
          <t>WY</t>
        </is>
      </c>
      <c r="C2942" t="inlineStr"/>
      <c r="D2942" s="2" t="n">
        <v>41401</v>
      </c>
      <c r="E2942" t="inlineStr">
        <is>
          <t>2023-05-07</t>
        </is>
      </c>
      <c r="F2942" t="n">
        <v>120</v>
      </c>
      <c r="G2942" t="inlineStr">
        <is>
          <t xml:space="preserve">BLM </t>
        </is>
      </c>
      <c r="H2942" t="inlineStr">
        <is>
          <t>KIRKWOOD O&amp;G</t>
        </is>
      </c>
      <c r="I2942" t="n">
        <v>0.125</v>
      </c>
      <c r="J2942" t="n">
        <v>20</v>
      </c>
      <c r="K2942" t="n">
        <v>2440</v>
      </c>
      <c r="L2942" t="n">
        <v>13</v>
      </c>
      <c r="M2942" t="n">
        <v>13</v>
      </c>
      <c r="N2942" t="inlineStr">
        <is>
          <t xml:space="preserve">N         </t>
        </is>
      </c>
      <c r="O2942" t="n">
        <v>93</v>
      </c>
      <c r="P2942" t="inlineStr">
        <is>
          <t xml:space="preserve">W         </t>
        </is>
      </c>
      <c r="Q2942" t="inlineStr">
        <is>
          <t>WY-1305-003/NA</t>
        </is>
      </c>
      <c r="R2942" t="inlineStr">
        <is>
          <t>WYW182021</t>
        </is>
      </c>
      <c r="S2942" t="inlineStr">
        <is>
          <t>CARBON (WY)</t>
        </is>
      </c>
      <c r="T2942" t="n">
        <v>41.09774941</v>
      </c>
      <c r="U2942" t="inlineStr">
        <is>
          <t>GREEN RIVER - OVERTHRUST</t>
        </is>
      </c>
      <c r="V2942" t="n">
        <v>-107.81233679</v>
      </c>
      <c r="W2942" t="inlineStr">
        <is>
          <t>POINT (263814.8935213065 4553420.228269377)</t>
        </is>
      </c>
      <c r="X2942" t="n">
        <v>1.85690577187015</v>
      </c>
      <c r="Y2942" t="inlineStr">
        <is>
          <t>SE</t>
        </is>
      </c>
      <c r="Z2942" t="n">
        <v>2013</v>
      </c>
      <c r="AA2942" t="n">
        <v>8</v>
      </c>
    </row>
    <row r="2943">
      <c r="A2943" s="1" t="n">
        <v>51053</v>
      </c>
      <c r="B2943" t="inlineStr">
        <is>
          <t>WY</t>
        </is>
      </c>
      <c r="C2943" t="inlineStr"/>
      <c r="D2943" s="2" t="n">
        <v>41401</v>
      </c>
      <c r="E2943" t="inlineStr">
        <is>
          <t>2023-05-07</t>
        </is>
      </c>
      <c r="F2943" t="n">
        <v>120</v>
      </c>
      <c r="G2943" t="inlineStr">
        <is>
          <t xml:space="preserve">BLM </t>
        </is>
      </c>
      <c r="H2943" t="inlineStr">
        <is>
          <t>KIRKWOOD O&amp;G</t>
        </is>
      </c>
      <c r="I2943" t="n">
        <v>0.125</v>
      </c>
      <c r="J2943" t="n">
        <v>20</v>
      </c>
      <c r="K2943" t="n">
        <v>2440</v>
      </c>
      <c r="L2943" t="n">
        <v>14</v>
      </c>
      <c r="M2943" t="n">
        <v>13</v>
      </c>
      <c r="N2943" t="inlineStr">
        <is>
          <t xml:space="preserve">N         </t>
        </is>
      </c>
      <c r="O2943" t="n">
        <v>93</v>
      </c>
      <c r="P2943" t="inlineStr">
        <is>
          <t xml:space="preserve">W         </t>
        </is>
      </c>
      <c r="Q2943" t="inlineStr">
        <is>
          <t>WY-1305-003/NA</t>
        </is>
      </c>
      <c r="R2943" t="inlineStr">
        <is>
          <t>WYW182021</t>
        </is>
      </c>
      <c r="S2943" t="inlineStr">
        <is>
          <t>CARBON (WY)</t>
        </is>
      </c>
      <c r="T2943" t="n">
        <v>41.09784096</v>
      </c>
      <c r="U2943" t="inlineStr">
        <is>
          <t>GREEN RIVER - OVERTHRUST</t>
        </is>
      </c>
      <c r="V2943" t="n">
        <v>-107.83167802</v>
      </c>
      <c r="W2943" t="inlineStr">
        <is>
          <t>POINT (262190.7317303064 4553483.031219985)</t>
        </is>
      </c>
      <c r="X2943" t="n">
        <v>1.3200907617738</v>
      </c>
      <c r="Y2943" t="inlineStr">
        <is>
          <t>SE</t>
        </is>
      </c>
      <c r="Z2943" t="n">
        <v>2013</v>
      </c>
      <c r="AA2943" t="n">
        <v>8</v>
      </c>
    </row>
    <row r="2944">
      <c r="A2944" s="1" t="n">
        <v>51054</v>
      </c>
      <c r="B2944" t="inlineStr">
        <is>
          <t>WY</t>
        </is>
      </c>
      <c r="C2944" t="inlineStr"/>
      <c r="D2944" s="2" t="n">
        <v>41401</v>
      </c>
      <c r="E2944" t="inlineStr">
        <is>
          <t>2023-05-07</t>
        </is>
      </c>
      <c r="F2944" t="n">
        <v>120</v>
      </c>
      <c r="G2944" t="inlineStr">
        <is>
          <t xml:space="preserve">BLM </t>
        </is>
      </c>
      <c r="H2944" t="inlineStr">
        <is>
          <t>KIRKWOOD O&amp;G</t>
        </is>
      </c>
      <c r="I2944" t="n">
        <v>0.125</v>
      </c>
      <c r="J2944" t="n">
        <v>20</v>
      </c>
      <c r="K2944" t="n">
        <v>2440</v>
      </c>
      <c r="L2944" t="n">
        <v>15</v>
      </c>
      <c r="M2944" t="n">
        <v>13</v>
      </c>
      <c r="N2944" t="inlineStr">
        <is>
          <t xml:space="preserve">N         </t>
        </is>
      </c>
      <c r="O2944" t="n">
        <v>93</v>
      </c>
      <c r="P2944" t="inlineStr">
        <is>
          <t xml:space="preserve">W         </t>
        </is>
      </c>
      <c r="Q2944" t="inlineStr">
        <is>
          <t>WY-1305-003/NA</t>
        </is>
      </c>
      <c r="R2944" t="inlineStr">
        <is>
          <t>WYW182021</t>
        </is>
      </c>
      <c r="S2944" t="inlineStr">
        <is>
          <t>CARBON (WY)</t>
        </is>
      </c>
      <c r="T2944" t="n">
        <v>41.09786767</v>
      </c>
      <c r="U2944" t="inlineStr">
        <is>
          <t>GREEN RIVER - OVERTHRUST</t>
        </is>
      </c>
      <c r="V2944" t="n">
        <v>-107.85093532</v>
      </c>
      <c r="W2944" t="inlineStr">
        <is>
          <t>POINT (260573.3844664075 4553538.765727328)</t>
        </is>
      </c>
      <c r="X2944" t="n">
        <v>1.442965711133138</v>
      </c>
      <c r="Y2944" t="inlineStr">
        <is>
          <t>SW</t>
        </is>
      </c>
      <c r="Z2944" t="n">
        <v>2013</v>
      </c>
      <c r="AA2944" t="n">
        <v>8</v>
      </c>
    </row>
    <row r="2945">
      <c r="A2945" s="1" t="n">
        <v>51055</v>
      </c>
      <c r="B2945" t="inlineStr">
        <is>
          <t>WY</t>
        </is>
      </c>
      <c r="C2945" t="inlineStr"/>
      <c r="D2945" s="2" t="n">
        <v>41401</v>
      </c>
      <c r="E2945" t="inlineStr">
        <is>
          <t>2023-05-07</t>
        </is>
      </c>
      <c r="F2945" t="n">
        <v>120</v>
      </c>
      <c r="G2945" t="inlineStr">
        <is>
          <t xml:space="preserve">BLM </t>
        </is>
      </c>
      <c r="H2945" t="inlineStr">
        <is>
          <t>KIRKWOOD O&amp;G</t>
        </is>
      </c>
      <c r="I2945" t="n">
        <v>0.125</v>
      </c>
      <c r="J2945" t="n">
        <v>20</v>
      </c>
      <c r="K2945" t="n">
        <v>2440</v>
      </c>
      <c r="L2945" t="n">
        <v>23</v>
      </c>
      <c r="M2945" t="n">
        <v>13</v>
      </c>
      <c r="N2945" t="inlineStr">
        <is>
          <t xml:space="preserve">N         </t>
        </is>
      </c>
      <c r="O2945" t="n">
        <v>93</v>
      </c>
      <c r="P2945" t="inlineStr">
        <is>
          <t xml:space="preserve">W         </t>
        </is>
      </c>
      <c r="Q2945" t="inlineStr">
        <is>
          <t>WY-1305-003/NA</t>
        </is>
      </c>
      <c r="R2945" t="inlineStr">
        <is>
          <t>WYW182021</t>
        </is>
      </c>
      <c r="S2945" t="inlineStr">
        <is>
          <t>CARBON (WY)</t>
        </is>
      </c>
      <c r="T2945" t="n">
        <v>41.08332624</v>
      </c>
      <c r="U2945" t="inlineStr">
        <is>
          <t>GREEN RIVER - OVERTHRUST</t>
        </is>
      </c>
      <c r="V2945" t="n">
        <v>-107.83166275</v>
      </c>
      <c r="W2945" t="inlineStr">
        <is>
          <t>POINT (262139.6234625216 4551871.421580127)</t>
        </is>
      </c>
      <c r="X2945" t="n">
        <v>2.303796609664433</v>
      </c>
      <c r="Y2945" t="inlineStr">
        <is>
          <t>S</t>
        </is>
      </c>
      <c r="Z2945" t="n">
        <v>2013</v>
      </c>
      <c r="AA2945" t="n">
        <v>8</v>
      </c>
    </row>
    <row r="2946">
      <c r="A2946" s="1" t="n">
        <v>51056</v>
      </c>
      <c r="B2946" t="inlineStr">
        <is>
          <t>WY</t>
        </is>
      </c>
      <c r="C2946" t="inlineStr"/>
      <c r="D2946" s="2" t="n">
        <v>41401</v>
      </c>
      <c r="E2946" t="inlineStr">
        <is>
          <t>2023-05-07</t>
        </is>
      </c>
      <c r="F2946" t="n">
        <v>120</v>
      </c>
      <c r="G2946" t="inlineStr">
        <is>
          <t xml:space="preserve">BLM </t>
        </is>
      </c>
      <c r="H2946" t="inlineStr">
        <is>
          <t>KIRKWOOD O&amp;G</t>
        </is>
      </c>
      <c r="I2946" t="n">
        <v>0.125</v>
      </c>
      <c r="J2946" t="n">
        <v>20</v>
      </c>
      <c r="K2946" t="n">
        <v>2440</v>
      </c>
      <c r="L2946" t="n">
        <v>24</v>
      </c>
      <c r="M2946" t="n">
        <v>13</v>
      </c>
      <c r="N2946" t="inlineStr">
        <is>
          <t xml:space="preserve">N         </t>
        </is>
      </c>
      <c r="O2946" t="n">
        <v>93</v>
      </c>
      <c r="P2946" t="inlineStr">
        <is>
          <t xml:space="preserve">W         </t>
        </is>
      </c>
      <c r="Q2946" t="inlineStr">
        <is>
          <t>WY-1305-003/NA</t>
        </is>
      </c>
      <c r="R2946" t="inlineStr">
        <is>
          <t>WYW182021</t>
        </is>
      </c>
      <c r="S2946" t="inlineStr">
        <is>
          <t>CARBON (WY)</t>
        </is>
      </c>
      <c r="T2946" t="n">
        <v>41.08324231</v>
      </c>
      <c r="U2946" t="inlineStr">
        <is>
          <t>GREEN RIVER - OVERTHRUST</t>
        </is>
      </c>
      <c r="V2946" t="n">
        <v>-107.81238256</v>
      </c>
      <c r="W2946" t="inlineStr">
        <is>
          <t>POINT (263759.0432621235 4551809.634195981)</t>
        </is>
      </c>
      <c r="X2946" t="n">
        <v>2.64888645092072</v>
      </c>
      <c r="Y2946" t="inlineStr">
        <is>
          <t>SE</t>
        </is>
      </c>
      <c r="Z2946" t="n">
        <v>2013</v>
      </c>
      <c r="AA2946" t="n">
        <v>8</v>
      </c>
    </row>
    <row r="2947">
      <c r="A2947" s="1" t="n">
        <v>51059</v>
      </c>
      <c r="B2947" t="inlineStr">
        <is>
          <t>WY</t>
        </is>
      </c>
      <c r="C2947" t="inlineStr"/>
      <c r="D2947" s="2" t="n">
        <v>41401</v>
      </c>
      <c r="E2947" t="inlineStr">
        <is>
          <t>2023-05-07</t>
        </is>
      </c>
      <c r="F2947" t="n">
        <v>120</v>
      </c>
      <c r="G2947" t="inlineStr">
        <is>
          <t xml:space="preserve">BLM </t>
        </is>
      </c>
      <c r="H2947" t="inlineStr">
        <is>
          <t>KIRKWOOD O&amp;G</t>
        </is>
      </c>
      <c r="I2947" t="n">
        <v>0.125</v>
      </c>
      <c r="J2947" t="n">
        <v>8</v>
      </c>
      <c r="K2947" t="n">
        <v>1360</v>
      </c>
      <c r="L2947" t="n">
        <v>13</v>
      </c>
      <c r="M2947" t="n">
        <v>13</v>
      </c>
      <c r="N2947" t="inlineStr">
        <is>
          <t xml:space="preserve">N         </t>
        </is>
      </c>
      <c r="O2947" t="n">
        <v>93</v>
      </c>
      <c r="P2947" t="inlineStr">
        <is>
          <t xml:space="preserve">W         </t>
        </is>
      </c>
      <c r="Q2947" t="inlineStr">
        <is>
          <t>WY-1305-004/NA</t>
        </is>
      </c>
      <c r="R2947" t="inlineStr">
        <is>
          <t>WYW182022</t>
        </is>
      </c>
      <c r="S2947" t="inlineStr">
        <is>
          <t>CARBON (WY)</t>
        </is>
      </c>
      <c r="T2947" t="n">
        <v>41.09774941</v>
      </c>
      <c r="U2947" t="inlineStr">
        <is>
          <t>GREEN RIVER - OVERTHRUST</t>
        </is>
      </c>
      <c r="V2947" t="n">
        <v>-107.81233679</v>
      </c>
      <c r="W2947" t="inlineStr">
        <is>
          <t>POINT (263814.8935213065 4553420.228269377)</t>
        </is>
      </c>
      <c r="X2947" t="n">
        <v>1.85690577187015</v>
      </c>
      <c r="Y2947" t="inlineStr">
        <is>
          <t>SE</t>
        </is>
      </c>
      <c r="Z2947" t="n">
        <v>2013</v>
      </c>
      <c r="AA2947" t="n">
        <v>8</v>
      </c>
    </row>
    <row r="2948">
      <c r="A2948" s="1" t="n">
        <v>51060</v>
      </c>
      <c r="B2948" t="inlineStr">
        <is>
          <t>WY</t>
        </is>
      </c>
      <c r="C2948" t="inlineStr"/>
      <c r="D2948" s="2" t="n">
        <v>41401</v>
      </c>
      <c r="E2948" t="inlineStr">
        <is>
          <t>2023-05-07</t>
        </is>
      </c>
      <c r="F2948" t="n">
        <v>120</v>
      </c>
      <c r="G2948" t="inlineStr">
        <is>
          <t xml:space="preserve">BLM </t>
        </is>
      </c>
      <c r="H2948" t="inlineStr">
        <is>
          <t>KIRKWOOD O&amp;G</t>
        </is>
      </c>
      <c r="I2948" t="n">
        <v>0.125</v>
      </c>
      <c r="J2948" t="n">
        <v>8</v>
      </c>
      <c r="K2948" t="n">
        <v>1360</v>
      </c>
      <c r="L2948" t="n">
        <v>14</v>
      </c>
      <c r="M2948" t="n">
        <v>13</v>
      </c>
      <c r="N2948" t="inlineStr">
        <is>
          <t xml:space="preserve">N         </t>
        </is>
      </c>
      <c r="O2948" t="n">
        <v>93</v>
      </c>
      <c r="P2948" t="inlineStr">
        <is>
          <t xml:space="preserve">W         </t>
        </is>
      </c>
      <c r="Q2948" t="inlineStr">
        <is>
          <t>WY-1305-004/NA</t>
        </is>
      </c>
      <c r="R2948" t="inlineStr">
        <is>
          <t>WYW182022</t>
        </is>
      </c>
      <c r="S2948" t="inlineStr">
        <is>
          <t>CARBON (WY)</t>
        </is>
      </c>
      <c r="T2948" t="n">
        <v>41.09784096</v>
      </c>
      <c r="U2948" t="inlineStr">
        <is>
          <t>GREEN RIVER - OVERTHRUST</t>
        </is>
      </c>
      <c r="V2948" t="n">
        <v>-107.83167802</v>
      </c>
      <c r="W2948" t="inlineStr">
        <is>
          <t>POINT (262190.7317303064 4553483.031219985)</t>
        </is>
      </c>
      <c r="X2948" t="n">
        <v>1.3200907617738</v>
      </c>
      <c r="Y2948" t="inlineStr">
        <is>
          <t>SE</t>
        </is>
      </c>
      <c r="Z2948" t="n">
        <v>2013</v>
      </c>
      <c r="AA2948" t="n">
        <v>8</v>
      </c>
    </row>
    <row r="2949">
      <c r="A2949" s="1" t="n">
        <v>51061</v>
      </c>
      <c r="B2949" t="inlineStr">
        <is>
          <t>WY</t>
        </is>
      </c>
      <c r="C2949" t="inlineStr"/>
      <c r="D2949" s="2" t="n">
        <v>41401</v>
      </c>
      <c r="E2949" t="inlineStr">
        <is>
          <t>2023-05-07</t>
        </is>
      </c>
      <c r="F2949" t="n">
        <v>120</v>
      </c>
      <c r="G2949" t="inlineStr">
        <is>
          <t xml:space="preserve">BLM </t>
        </is>
      </c>
      <c r="H2949" t="inlineStr">
        <is>
          <t>KIRKWOOD O&amp;G</t>
        </is>
      </c>
      <c r="I2949" t="n">
        <v>0.125</v>
      </c>
      <c r="J2949" t="n">
        <v>8</v>
      </c>
      <c r="K2949" t="n">
        <v>1360</v>
      </c>
      <c r="L2949" t="n">
        <v>23</v>
      </c>
      <c r="M2949" t="n">
        <v>13</v>
      </c>
      <c r="N2949" t="inlineStr">
        <is>
          <t xml:space="preserve">N         </t>
        </is>
      </c>
      <c r="O2949" t="n">
        <v>93</v>
      </c>
      <c r="P2949" t="inlineStr">
        <is>
          <t xml:space="preserve">W         </t>
        </is>
      </c>
      <c r="Q2949" t="inlineStr">
        <is>
          <t>WY-1305-004/NA</t>
        </is>
      </c>
      <c r="R2949" t="inlineStr">
        <is>
          <t>WYW182022</t>
        </is>
      </c>
      <c r="S2949" t="inlineStr">
        <is>
          <t>CARBON (WY)</t>
        </is>
      </c>
      <c r="T2949" t="n">
        <v>41.08332624</v>
      </c>
      <c r="U2949" t="inlineStr">
        <is>
          <t>GREEN RIVER - OVERTHRUST</t>
        </is>
      </c>
      <c r="V2949" t="n">
        <v>-107.83166275</v>
      </c>
      <c r="W2949" t="inlineStr">
        <is>
          <t>POINT (262139.6234625216 4551871.421580127)</t>
        </is>
      </c>
      <c r="X2949" t="n">
        <v>2.303796609664433</v>
      </c>
      <c r="Y2949" t="inlineStr">
        <is>
          <t>S</t>
        </is>
      </c>
      <c r="Z2949" t="n">
        <v>2013</v>
      </c>
      <c r="AA2949" t="n">
        <v>8</v>
      </c>
    </row>
    <row r="2950">
      <c r="A2950" s="1" t="n">
        <v>51062</v>
      </c>
      <c r="B2950" t="inlineStr">
        <is>
          <t>WY</t>
        </is>
      </c>
      <c r="C2950" t="inlineStr"/>
      <c r="D2950" s="2" t="n">
        <v>41401</v>
      </c>
      <c r="E2950" t="inlineStr">
        <is>
          <t>2023-05-07</t>
        </is>
      </c>
      <c r="F2950" t="n">
        <v>120</v>
      </c>
      <c r="G2950" t="inlineStr">
        <is>
          <t xml:space="preserve">BLM </t>
        </is>
      </c>
      <c r="H2950" t="inlineStr">
        <is>
          <t>KIRKWOOD O&amp;G</t>
        </is>
      </c>
      <c r="I2950" t="n">
        <v>0.125</v>
      </c>
      <c r="J2950" t="n">
        <v>8</v>
      </c>
      <c r="K2950" t="n">
        <v>1360</v>
      </c>
      <c r="L2950" t="n">
        <v>24</v>
      </c>
      <c r="M2950" t="n">
        <v>13</v>
      </c>
      <c r="N2950" t="inlineStr">
        <is>
          <t xml:space="preserve">N         </t>
        </is>
      </c>
      <c r="O2950" t="n">
        <v>93</v>
      </c>
      <c r="P2950" t="inlineStr">
        <is>
          <t xml:space="preserve">W         </t>
        </is>
      </c>
      <c r="Q2950" t="inlineStr">
        <is>
          <t>WY-1305-004/NA</t>
        </is>
      </c>
      <c r="R2950" t="inlineStr">
        <is>
          <t>WYW182022</t>
        </is>
      </c>
      <c r="S2950" t="inlineStr">
        <is>
          <t>CARBON (WY)</t>
        </is>
      </c>
      <c r="T2950" t="n">
        <v>41.08324231</v>
      </c>
      <c r="U2950" t="inlineStr">
        <is>
          <t>GREEN RIVER - OVERTHRUST</t>
        </is>
      </c>
      <c r="V2950" t="n">
        <v>-107.81238256</v>
      </c>
      <c r="W2950" t="inlineStr">
        <is>
          <t>POINT (263759.0432621235 4551809.634195981)</t>
        </is>
      </c>
      <c r="X2950" t="n">
        <v>2.64888645092072</v>
      </c>
      <c r="Y2950" t="inlineStr">
        <is>
          <t>SE</t>
        </is>
      </c>
      <c r="Z2950" t="n">
        <v>2013</v>
      </c>
      <c r="AA2950" t="n">
        <v>8</v>
      </c>
    </row>
    <row r="2951">
      <c r="A2951" s="1" t="n">
        <v>29305</v>
      </c>
      <c r="B2951" t="inlineStr">
        <is>
          <t>WY</t>
        </is>
      </c>
      <c r="C2951" t="inlineStr"/>
      <c r="D2951" s="2" t="n">
        <v>43277</v>
      </c>
      <c r="E2951" t="inlineStr">
        <is>
          <t>2028-06-26</t>
        </is>
      </c>
      <c r="F2951" t="n">
        <v>120</v>
      </c>
      <c r="G2951" t="inlineStr">
        <is>
          <t xml:space="preserve">BUREAU OF LAND MANAGEMENT </t>
        </is>
      </c>
      <c r="H2951" t="inlineStr">
        <is>
          <t>PRIMA EXPL</t>
        </is>
      </c>
      <c r="I2951" t="n">
        <v>0.125</v>
      </c>
      <c r="J2951" t="n">
        <v>23</v>
      </c>
      <c r="K2951" t="n">
        <v>640</v>
      </c>
      <c r="L2951" t="n">
        <v>28</v>
      </c>
      <c r="M2951" t="n">
        <v>14</v>
      </c>
      <c r="N2951" t="inlineStr">
        <is>
          <t xml:space="preserve">N         </t>
        </is>
      </c>
      <c r="O2951" t="n">
        <v>93</v>
      </c>
      <c r="P2951" t="inlineStr">
        <is>
          <t xml:space="preserve">W         </t>
        </is>
      </c>
      <c r="Q2951" t="inlineStr">
        <is>
          <t>WY-182Q-038/NA</t>
        </is>
      </c>
      <c r="R2951" t="inlineStr">
        <is>
          <t>WYW187063</t>
        </is>
      </c>
      <c r="S2951" t="inlineStr">
        <is>
          <t>CARBON (WY)</t>
        </is>
      </c>
      <c r="T2951" t="n">
        <v>41.15596852</v>
      </c>
      <c r="U2951" t="inlineStr">
        <is>
          <t>GREEN RIVER - OVERTHRUST</t>
        </is>
      </c>
      <c r="V2951" t="n">
        <v>-107.86965865</v>
      </c>
      <c r="W2951" t="inlineStr">
        <is>
          <t>POINT (259213.475930096 4560041.406504503)</t>
        </is>
      </c>
      <c r="X2951" t="n">
        <v>1.579794923553966</v>
      </c>
      <c r="Y2951" t="inlineStr">
        <is>
          <t>SW</t>
        </is>
      </c>
      <c r="Z2951" t="n">
        <v>2018</v>
      </c>
      <c r="AA2951" t="n">
        <v>29</v>
      </c>
    </row>
    <row r="2952">
      <c r="A2952" s="1" t="n">
        <v>34338</v>
      </c>
      <c r="B2952" t="inlineStr">
        <is>
          <t>WY</t>
        </is>
      </c>
      <c r="C2952" t="inlineStr"/>
      <c r="D2952" s="2" t="n">
        <v>43173</v>
      </c>
      <c r="E2952" t="inlineStr">
        <is>
          <t>2023-03-14</t>
        </is>
      </c>
      <c r="F2952" t="n">
        <v>60</v>
      </c>
      <c r="G2952" t="inlineStr">
        <is>
          <t xml:space="preserve">STATE OF WYOMING </t>
        </is>
      </c>
      <c r="H2952" t="inlineStr">
        <is>
          <t>PRIMA EXPL</t>
        </is>
      </c>
      <c r="I2952" t="n">
        <v>0.1667</v>
      </c>
      <c r="J2952" t="n">
        <v>52</v>
      </c>
      <c r="K2952" t="n">
        <v>320</v>
      </c>
      <c r="L2952" t="n">
        <v>16</v>
      </c>
      <c r="M2952" t="n">
        <v>14</v>
      </c>
      <c r="N2952" t="inlineStr">
        <is>
          <t xml:space="preserve">N         </t>
        </is>
      </c>
      <c r="O2952" t="n">
        <v>93</v>
      </c>
      <c r="P2952" t="inlineStr">
        <is>
          <t xml:space="preserve">W         </t>
        </is>
      </c>
      <c r="Q2952" t="inlineStr">
        <is>
          <t>163/NA</t>
        </is>
      </c>
      <c r="R2952" t="inlineStr">
        <is>
          <t>18-00109</t>
        </is>
      </c>
      <c r="S2952" t="inlineStr">
        <is>
          <t>CARBON (WY)</t>
        </is>
      </c>
      <c r="T2952" t="n">
        <v>41.18507808</v>
      </c>
      <c r="U2952" t="inlineStr">
        <is>
          <t>GREEN RIVER - OVERTHRUST</t>
        </is>
      </c>
      <c r="V2952" t="n">
        <v>-107.86940692</v>
      </c>
      <c r="W2952" t="inlineStr">
        <is>
          <t>POINT (259341.2459271377 4563272.789513692)</t>
        </is>
      </c>
      <c r="X2952" t="n">
        <v>0.7033115591866556</v>
      </c>
      <c r="Y2952" t="inlineStr">
        <is>
          <t>NW</t>
        </is>
      </c>
      <c r="Z2952" t="n">
        <v>2018</v>
      </c>
      <c r="AA2952" t="n">
        <v>29</v>
      </c>
    </row>
    <row r="2953">
      <c r="A2953" s="1" t="n">
        <v>53259</v>
      </c>
      <c r="B2953" t="inlineStr">
        <is>
          <t>WY</t>
        </is>
      </c>
      <c r="C2953" t="inlineStr"/>
      <c r="D2953" s="2" t="n">
        <v>40211</v>
      </c>
      <c r="E2953" t="inlineStr">
        <is>
          <t>2020-02-02</t>
        </is>
      </c>
      <c r="F2953" t="n">
        <v>120</v>
      </c>
      <c r="G2953" t="inlineStr">
        <is>
          <t>BLM</t>
        </is>
      </c>
      <c r="H2953" t="inlineStr">
        <is>
          <t>YATES PETR</t>
        </is>
      </c>
      <c r="I2953" t="n">
        <v>0.125</v>
      </c>
      <c r="J2953" t="n">
        <v>310</v>
      </c>
      <c r="K2953" t="n">
        <v>1280</v>
      </c>
      <c r="L2953" t="n">
        <v>14</v>
      </c>
      <c r="M2953" t="n">
        <v>14</v>
      </c>
      <c r="N2953" t="inlineStr">
        <is>
          <t xml:space="preserve">N         </t>
        </is>
      </c>
      <c r="O2953" t="n">
        <v>93</v>
      </c>
      <c r="P2953" t="inlineStr">
        <is>
          <t xml:space="preserve">W         </t>
        </is>
      </c>
      <c r="Q2953" t="inlineStr">
        <is>
          <t>WYW178950/</t>
        </is>
      </c>
      <c r="R2953" t="inlineStr">
        <is>
          <t>WYW178950</t>
        </is>
      </c>
      <c r="S2953" t="inlineStr">
        <is>
          <t>CARBON (WY)</t>
        </is>
      </c>
      <c r="T2953" t="n">
        <v>41.18486444</v>
      </c>
      <c r="U2953" t="inlineStr">
        <is>
          <t>GREEN RIVER - OVERTHRUST</t>
        </is>
      </c>
      <c r="V2953" t="n">
        <v>-107.83141107</v>
      </c>
      <c r="W2953" t="inlineStr">
        <is>
          <t>POINT (262527.5571034485 4563144.575034762)</t>
        </is>
      </c>
      <c r="X2953" t="n">
        <v>1.577038270481466</v>
      </c>
      <c r="Y2953" t="inlineStr">
        <is>
          <t>NE</t>
        </is>
      </c>
      <c r="Z2953" t="n">
        <v>2010</v>
      </c>
      <c r="AA2953" t="n">
        <v>29</v>
      </c>
    </row>
    <row r="2954">
      <c r="A2954" s="1" t="n">
        <v>53260</v>
      </c>
      <c r="B2954" t="inlineStr">
        <is>
          <t>WY</t>
        </is>
      </c>
      <c r="C2954" t="inlineStr"/>
      <c r="D2954" s="2" t="n">
        <v>40211</v>
      </c>
      <c r="E2954" t="inlineStr">
        <is>
          <t>2020-02-02</t>
        </is>
      </c>
      <c r="F2954" t="n">
        <v>120</v>
      </c>
      <c r="G2954" t="inlineStr">
        <is>
          <t>BLM</t>
        </is>
      </c>
      <c r="H2954" t="inlineStr">
        <is>
          <t>YATES PETR</t>
        </is>
      </c>
      <c r="I2954" t="n">
        <v>0.125</v>
      </c>
      <c r="J2954" t="n">
        <v>310</v>
      </c>
      <c r="K2954" t="n">
        <v>1280</v>
      </c>
      <c r="L2954" t="n">
        <v>15</v>
      </c>
      <c r="M2954" t="n">
        <v>14</v>
      </c>
      <c r="N2954" t="inlineStr">
        <is>
          <t xml:space="preserve">N         </t>
        </is>
      </c>
      <c r="O2954" t="n">
        <v>93</v>
      </c>
      <c r="P2954" t="inlineStr">
        <is>
          <t xml:space="preserve">W         </t>
        </is>
      </c>
      <c r="Q2954" t="inlineStr">
        <is>
          <t>WYW178950/</t>
        </is>
      </c>
      <c r="R2954" t="inlineStr">
        <is>
          <t>WYW178950</t>
        </is>
      </c>
      <c r="S2954" t="inlineStr">
        <is>
          <t>CARBON (WY)</t>
        </is>
      </c>
      <c r="T2954" t="n">
        <v>41.18491404</v>
      </c>
      <c r="U2954" t="inlineStr">
        <is>
          <t>GREEN RIVER - OVERTHRUST</t>
        </is>
      </c>
      <c r="V2954" t="n">
        <v>-107.85043188</v>
      </c>
      <c r="W2954" t="inlineStr">
        <is>
          <t>POINT (260932.2727827726 4563202.217501957)</t>
        </is>
      </c>
      <c r="X2954" t="n">
        <v>0.7099333458825556</v>
      </c>
      <c r="Y2954" t="inlineStr">
        <is>
          <t>NE</t>
        </is>
      </c>
      <c r="Z2954" t="n">
        <v>2010</v>
      </c>
      <c r="AA2954" t="n">
        <v>29</v>
      </c>
    </row>
    <row r="2955">
      <c r="A2955" s="1" t="n">
        <v>53261</v>
      </c>
      <c r="B2955" t="inlineStr">
        <is>
          <t>WY</t>
        </is>
      </c>
      <c r="C2955" t="inlineStr"/>
      <c r="D2955" s="2" t="n">
        <v>40211</v>
      </c>
      <c r="E2955" t="inlineStr">
        <is>
          <t>2020-02-02</t>
        </is>
      </c>
      <c r="F2955" t="n">
        <v>120</v>
      </c>
      <c r="G2955" t="inlineStr">
        <is>
          <t>BLM</t>
        </is>
      </c>
      <c r="H2955" t="inlineStr">
        <is>
          <t>PACER ENERGY</t>
        </is>
      </c>
      <c r="I2955" t="n">
        <v>0.125</v>
      </c>
      <c r="J2955" t="n">
        <v>285</v>
      </c>
      <c r="K2955" t="n">
        <v>640</v>
      </c>
      <c r="L2955" t="n">
        <v>21</v>
      </c>
      <c r="M2955" t="n">
        <v>14</v>
      </c>
      <c r="N2955" t="inlineStr">
        <is>
          <t xml:space="preserve">N         </t>
        </is>
      </c>
      <c r="O2955" t="n">
        <v>93</v>
      </c>
      <c r="P2955" t="inlineStr">
        <is>
          <t xml:space="preserve">W         </t>
        </is>
      </c>
      <c r="Q2955" t="inlineStr">
        <is>
          <t>WYW178951/</t>
        </is>
      </c>
      <c r="R2955" t="inlineStr">
        <is>
          <t>WYW178951</t>
        </is>
      </c>
      <c r="S2955" t="inlineStr">
        <is>
          <t>CARBON (WY)</t>
        </is>
      </c>
      <c r="T2955" t="n">
        <v>41.17052139</v>
      </c>
      <c r="U2955" t="inlineStr">
        <is>
          <t>GREEN RIVER - OVERTHRUST</t>
        </is>
      </c>
      <c r="V2955" t="n">
        <v>-107.86952134</v>
      </c>
      <c r="W2955" t="inlineStr">
        <is>
          <t>POINT (259278.3086986783 4561656.852734176)</t>
        </is>
      </c>
      <c r="X2955" t="n">
        <v>0.6966089030034277</v>
      </c>
      <c r="Y2955" t="inlineStr">
        <is>
          <t>SW</t>
        </is>
      </c>
      <c r="Z2955" t="n">
        <v>2010</v>
      </c>
      <c r="AA2955" t="n">
        <v>29</v>
      </c>
    </row>
    <row r="2956">
      <c r="A2956" s="1" t="n">
        <v>53262</v>
      </c>
      <c r="B2956" t="inlineStr">
        <is>
          <t>WY</t>
        </is>
      </c>
      <c r="C2956" t="inlineStr"/>
      <c r="D2956" s="2" t="n">
        <v>40211</v>
      </c>
      <c r="E2956" t="inlineStr">
        <is>
          <t>2020-02-02</t>
        </is>
      </c>
      <c r="F2956" t="n">
        <v>120</v>
      </c>
      <c r="G2956" t="inlineStr">
        <is>
          <t>BLM</t>
        </is>
      </c>
      <c r="H2956" t="inlineStr">
        <is>
          <t>PACER ENERGY</t>
        </is>
      </c>
      <c r="I2956" t="n">
        <v>0.125</v>
      </c>
      <c r="J2956" t="n">
        <v>360</v>
      </c>
      <c r="K2956" t="n">
        <v>640</v>
      </c>
      <c r="L2956" t="n">
        <v>24</v>
      </c>
      <c r="M2956" t="n">
        <v>14</v>
      </c>
      <c r="N2956" t="inlineStr">
        <is>
          <t xml:space="preserve">N         </t>
        </is>
      </c>
      <c r="O2956" t="n">
        <v>93</v>
      </c>
      <c r="P2956" t="inlineStr">
        <is>
          <t xml:space="preserve">W         </t>
        </is>
      </c>
      <c r="Q2956" t="inlineStr">
        <is>
          <t>WYW178952/</t>
        </is>
      </c>
      <c r="R2956" t="inlineStr">
        <is>
          <t>WYW178952</t>
        </is>
      </c>
      <c r="S2956" t="inlineStr">
        <is>
          <t>CARBON (WY)</t>
        </is>
      </c>
      <c r="T2956" t="n">
        <v>41.17020857</v>
      </c>
      <c r="U2956" t="inlineStr">
        <is>
          <t>GREEN RIVER - OVERTHRUST</t>
        </is>
      </c>
      <c r="V2956" t="n">
        <v>-107.81219188</v>
      </c>
      <c r="W2956" t="inlineStr">
        <is>
          <t>POINT (264087.030734494 4561464.996417179)</t>
        </is>
      </c>
      <c r="X2956" t="n">
        <v>2.552614977248078</v>
      </c>
      <c r="Y2956" t="inlineStr">
        <is>
          <t>SE</t>
        </is>
      </c>
      <c r="Z2956" t="n">
        <v>2010</v>
      </c>
      <c r="AA2956" t="n">
        <v>29</v>
      </c>
    </row>
    <row r="2957">
      <c r="A2957" s="1" t="n">
        <v>53263</v>
      </c>
      <c r="B2957" t="inlineStr">
        <is>
          <t>WY</t>
        </is>
      </c>
      <c r="C2957" t="inlineStr"/>
      <c r="D2957" s="2" t="n">
        <v>40211</v>
      </c>
      <c r="E2957" t="inlineStr">
        <is>
          <t>2020-02-02</t>
        </is>
      </c>
      <c r="F2957" t="n">
        <v>120</v>
      </c>
      <c r="G2957" t="inlineStr">
        <is>
          <t>BLM</t>
        </is>
      </c>
      <c r="H2957" t="inlineStr">
        <is>
          <t>PACER ENERGY</t>
        </is>
      </c>
      <c r="I2957" t="n">
        <v>0.125</v>
      </c>
      <c r="J2957" t="n">
        <v>80</v>
      </c>
      <c r="K2957" t="n">
        <v>320</v>
      </c>
      <c r="L2957" t="n">
        <v>32</v>
      </c>
      <c r="M2957" t="n">
        <v>14</v>
      </c>
      <c r="N2957" t="inlineStr">
        <is>
          <t xml:space="preserve">N         </t>
        </is>
      </c>
      <c r="O2957" t="n">
        <v>93</v>
      </c>
      <c r="P2957" t="inlineStr">
        <is>
          <t xml:space="preserve">W         </t>
        </is>
      </c>
      <c r="Q2957" t="inlineStr">
        <is>
          <t>WYW178953/</t>
        </is>
      </c>
      <c r="R2957" t="inlineStr">
        <is>
          <t>WYW178953</t>
        </is>
      </c>
      <c r="S2957" t="inlineStr">
        <is>
          <t>CARBON (WY)</t>
        </is>
      </c>
      <c r="T2957" t="n">
        <v>41.14154536</v>
      </c>
      <c r="U2957" t="inlineStr">
        <is>
          <t>GREEN RIVER - OVERTHRUST</t>
        </is>
      </c>
      <c r="V2957" t="n">
        <v>-107.88896935</v>
      </c>
      <c r="W2957" t="inlineStr">
        <is>
          <t>POINT (257539.7956653918 4558493.620720011)</t>
        </is>
      </c>
      <c r="X2957" t="n">
        <v>2.913807552095692</v>
      </c>
      <c r="Y2957" t="inlineStr">
        <is>
          <t>SW</t>
        </is>
      </c>
      <c r="Z2957" t="n">
        <v>2010</v>
      </c>
      <c r="AA2957" t="n">
        <v>29</v>
      </c>
    </row>
    <row r="2958">
      <c r="A2958" s="1" t="n">
        <v>28439</v>
      </c>
      <c r="B2958" t="inlineStr">
        <is>
          <t>WY</t>
        </is>
      </c>
      <c r="C2958" t="inlineStr"/>
      <c r="D2958" s="2" t="n">
        <v>43277</v>
      </c>
      <c r="E2958" t="inlineStr">
        <is>
          <t>2028-06-26</t>
        </is>
      </c>
      <c r="F2958" t="n">
        <v>120</v>
      </c>
      <c r="G2958" t="inlineStr">
        <is>
          <t xml:space="preserve">BUREAU OF LAND MANAGEMENT </t>
        </is>
      </c>
      <c r="H2958" t="inlineStr">
        <is>
          <t>BSO</t>
        </is>
      </c>
      <c r="I2958" t="n">
        <v>0.125</v>
      </c>
      <c r="J2958" t="n">
        <v>152</v>
      </c>
      <c r="K2958" t="n">
        <v>320</v>
      </c>
      <c r="L2958" t="n">
        <v>18</v>
      </c>
      <c r="M2958" t="n">
        <v>23</v>
      </c>
      <c r="N2958" t="inlineStr">
        <is>
          <t xml:space="preserve">N         </t>
        </is>
      </c>
      <c r="O2958" t="n">
        <v>92</v>
      </c>
      <c r="P2958" t="inlineStr">
        <is>
          <t xml:space="preserve">W         </t>
        </is>
      </c>
      <c r="Q2958" t="inlineStr">
        <is>
          <t>WY-182Q-034/NA</t>
        </is>
      </c>
      <c r="R2958" t="inlineStr">
        <is>
          <t>WYW187059</t>
        </is>
      </c>
      <c r="S2958" t="inlineStr">
        <is>
          <t>SWEETWATER (WY)</t>
        </is>
      </c>
      <c r="T2958" t="n">
        <v>41.96515199</v>
      </c>
      <c r="U2958" t="inlineStr">
        <is>
          <t>GREEN RIVER - OVERTHRUST</t>
        </is>
      </c>
      <c r="V2958" t="n">
        <v>-107.84381964</v>
      </c>
      <c r="W2958" t="inlineStr">
        <is>
          <t>POINT (264342.768555186 4649819.44216863)</t>
        </is>
      </c>
      <c r="X2958" t="n">
        <v>2.82557573085019</v>
      </c>
      <c r="Y2958" t="inlineStr">
        <is>
          <t>SE</t>
        </is>
      </c>
      <c r="Z2958" t="n">
        <v>2018</v>
      </c>
      <c r="AA2958" t="n">
        <v>34</v>
      </c>
    </row>
    <row r="2959">
      <c r="A2959" s="1" t="n">
        <v>36412</v>
      </c>
      <c r="B2959" t="inlineStr">
        <is>
          <t>WY</t>
        </is>
      </c>
      <c r="C2959" t="inlineStr"/>
      <c r="D2959" s="2" t="n">
        <v>43083</v>
      </c>
      <c r="E2959" t="inlineStr">
        <is>
          <t>2027-12-14</t>
        </is>
      </c>
      <c r="F2959" t="n">
        <v>120</v>
      </c>
      <c r="G2959" t="inlineStr">
        <is>
          <t xml:space="preserve">BUREAU OF LAND MANAGEMENT </t>
        </is>
      </c>
      <c r="H2959" t="inlineStr">
        <is>
          <t>SOUTHLAND ROYALTY</t>
        </is>
      </c>
      <c r="I2959" t="n">
        <v>0.125</v>
      </c>
      <c r="J2959" t="n">
        <v>301</v>
      </c>
      <c r="K2959" t="n">
        <v>2208.95</v>
      </c>
      <c r="L2959" t="n">
        <v>3</v>
      </c>
      <c r="M2959" t="n">
        <v>23</v>
      </c>
      <c r="N2959" t="inlineStr">
        <is>
          <t xml:space="preserve">N         </t>
        </is>
      </c>
      <c r="O2959" t="n">
        <v>93</v>
      </c>
      <c r="P2959" t="inlineStr">
        <is>
          <t xml:space="preserve">W         </t>
        </is>
      </c>
      <c r="Q2959" t="inlineStr">
        <is>
          <t>WY-174Q-007/NA</t>
        </is>
      </c>
      <c r="R2959" t="inlineStr">
        <is>
          <t>WYW186672</t>
        </is>
      </c>
      <c r="S2959" t="inlineStr">
        <is>
          <t>SWEETWATER (WY)</t>
        </is>
      </c>
      <c r="T2959" t="n">
        <v>41.99413573</v>
      </c>
      <c r="U2959" t="inlineStr">
        <is>
          <t>GREEN RIVER - OVERTHRUST</t>
        </is>
      </c>
      <c r="V2959" t="n">
        <v>-107.90253794</v>
      </c>
      <c r="W2959" t="inlineStr">
        <is>
          <t>POINT (259585.6986419068 4653201.213783877)</t>
        </is>
      </c>
      <c r="X2959" t="n">
        <v>0.8012167361846441</v>
      </c>
      <c r="Y2959" t="inlineStr">
        <is>
          <t>NW</t>
        </is>
      </c>
      <c r="Z2959" t="n">
        <v>2017</v>
      </c>
      <c r="AA2959" t="n">
        <v>34</v>
      </c>
    </row>
    <row r="2960">
      <c r="A2960" s="1" t="n">
        <v>36413</v>
      </c>
      <c r="B2960" t="inlineStr">
        <is>
          <t>WY</t>
        </is>
      </c>
      <c r="C2960" t="inlineStr"/>
      <c r="D2960" s="2" t="n">
        <v>43083</v>
      </c>
      <c r="E2960" t="inlineStr">
        <is>
          <t>2027-12-14</t>
        </is>
      </c>
      <c r="F2960" t="n">
        <v>120</v>
      </c>
      <c r="G2960" t="inlineStr">
        <is>
          <t xml:space="preserve">BUREAU OF LAND MANAGEMENT </t>
        </is>
      </c>
      <c r="H2960" t="inlineStr">
        <is>
          <t>SOUTHLAND ROYALTY</t>
        </is>
      </c>
      <c r="I2960" t="n">
        <v>0.125</v>
      </c>
      <c r="J2960" t="n">
        <v>301</v>
      </c>
      <c r="K2960" t="n">
        <v>2208.95</v>
      </c>
      <c r="L2960" t="n">
        <v>6</v>
      </c>
      <c r="M2960" t="n">
        <v>23</v>
      </c>
      <c r="N2960" t="inlineStr">
        <is>
          <t xml:space="preserve">N         </t>
        </is>
      </c>
      <c r="O2960" t="n">
        <v>92</v>
      </c>
      <c r="P2960" t="inlineStr">
        <is>
          <t xml:space="preserve">W         </t>
        </is>
      </c>
      <c r="Q2960" t="inlineStr">
        <is>
          <t>WY-174Q-007/NA</t>
        </is>
      </c>
      <c r="R2960" t="inlineStr">
        <is>
          <t>WYW186672</t>
        </is>
      </c>
      <c r="S2960" t="inlineStr">
        <is>
          <t>SWEETWATER (WY)</t>
        </is>
      </c>
      <c r="T2960" t="n">
        <v>41.99412822</v>
      </c>
      <c r="U2960" t="inlineStr">
        <is>
          <t>GREEN RIVER - OVERTHRUST</t>
        </is>
      </c>
      <c r="V2960" t="n">
        <v>-107.8437054</v>
      </c>
      <c r="W2960" t="inlineStr">
        <is>
          <t>POINT (264459.1399878691 4653036.736766786)</t>
        </is>
      </c>
      <c r="X2960" t="n">
        <v>2.395821276311063</v>
      </c>
      <c r="Y2960" t="inlineStr">
        <is>
          <t>E</t>
        </is>
      </c>
      <c r="Z2960" t="n">
        <v>2017</v>
      </c>
      <c r="AA2960" t="n">
        <v>34</v>
      </c>
    </row>
    <row r="2961">
      <c r="A2961" s="1" t="n">
        <v>36414</v>
      </c>
      <c r="B2961" t="inlineStr">
        <is>
          <t>WY</t>
        </is>
      </c>
      <c r="C2961" t="inlineStr"/>
      <c r="D2961" s="2" t="n">
        <v>43083</v>
      </c>
      <c r="E2961" t="inlineStr">
        <is>
          <t>2027-12-14</t>
        </is>
      </c>
      <c r="F2961" t="n">
        <v>120</v>
      </c>
      <c r="G2961" t="inlineStr">
        <is>
          <t xml:space="preserve">BUREAU OF LAND MANAGEMENT </t>
        </is>
      </c>
      <c r="H2961" t="inlineStr">
        <is>
          <t>SOUTHLAND ROYALTY</t>
        </is>
      </c>
      <c r="I2961" t="n">
        <v>0.125</v>
      </c>
      <c r="J2961" t="n">
        <v>301</v>
      </c>
      <c r="K2961" t="n">
        <v>2208.95</v>
      </c>
      <c r="L2961" t="n">
        <v>6</v>
      </c>
      <c r="M2961" t="n">
        <v>23</v>
      </c>
      <c r="N2961" t="inlineStr">
        <is>
          <t xml:space="preserve">N         </t>
        </is>
      </c>
      <c r="O2961" t="n">
        <v>92</v>
      </c>
      <c r="P2961" t="inlineStr">
        <is>
          <t xml:space="preserve">W         </t>
        </is>
      </c>
      <c r="Q2961" t="inlineStr">
        <is>
          <t>WY-174Q-007/NA</t>
        </is>
      </c>
      <c r="R2961" t="inlineStr">
        <is>
          <t>WYW186672</t>
        </is>
      </c>
      <c r="S2961" t="inlineStr">
        <is>
          <t>SWEETWATER (WY)</t>
        </is>
      </c>
      <c r="T2961" t="n">
        <v>41.99412822</v>
      </c>
      <c r="U2961" t="inlineStr">
        <is>
          <t>GREEN RIVER - OVERTHRUST</t>
        </is>
      </c>
      <c r="V2961" t="n">
        <v>-107.8437054</v>
      </c>
      <c r="W2961" t="inlineStr">
        <is>
          <t>POINT (264459.1399878691 4653036.736766786)</t>
        </is>
      </c>
      <c r="X2961" t="n">
        <v>2.395821276311063</v>
      </c>
      <c r="Y2961" t="inlineStr">
        <is>
          <t>E</t>
        </is>
      </c>
      <c r="Z2961" t="n">
        <v>2017</v>
      </c>
      <c r="AA2961" t="n">
        <v>34</v>
      </c>
    </row>
    <row r="2962">
      <c r="A2962" s="1" t="n">
        <v>36415</v>
      </c>
      <c r="B2962" t="inlineStr">
        <is>
          <t>WY</t>
        </is>
      </c>
      <c r="C2962" t="inlineStr"/>
      <c r="D2962" s="2" t="n">
        <v>43083</v>
      </c>
      <c r="E2962" t="inlineStr">
        <is>
          <t>2027-12-14</t>
        </is>
      </c>
      <c r="F2962" t="n">
        <v>120</v>
      </c>
      <c r="G2962" t="inlineStr">
        <is>
          <t xml:space="preserve">BUREAU OF LAND MANAGEMENT </t>
        </is>
      </c>
      <c r="H2962" t="inlineStr">
        <is>
          <t>SOUTHLAND ROYALTY</t>
        </is>
      </c>
      <c r="I2962" t="n">
        <v>0.125</v>
      </c>
      <c r="J2962" t="n">
        <v>301</v>
      </c>
      <c r="K2962" t="n">
        <v>2208.95</v>
      </c>
      <c r="L2962" t="n">
        <v>6</v>
      </c>
      <c r="M2962" t="n">
        <v>23</v>
      </c>
      <c r="N2962" t="inlineStr">
        <is>
          <t xml:space="preserve">N         </t>
        </is>
      </c>
      <c r="O2962" t="n">
        <v>92</v>
      </c>
      <c r="P2962" t="inlineStr">
        <is>
          <t xml:space="preserve">W         </t>
        </is>
      </c>
      <c r="Q2962" t="inlineStr">
        <is>
          <t>WY-174Q-007/NA</t>
        </is>
      </c>
      <c r="R2962" t="inlineStr">
        <is>
          <t>WYW186672</t>
        </is>
      </c>
      <c r="S2962" t="inlineStr">
        <is>
          <t>SWEETWATER (WY)</t>
        </is>
      </c>
      <c r="T2962" t="n">
        <v>41.99412822</v>
      </c>
      <c r="U2962" t="inlineStr">
        <is>
          <t>GREEN RIVER - OVERTHRUST</t>
        </is>
      </c>
      <c r="V2962" t="n">
        <v>-107.8437054</v>
      </c>
      <c r="W2962" t="inlineStr">
        <is>
          <t>POINT (264459.1399878691 4653036.736766786)</t>
        </is>
      </c>
      <c r="X2962" t="n">
        <v>2.395821276311063</v>
      </c>
      <c r="Y2962" t="inlineStr">
        <is>
          <t>E</t>
        </is>
      </c>
      <c r="Z2962" t="n">
        <v>2017</v>
      </c>
      <c r="AA2962" t="n">
        <v>34</v>
      </c>
    </row>
    <row r="2963">
      <c r="A2963" s="1" t="n">
        <v>36416</v>
      </c>
      <c r="B2963" t="inlineStr">
        <is>
          <t>WY</t>
        </is>
      </c>
      <c r="C2963" t="inlineStr"/>
      <c r="D2963" s="2" t="n">
        <v>43083</v>
      </c>
      <c r="E2963" t="inlineStr">
        <is>
          <t>2027-12-14</t>
        </is>
      </c>
      <c r="F2963" t="n">
        <v>120</v>
      </c>
      <c r="G2963" t="inlineStr">
        <is>
          <t xml:space="preserve">BUREAU OF LAND MANAGEMENT </t>
        </is>
      </c>
      <c r="H2963" t="inlineStr">
        <is>
          <t>SOUTHLAND ROYALTY</t>
        </is>
      </c>
      <c r="I2963" t="n">
        <v>0.125</v>
      </c>
      <c r="J2963" t="n">
        <v>301</v>
      </c>
      <c r="K2963" t="n">
        <v>2208.95</v>
      </c>
      <c r="L2963" t="n">
        <v>3</v>
      </c>
      <c r="M2963" t="n">
        <v>23</v>
      </c>
      <c r="N2963" t="inlineStr">
        <is>
          <t xml:space="preserve">N         </t>
        </is>
      </c>
      <c r="O2963" t="n">
        <v>93</v>
      </c>
      <c r="P2963" t="inlineStr">
        <is>
          <t xml:space="preserve">W         </t>
        </is>
      </c>
      <c r="Q2963" t="inlineStr">
        <is>
          <t>WY-174Q-007/NA</t>
        </is>
      </c>
      <c r="R2963" t="inlineStr">
        <is>
          <t>WYW186672</t>
        </is>
      </c>
      <c r="S2963" t="inlineStr">
        <is>
          <t>SWEETWATER (WY)</t>
        </is>
      </c>
      <c r="T2963" t="n">
        <v>41.99413573</v>
      </c>
      <c r="U2963" t="inlineStr">
        <is>
          <t>GREEN RIVER - OVERTHRUST</t>
        </is>
      </c>
      <c r="V2963" t="n">
        <v>-107.90253794</v>
      </c>
      <c r="W2963" t="inlineStr">
        <is>
          <t>POINT (259585.6986419068 4653201.213783877)</t>
        </is>
      </c>
      <c r="X2963" t="n">
        <v>0.8012167361846441</v>
      </c>
      <c r="Y2963" t="inlineStr">
        <is>
          <t>NW</t>
        </is>
      </c>
      <c r="Z2963" t="n">
        <v>2017</v>
      </c>
      <c r="AA2963" t="n">
        <v>34</v>
      </c>
    </row>
    <row r="2964">
      <c r="A2964" s="1" t="n">
        <v>36417</v>
      </c>
      <c r="B2964" t="inlineStr">
        <is>
          <t>WY</t>
        </is>
      </c>
      <c r="C2964" t="inlineStr"/>
      <c r="D2964" s="2" t="n">
        <v>43083</v>
      </c>
      <c r="E2964" t="inlineStr">
        <is>
          <t>2027-12-14</t>
        </is>
      </c>
      <c r="F2964" t="n">
        <v>120</v>
      </c>
      <c r="G2964" t="inlineStr">
        <is>
          <t xml:space="preserve">BUREAU OF LAND MANAGEMENT </t>
        </is>
      </c>
      <c r="H2964" t="inlineStr">
        <is>
          <t>SOUTHLAND ROYALTY</t>
        </is>
      </c>
      <c r="I2964" t="n">
        <v>0.125</v>
      </c>
      <c r="J2964" t="n">
        <v>301</v>
      </c>
      <c r="K2964" t="n">
        <v>2208.95</v>
      </c>
      <c r="L2964" t="n">
        <v>6</v>
      </c>
      <c r="M2964" t="n">
        <v>23</v>
      </c>
      <c r="N2964" t="inlineStr">
        <is>
          <t xml:space="preserve">N         </t>
        </is>
      </c>
      <c r="O2964" t="n">
        <v>92</v>
      </c>
      <c r="P2964" t="inlineStr">
        <is>
          <t xml:space="preserve">W         </t>
        </is>
      </c>
      <c r="Q2964" t="inlineStr">
        <is>
          <t>WY-174Q-007/NA</t>
        </is>
      </c>
      <c r="R2964" t="inlineStr">
        <is>
          <t>WYW186672</t>
        </is>
      </c>
      <c r="S2964" t="inlineStr">
        <is>
          <t>SWEETWATER (WY)</t>
        </is>
      </c>
      <c r="T2964" t="n">
        <v>41.99412822</v>
      </c>
      <c r="U2964" t="inlineStr">
        <is>
          <t>GREEN RIVER - OVERTHRUST</t>
        </is>
      </c>
      <c r="V2964" t="n">
        <v>-107.8437054</v>
      </c>
      <c r="W2964" t="inlineStr">
        <is>
          <t>POINT (264459.1399878691 4653036.736766786)</t>
        </is>
      </c>
      <c r="X2964" t="n">
        <v>2.395821276311063</v>
      </c>
      <c r="Y2964" t="inlineStr">
        <is>
          <t>E</t>
        </is>
      </c>
      <c r="Z2964" t="n">
        <v>2017</v>
      </c>
      <c r="AA2964" t="n">
        <v>34</v>
      </c>
    </row>
    <row r="2965">
      <c r="A2965" s="1" t="n">
        <v>36418</v>
      </c>
      <c r="B2965" t="inlineStr">
        <is>
          <t>WY</t>
        </is>
      </c>
      <c r="C2965" t="inlineStr"/>
      <c r="D2965" s="2" t="n">
        <v>43083</v>
      </c>
      <c r="E2965" t="inlineStr">
        <is>
          <t>2027-12-14</t>
        </is>
      </c>
      <c r="F2965" t="n">
        <v>120</v>
      </c>
      <c r="G2965" t="inlineStr">
        <is>
          <t xml:space="preserve">BUREAU OF LAND MANAGEMENT </t>
        </is>
      </c>
      <c r="H2965" t="inlineStr">
        <is>
          <t>SOUTHLAND ROYALTY</t>
        </is>
      </c>
      <c r="I2965" t="n">
        <v>0.125</v>
      </c>
      <c r="J2965" t="n">
        <v>301</v>
      </c>
      <c r="K2965" t="n">
        <v>2208.95</v>
      </c>
      <c r="L2965" t="n">
        <v>18</v>
      </c>
      <c r="M2965" t="n">
        <v>23</v>
      </c>
      <c r="N2965" t="inlineStr">
        <is>
          <t xml:space="preserve">N         </t>
        </is>
      </c>
      <c r="O2965" t="n">
        <v>92</v>
      </c>
      <c r="P2965" t="inlineStr">
        <is>
          <t xml:space="preserve">W         </t>
        </is>
      </c>
      <c r="Q2965" t="inlineStr">
        <is>
          <t>WY-174Q-007/NA</t>
        </is>
      </c>
      <c r="R2965" t="inlineStr">
        <is>
          <t>WYW186672</t>
        </is>
      </c>
      <c r="S2965" t="inlineStr">
        <is>
          <t>SWEETWATER (WY)</t>
        </is>
      </c>
      <c r="T2965" t="n">
        <v>41.96515199</v>
      </c>
      <c r="U2965" t="inlineStr">
        <is>
          <t>GREEN RIVER - OVERTHRUST</t>
        </is>
      </c>
      <c r="V2965" t="n">
        <v>-107.84381964</v>
      </c>
      <c r="W2965" t="inlineStr">
        <is>
          <t>POINT (264342.768555186 4649819.44216863)</t>
        </is>
      </c>
      <c r="X2965" t="n">
        <v>2.82557573085019</v>
      </c>
      <c r="Y2965" t="inlineStr">
        <is>
          <t>SE</t>
        </is>
      </c>
      <c r="Z2965" t="n">
        <v>2017</v>
      </c>
      <c r="AA2965" t="n">
        <v>34</v>
      </c>
    </row>
    <row r="2966">
      <c r="A2966" s="1" t="n">
        <v>36419</v>
      </c>
      <c r="B2966" t="inlineStr">
        <is>
          <t>WY</t>
        </is>
      </c>
      <c r="C2966" t="inlineStr"/>
      <c r="D2966" s="2" t="n">
        <v>43083</v>
      </c>
      <c r="E2966" t="inlineStr">
        <is>
          <t>2027-12-14</t>
        </is>
      </c>
      <c r="F2966" t="n">
        <v>120</v>
      </c>
      <c r="G2966" t="inlineStr">
        <is>
          <t xml:space="preserve">BUREAU OF LAND MANAGEMENT </t>
        </is>
      </c>
      <c r="H2966" t="inlineStr">
        <is>
          <t>SOUTHLAND ROYALTY</t>
        </is>
      </c>
      <c r="I2966" t="n">
        <v>0.125</v>
      </c>
      <c r="J2966" t="n">
        <v>301</v>
      </c>
      <c r="K2966" t="n">
        <v>2208.95</v>
      </c>
      <c r="L2966" t="n">
        <v>3</v>
      </c>
      <c r="M2966" t="n">
        <v>23</v>
      </c>
      <c r="N2966" t="inlineStr">
        <is>
          <t xml:space="preserve">N         </t>
        </is>
      </c>
      <c r="O2966" t="n">
        <v>93</v>
      </c>
      <c r="P2966" t="inlineStr">
        <is>
          <t xml:space="preserve">W         </t>
        </is>
      </c>
      <c r="Q2966" t="inlineStr">
        <is>
          <t>WY-174Q-007/NA</t>
        </is>
      </c>
      <c r="R2966" t="inlineStr">
        <is>
          <t>WYW186672</t>
        </is>
      </c>
      <c r="S2966" t="inlineStr">
        <is>
          <t>SWEETWATER (WY)</t>
        </is>
      </c>
      <c r="T2966" t="n">
        <v>41.99413573</v>
      </c>
      <c r="U2966" t="inlineStr">
        <is>
          <t>GREEN RIVER - OVERTHRUST</t>
        </is>
      </c>
      <c r="V2966" t="n">
        <v>-107.90253794</v>
      </c>
      <c r="W2966" t="inlineStr">
        <is>
          <t>POINT (259585.6986419068 4653201.213783877)</t>
        </is>
      </c>
      <c r="X2966" t="n">
        <v>0.8012167361846441</v>
      </c>
      <c r="Y2966" t="inlineStr">
        <is>
          <t>NW</t>
        </is>
      </c>
      <c r="Z2966" t="n">
        <v>2017</v>
      </c>
      <c r="AA2966" t="n">
        <v>34</v>
      </c>
    </row>
    <row r="2967">
      <c r="A2967" s="1" t="n">
        <v>36422</v>
      </c>
      <c r="B2967" t="inlineStr">
        <is>
          <t>WY</t>
        </is>
      </c>
      <c r="C2967" t="inlineStr"/>
      <c r="D2967" s="2" t="n">
        <v>43083</v>
      </c>
      <c r="E2967" t="inlineStr">
        <is>
          <t>2027-12-14</t>
        </is>
      </c>
      <c r="F2967" t="n">
        <v>120</v>
      </c>
      <c r="G2967" t="inlineStr">
        <is>
          <t xml:space="preserve">BUREAU OF LAND MANAGEMENT </t>
        </is>
      </c>
      <c r="H2967" t="inlineStr">
        <is>
          <t>SOUTHLAND ROYALTY</t>
        </is>
      </c>
      <c r="I2967" t="n">
        <v>0.125</v>
      </c>
      <c r="J2967" t="n">
        <v>301</v>
      </c>
      <c r="K2967" t="n">
        <v>2208.95</v>
      </c>
      <c r="L2967" t="n">
        <v>18</v>
      </c>
      <c r="M2967" t="n">
        <v>23</v>
      </c>
      <c r="N2967" t="inlineStr">
        <is>
          <t xml:space="preserve">N         </t>
        </is>
      </c>
      <c r="O2967" t="n">
        <v>92</v>
      </c>
      <c r="P2967" t="inlineStr">
        <is>
          <t xml:space="preserve">W         </t>
        </is>
      </c>
      <c r="Q2967" t="inlineStr">
        <is>
          <t>WY-174Q-007/NA</t>
        </is>
      </c>
      <c r="R2967" t="inlineStr">
        <is>
          <t>WYW186672</t>
        </is>
      </c>
      <c r="S2967" t="inlineStr">
        <is>
          <t>SWEETWATER (WY)</t>
        </is>
      </c>
      <c r="T2967" t="n">
        <v>41.96515199</v>
      </c>
      <c r="U2967" t="inlineStr">
        <is>
          <t>GREEN RIVER - OVERTHRUST</t>
        </is>
      </c>
      <c r="V2967" t="n">
        <v>-107.84381964</v>
      </c>
      <c r="W2967" t="inlineStr">
        <is>
          <t>POINT (264342.768555186 4649819.44216863)</t>
        </is>
      </c>
      <c r="X2967" t="n">
        <v>2.82557573085019</v>
      </c>
      <c r="Y2967" t="inlineStr">
        <is>
          <t>SE</t>
        </is>
      </c>
      <c r="Z2967" t="n">
        <v>2017</v>
      </c>
      <c r="AA2967" t="n">
        <v>34</v>
      </c>
    </row>
    <row r="2968">
      <c r="A2968" s="1" t="n">
        <v>36424</v>
      </c>
      <c r="B2968" t="inlineStr">
        <is>
          <t>WY</t>
        </is>
      </c>
      <c r="C2968" t="inlineStr"/>
      <c r="D2968" s="2" t="n">
        <v>43083</v>
      </c>
      <c r="E2968" t="inlineStr">
        <is>
          <t>2027-12-14</t>
        </is>
      </c>
      <c r="F2968" t="n">
        <v>120</v>
      </c>
      <c r="G2968" t="inlineStr">
        <is>
          <t xml:space="preserve">BUREAU OF LAND MANAGEMENT </t>
        </is>
      </c>
      <c r="H2968" t="inlineStr">
        <is>
          <t>SOUTHLAND ROYALTY</t>
        </is>
      </c>
      <c r="I2968" t="n">
        <v>0.125</v>
      </c>
      <c r="J2968" t="n">
        <v>301</v>
      </c>
      <c r="K2968" t="n">
        <v>2208.95</v>
      </c>
      <c r="L2968" t="n">
        <v>3</v>
      </c>
      <c r="M2968" t="n">
        <v>23</v>
      </c>
      <c r="N2968" t="inlineStr">
        <is>
          <t xml:space="preserve">N         </t>
        </is>
      </c>
      <c r="O2968" t="n">
        <v>93</v>
      </c>
      <c r="P2968" t="inlineStr">
        <is>
          <t xml:space="preserve">W         </t>
        </is>
      </c>
      <c r="Q2968" t="inlineStr">
        <is>
          <t>WY-174Q-007/NA</t>
        </is>
      </c>
      <c r="R2968" t="inlineStr">
        <is>
          <t>WYW186672</t>
        </is>
      </c>
      <c r="S2968" t="inlineStr">
        <is>
          <t>SWEETWATER (WY)</t>
        </is>
      </c>
      <c r="T2968" t="n">
        <v>41.99413573</v>
      </c>
      <c r="U2968" t="inlineStr">
        <is>
          <t>GREEN RIVER - OVERTHRUST</t>
        </is>
      </c>
      <c r="V2968" t="n">
        <v>-107.90253794</v>
      </c>
      <c r="W2968" t="inlineStr">
        <is>
          <t>POINT (259585.6986419068 4653201.213783877)</t>
        </is>
      </c>
      <c r="X2968" t="n">
        <v>0.8012167361846441</v>
      </c>
      <c r="Y2968" t="inlineStr">
        <is>
          <t>NW</t>
        </is>
      </c>
      <c r="Z2968" t="n">
        <v>2017</v>
      </c>
      <c r="AA2968" t="n">
        <v>34</v>
      </c>
    </row>
    <row r="2969">
      <c r="A2969" s="1" t="n">
        <v>40235</v>
      </c>
      <c r="B2969" t="inlineStr">
        <is>
          <t>WY</t>
        </is>
      </c>
      <c r="C2969" t="inlineStr"/>
      <c r="D2969" s="2" t="n">
        <v>42928</v>
      </c>
      <c r="E2969" t="inlineStr">
        <is>
          <t>2022-07-12</t>
        </is>
      </c>
      <c r="F2969" t="n">
        <v>60</v>
      </c>
      <c r="G2969" t="inlineStr">
        <is>
          <t xml:space="preserve">STATE OF WYOMING </t>
        </is>
      </c>
      <c r="H2969" t="inlineStr">
        <is>
          <t>SOUTHLAND ROYALTY</t>
        </is>
      </c>
      <c r="I2969" t="n">
        <v>0.1667</v>
      </c>
      <c r="J2969" t="n">
        <v>202</v>
      </c>
      <c r="K2969" t="n">
        <v>640</v>
      </c>
      <c r="L2969" t="n">
        <v>36</v>
      </c>
      <c r="M2969" t="n">
        <v>24</v>
      </c>
      <c r="N2969" t="inlineStr">
        <is>
          <t xml:space="preserve">N         </t>
        </is>
      </c>
      <c r="O2969" t="n">
        <v>93</v>
      </c>
      <c r="P2969" t="inlineStr">
        <is>
          <t xml:space="preserve">W         </t>
        </is>
      </c>
      <c r="Q2969" t="inlineStr">
        <is>
          <t>171/NA</t>
        </is>
      </c>
      <c r="R2969" t="inlineStr">
        <is>
          <t>17-00315</t>
        </is>
      </c>
      <c r="S2969" t="inlineStr">
        <is>
          <t>SWEETWATER (WY)</t>
        </is>
      </c>
      <c r="T2969" t="n">
        <v>42.00860869</v>
      </c>
      <c r="U2969" t="inlineStr">
        <is>
          <t>GREEN RIVER - OVERTHRUST</t>
        </is>
      </c>
      <c r="V2969" t="n">
        <v>-107.86351216</v>
      </c>
      <c r="W2969" t="inlineStr">
        <is>
          <t>POINT (262872.2437414498 4654699.417637452)</t>
        </is>
      </c>
      <c r="X2969" t="n">
        <v>1.959091087734228</v>
      </c>
      <c r="Y2969" t="inlineStr">
        <is>
          <t>NE</t>
        </is>
      </c>
      <c r="Z2969" t="n">
        <v>2017</v>
      </c>
      <c r="AA2969" t="n">
        <v>34</v>
      </c>
    </row>
    <row r="2970">
      <c r="A2970" s="1" t="n">
        <v>43551</v>
      </c>
      <c r="B2970" t="inlineStr">
        <is>
          <t>WY</t>
        </is>
      </c>
      <c r="C2970" t="inlineStr"/>
      <c r="D2970" s="2" t="n">
        <v>42675</v>
      </c>
      <c r="E2970" t="inlineStr">
        <is>
          <t>2026-11-01</t>
        </is>
      </c>
      <c r="F2970" t="n">
        <v>120</v>
      </c>
      <c r="G2970" t="inlineStr">
        <is>
          <t xml:space="preserve">BUREAU OF LAND MANAGEMENT </t>
        </is>
      </c>
      <c r="H2970" t="inlineStr">
        <is>
          <t>CARLA PETR</t>
        </is>
      </c>
      <c r="I2970" t="n">
        <v>0.125</v>
      </c>
      <c r="J2970" t="n">
        <v>420</v>
      </c>
      <c r="K2970" t="n">
        <v>2548.07006835</v>
      </c>
      <c r="L2970" t="n">
        <v>5</v>
      </c>
      <c r="M2970" t="n">
        <v>23</v>
      </c>
      <c r="N2970" t="inlineStr">
        <is>
          <t xml:space="preserve">N         </t>
        </is>
      </c>
      <c r="O2970" t="n">
        <v>93</v>
      </c>
      <c r="P2970" t="inlineStr">
        <is>
          <t xml:space="preserve">W         </t>
        </is>
      </c>
      <c r="Q2970" t="inlineStr">
        <is>
          <t>WY-1611-011/NA</t>
        </is>
      </c>
      <c r="R2970" t="inlineStr">
        <is>
          <t>WYW185598</t>
        </is>
      </c>
      <c r="S2970" t="inlineStr">
        <is>
          <t>SWEETWATER (WY)</t>
        </is>
      </c>
      <c r="T2970" t="n">
        <v>41.99416235</v>
      </c>
      <c r="U2970" t="inlineStr">
        <is>
          <t>GREEN RIVER - OVERTHRUST</t>
        </is>
      </c>
      <c r="V2970" t="n">
        <v>-107.94118995</v>
      </c>
      <c r="W2970" t="inlineStr">
        <is>
          <t>POINT (256383.9967953823 4653313.50815424)</t>
        </is>
      </c>
      <c r="X2970" t="n">
        <v>2.699862320884745</v>
      </c>
      <c r="Y2970" t="inlineStr">
        <is>
          <t>NW</t>
        </is>
      </c>
      <c r="Z2970" t="n">
        <v>2016</v>
      </c>
      <c r="AA2970" t="n">
        <v>34</v>
      </c>
    </row>
    <row r="2971">
      <c r="A2971" s="1" t="n">
        <v>43554</v>
      </c>
      <c r="B2971" t="inlineStr">
        <is>
          <t>WY</t>
        </is>
      </c>
      <c r="C2971" t="inlineStr"/>
      <c r="D2971" s="2" t="n">
        <v>42675</v>
      </c>
      <c r="E2971" t="inlineStr">
        <is>
          <t>2026-11-01</t>
        </is>
      </c>
      <c r="F2971" t="n">
        <v>120</v>
      </c>
      <c r="G2971" t="inlineStr">
        <is>
          <t xml:space="preserve">BUREAU OF LAND MANAGEMENT </t>
        </is>
      </c>
      <c r="H2971" t="inlineStr">
        <is>
          <t>CARLA PETR</t>
        </is>
      </c>
      <c r="I2971" t="n">
        <v>0.125</v>
      </c>
      <c r="J2971" t="n">
        <v>420</v>
      </c>
      <c r="K2971" t="n">
        <v>2548.07006835</v>
      </c>
      <c r="L2971" t="n">
        <v>5</v>
      </c>
      <c r="M2971" t="n">
        <v>23</v>
      </c>
      <c r="N2971" t="inlineStr">
        <is>
          <t xml:space="preserve">N         </t>
        </is>
      </c>
      <c r="O2971" t="n">
        <v>93</v>
      </c>
      <c r="P2971" t="inlineStr">
        <is>
          <t xml:space="preserve">W         </t>
        </is>
      </c>
      <c r="Q2971" t="inlineStr">
        <is>
          <t>WY-1611-011/NA</t>
        </is>
      </c>
      <c r="R2971" t="inlineStr">
        <is>
          <t>WYW185598</t>
        </is>
      </c>
      <c r="S2971" t="inlineStr">
        <is>
          <t>SWEETWATER (WY)</t>
        </is>
      </c>
      <c r="T2971" t="n">
        <v>41.99416235</v>
      </c>
      <c r="U2971" t="inlineStr">
        <is>
          <t>GREEN RIVER - OVERTHRUST</t>
        </is>
      </c>
      <c r="V2971" t="n">
        <v>-107.94118995</v>
      </c>
      <c r="W2971" t="inlineStr">
        <is>
          <t>POINT (256383.9967953823 4653313.50815424)</t>
        </is>
      </c>
      <c r="X2971" t="n">
        <v>2.699862320884745</v>
      </c>
      <c r="Y2971" t="inlineStr">
        <is>
          <t>NW</t>
        </is>
      </c>
      <c r="Z2971" t="n">
        <v>2016</v>
      </c>
      <c r="AA2971" t="n">
        <v>34</v>
      </c>
    </row>
    <row r="2972">
      <c r="A2972" s="1" t="n">
        <v>43557</v>
      </c>
      <c r="B2972" t="inlineStr">
        <is>
          <t>WY</t>
        </is>
      </c>
      <c r="C2972" t="inlineStr"/>
      <c r="D2972" s="2" t="n">
        <v>42675</v>
      </c>
      <c r="E2972" t="inlineStr">
        <is>
          <t>2026-11-01</t>
        </is>
      </c>
      <c r="F2972" t="n">
        <v>120</v>
      </c>
      <c r="G2972" t="inlineStr">
        <is>
          <t xml:space="preserve">BUREAU OF LAND MANAGEMENT </t>
        </is>
      </c>
      <c r="H2972" t="inlineStr">
        <is>
          <t>CARLA PETR</t>
        </is>
      </c>
      <c r="I2972" t="n">
        <v>0.125</v>
      </c>
      <c r="J2972" t="n">
        <v>420</v>
      </c>
      <c r="K2972" t="n">
        <v>2548.07006835</v>
      </c>
      <c r="L2972" t="n">
        <v>4</v>
      </c>
      <c r="M2972" t="n">
        <v>23</v>
      </c>
      <c r="N2972" t="inlineStr">
        <is>
          <t xml:space="preserve">N         </t>
        </is>
      </c>
      <c r="O2972" t="n">
        <v>93</v>
      </c>
      <c r="P2972" t="inlineStr">
        <is>
          <t xml:space="preserve">W         </t>
        </is>
      </c>
      <c r="Q2972" t="inlineStr">
        <is>
          <t>WY-1611-011/NA</t>
        </is>
      </c>
      <c r="R2972" t="inlineStr">
        <is>
          <t>WYW185598</t>
        </is>
      </c>
      <c r="S2972" t="inlineStr">
        <is>
          <t>SWEETWATER (WY)</t>
        </is>
      </c>
      <c r="T2972" t="n">
        <v>41.9941395</v>
      </c>
      <c r="U2972" t="inlineStr">
        <is>
          <t>GREEN RIVER - OVERTHRUST</t>
        </is>
      </c>
      <c r="V2972" t="n">
        <v>-107.92186394</v>
      </c>
      <c r="W2972" t="inlineStr">
        <is>
          <t>POINT (257984.8130758216 4653256.120427916)</t>
        </is>
      </c>
      <c r="X2972" t="n">
        <v>1.724593256917792</v>
      </c>
      <c r="Y2972" t="inlineStr">
        <is>
          <t>NW</t>
        </is>
      </c>
      <c r="Z2972" t="n">
        <v>2016</v>
      </c>
      <c r="AA2972" t="n">
        <v>34</v>
      </c>
    </row>
    <row r="2973">
      <c r="A2973" s="1" t="n">
        <v>43558</v>
      </c>
      <c r="B2973" t="inlineStr">
        <is>
          <t>WY</t>
        </is>
      </c>
      <c r="C2973" t="inlineStr"/>
      <c r="D2973" s="2" t="n">
        <v>42675</v>
      </c>
      <c r="E2973" t="inlineStr">
        <is>
          <t>2026-11-01</t>
        </is>
      </c>
      <c r="F2973" t="n">
        <v>120</v>
      </c>
      <c r="G2973" t="inlineStr">
        <is>
          <t xml:space="preserve">BUREAU OF LAND MANAGEMENT </t>
        </is>
      </c>
      <c r="H2973" t="inlineStr">
        <is>
          <t>CARLA PETR</t>
        </is>
      </c>
      <c r="I2973" t="n">
        <v>0.125</v>
      </c>
      <c r="J2973" t="n">
        <v>420</v>
      </c>
      <c r="K2973" t="n">
        <v>2548.07006835</v>
      </c>
      <c r="L2973" t="n">
        <v>4</v>
      </c>
      <c r="M2973" t="n">
        <v>23</v>
      </c>
      <c r="N2973" t="inlineStr">
        <is>
          <t xml:space="preserve">N         </t>
        </is>
      </c>
      <c r="O2973" t="n">
        <v>93</v>
      </c>
      <c r="P2973" t="inlineStr">
        <is>
          <t xml:space="preserve">W         </t>
        </is>
      </c>
      <c r="Q2973" t="inlineStr">
        <is>
          <t>WY-1611-011/NA</t>
        </is>
      </c>
      <c r="R2973" t="inlineStr">
        <is>
          <t>WYW185598</t>
        </is>
      </c>
      <c r="S2973" t="inlineStr">
        <is>
          <t>SWEETWATER (WY)</t>
        </is>
      </c>
      <c r="T2973" t="n">
        <v>41.9941395</v>
      </c>
      <c r="U2973" t="inlineStr">
        <is>
          <t>GREEN RIVER - OVERTHRUST</t>
        </is>
      </c>
      <c r="V2973" t="n">
        <v>-107.92186394</v>
      </c>
      <c r="W2973" t="inlineStr">
        <is>
          <t>POINT (257984.8130758216 4653256.120427916)</t>
        </is>
      </c>
      <c r="X2973" t="n">
        <v>1.724593256917792</v>
      </c>
      <c r="Y2973" t="inlineStr">
        <is>
          <t>NW</t>
        </is>
      </c>
      <c r="Z2973" t="n">
        <v>2016</v>
      </c>
      <c r="AA2973" t="n">
        <v>34</v>
      </c>
    </row>
    <row r="2974">
      <c r="A2974" s="1" t="n">
        <v>43559</v>
      </c>
      <c r="B2974" t="inlineStr">
        <is>
          <t>WY</t>
        </is>
      </c>
      <c r="C2974" t="inlineStr"/>
      <c r="D2974" s="2" t="n">
        <v>42675</v>
      </c>
      <c r="E2974" t="inlineStr">
        <is>
          <t>2026-11-01</t>
        </is>
      </c>
      <c r="F2974" t="n">
        <v>120</v>
      </c>
      <c r="G2974" t="inlineStr">
        <is>
          <t xml:space="preserve">BUREAU OF LAND MANAGEMENT </t>
        </is>
      </c>
      <c r="H2974" t="inlineStr">
        <is>
          <t>CARLA PETR</t>
        </is>
      </c>
      <c r="I2974" t="n">
        <v>0.125</v>
      </c>
      <c r="J2974" t="n">
        <v>420</v>
      </c>
      <c r="K2974" t="n">
        <v>2548.07006835</v>
      </c>
      <c r="L2974" t="n">
        <v>5</v>
      </c>
      <c r="M2974" t="n">
        <v>23</v>
      </c>
      <c r="N2974" t="inlineStr">
        <is>
          <t xml:space="preserve">N         </t>
        </is>
      </c>
      <c r="O2974" t="n">
        <v>93</v>
      </c>
      <c r="P2974" t="inlineStr">
        <is>
          <t xml:space="preserve">W         </t>
        </is>
      </c>
      <c r="Q2974" t="inlineStr">
        <is>
          <t>WY-1611-011/NA</t>
        </is>
      </c>
      <c r="R2974" t="inlineStr">
        <is>
          <t>WYW185598</t>
        </is>
      </c>
      <c r="S2974" t="inlineStr">
        <is>
          <t>SWEETWATER (WY)</t>
        </is>
      </c>
      <c r="T2974" t="n">
        <v>41.99416235</v>
      </c>
      <c r="U2974" t="inlineStr">
        <is>
          <t>GREEN RIVER - OVERTHRUST</t>
        </is>
      </c>
      <c r="V2974" t="n">
        <v>-107.94118995</v>
      </c>
      <c r="W2974" t="inlineStr">
        <is>
          <t>POINT (256383.9967953823 4653313.50815424)</t>
        </is>
      </c>
      <c r="X2974" t="n">
        <v>2.699862320884745</v>
      </c>
      <c r="Y2974" t="inlineStr">
        <is>
          <t>NW</t>
        </is>
      </c>
      <c r="Z2974" t="n">
        <v>2016</v>
      </c>
      <c r="AA2974" t="n">
        <v>34</v>
      </c>
    </row>
    <row r="2975">
      <c r="A2975" s="1" t="n">
        <v>43560</v>
      </c>
      <c r="B2975" t="inlineStr">
        <is>
          <t>WY</t>
        </is>
      </c>
      <c r="C2975" t="inlineStr"/>
      <c r="D2975" s="2" t="n">
        <v>42675</v>
      </c>
      <c r="E2975" t="inlineStr">
        <is>
          <t>2026-11-01</t>
        </is>
      </c>
      <c r="F2975" t="n">
        <v>120</v>
      </c>
      <c r="G2975" t="inlineStr">
        <is>
          <t xml:space="preserve">BUREAU OF LAND MANAGEMENT </t>
        </is>
      </c>
      <c r="H2975" t="inlineStr">
        <is>
          <t>CARLA PETR</t>
        </is>
      </c>
      <c r="I2975" t="n">
        <v>0.125</v>
      </c>
      <c r="J2975" t="n">
        <v>420</v>
      </c>
      <c r="K2975" t="n">
        <v>2548.07006835</v>
      </c>
      <c r="L2975" t="n">
        <v>4</v>
      </c>
      <c r="M2975" t="n">
        <v>23</v>
      </c>
      <c r="N2975" t="inlineStr">
        <is>
          <t xml:space="preserve">N         </t>
        </is>
      </c>
      <c r="O2975" t="n">
        <v>93</v>
      </c>
      <c r="P2975" t="inlineStr">
        <is>
          <t xml:space="preserve">W         </t>
        </is>
      </c>
      <c r="Q2975" t="inlineStr">
        <is>
          <t>WY-1611-011/NA</t>
        </is>
      </c>
      <c r="R2975" t="inlineStr">
        <is>
          <t>WYW185598</t>
        </is>
      </c>
      <c r="S2975" t="inlineStr">
        <is>
          <t>SWEETWATER (WY)</t>
        </is>
      </c>
      <c r="T2975" t="n">
        <v>41.9941395</v>
      </c>
      <c r="U2975" t="inlineStr">
        <is>
          <t>GREEN RIVER - OVERTHRUST</t>
        </is>
      </c>
      <c r="V2975" t="n">
        <v>-107.92186394</v>
      </c>
      <c r="W2975" t="inlineStr">
        <is>
          <t>POINT (257984.8130758216 4653256.120427916)</t>
        </is>
      </c>
      <c r="X2975" t="n">
        <v>1.724593256917792</v>
      </c>
      <c r="Y2975" t="inlineStr">
        <is>
          <t>NW</t>
        </is>
      </c>
      <c r="Z2975" t="n">
        <v>2016</v>
      </c>
      <c r="AA2975" t="n">
        <v>34</v>
      </c>
    </row>
    <row r="2976">
      <c r="A2976" s="1" t="n">
        <v>43561</v>
      </c>
      <c r="B2976" t="inlineStr">
        <is>
          <t>WY</t>
        </is>
      </c>
      <c r="C2976" t="inlineStr"/>
      <c r="D2976" s="2" t="n">
        <v>42675</v>
      </c>
      <c r="E2976" t="inlineStr">
        <is>
          <t>2026-11-01</t>
        </is>
      </c>
      <c r="F2976" t="n">
        <v>120</v>
      </c>
      <c r="G2976" t="inlineStr">
        <is>
          <t xml:space="preserve">BUREAU OF LAND MANAGEMENT </t>
        </is>
      </c>
      <c r="H2976" t="inlineStr">
        <is>
          <t>CARLA PETR</t>
        </is>
      </c>
      <c r="I2976" t="n">
        <v>0.125</v>
      </c>
      <c r="J2976" t="n">
        <v>420</v>
      </c>
      <c r="K2976" t="n">
        <v>2548.07006835</v>
      </c>
      <c r="L2976" t="n">
        <v>8</v>
      </c>
      <c r="M2976" t="n">
        <v>23</v>
      </c>
      <c r="N2976" t="inlineStr">
        <is>
          <t xml:space="preserve">N         </t>
        </is>
      </c>
      <c r="O2976" t="n">
        <v>93</v>
      </c>
      <c r="P2976" t="inlineStr">
        <is>
          <t xml:space="preserve">W         </t>
        </is>
      </c>
      <c r="Q2976" t="inlineStr">
        <is>
          <t>WY-1611-011/NA</t>
        </is>
      </c>
      <c r="R2976" t="inlineStr">
        <is>
          <t>WYW185598</t>
        </is>
      </c>
      <c r="S2976" t="inlineStr">
        <is>
          <t>SWEETWATER (WY)</t>
        </is>
      </c>
      <c r="T2976" t="n">
        <v>41.97963226</v>
      </c>
      <c r="U2976" t="inlineStr">
        <is>
          <t>GREEN RIVER - OVERTHRUST</t>
        </is>
      </c>
      <c r="V2976" t="n">
        <v>-107.94104488</v>
      </c>
      <c r="W2976" t="inlineStr">
        <is>
          <t>POINT (256340.560590709 4651699.613313495)</t>
        </is>
      </c>
      <c r="X2976" t="n">
        <v>2.717309280521209</v>
      </c>
      <c r="Y2976" t="inlineStr">
        <is>
          <t>SW</t>
        </is>
      </c>
      <c r="Z2976" t="n">
        <v>2016</v>
      </c>
      <c r="AA2976" t="n">
        <v>34</v>
      </c>
    </row>
    <row r="2977">
      <c r="A2977" s="1" t="n">
        <v>43562</v>
      </c>
      <c r="B2977" t="inlineStr">
        <is>
          <t>WY</t>
        </is>
      </c>
      <c r="C2977" t="inlineStr"/>
      <c r="D2977" s="2" t="n">
        <v>42675</v>
      </c>
      <c r="E2977" t="inlineStr">
        <is>
          <t>2026-11-01</t>
        </is>
      </c>
      <c r="F2977" t="n">
        <v>120</v>
      </c>
      <c r="G2977" t="inlineStr">
        <is>
          <t xml:space="preserve">BUREAU OF LAND MANAGEMENT </t>
        </is>
      </c>
      <c r="H2977" t="inlineStr">
        <is>
          <t>CARLA PETR</t>
        </is>
      </c>
      <c r="I2977" t="n">
        <v>0.125</v>
      </c>
      <c r="J2977" t="n">
        <v>1125</v>
      </c>
      <c r="K2977" t="n">
        <v>2560</v>
      </c>
      <c r="L2977" t="n">
        <v>14</v>
      </c>
      <c r="M2977" t="n">
        <v>23</v>
      </c>
      <c r="N2977" t="inlineStr">
        <is>
          <t xml:space="preserve">N         </t>
        </is>
      </c>
      <c r="O2977" t="n">
        <v>93</v>
      </c>
      <c r="P2977" t="inlineStr">
        <is>
          <t xml:space="preserve">W         </t>
        </is>
      </c>
      <c r="Q2977" t="inlineStr">
        <is>
          <t>WY-1611-012/NA</t>
        </is>
      </c>
      <c r="R2977" t="inlineStr">
        <is>
          <t>WYW185599</t>
        </is>
      </c>
      <c r="S2977" t="inlineStr">
        <is>
          <t>SWEETWATER (WY)</t>
        </is>
      </c>
      <c r="T2977" t="n">
        <v>41.96510612</v>
      </c>
      <c r="U2977" t="inlineStr">
        <is>
          <t>GREEN RIVER - OVERTHRUST</t>
        </is>
      </c>
      <c r="V2977" t="n">
        <v>-107.88292943</v>
      </c>
      <c r="W2977" t="inlineStr">
        <is>
          <t>POINT (261101.4167196447 4649922.75131477)</t>
        </is>
      </c>
      <c r="X2977" t="n">
        <v>1.606149434919579</v>
      </c>
      <c r="Y2977" t="inlineStr">
        <is>
          <t>SE</t>
        </is>
      </c>
      <c r="Z2977" t="n">
        <v>2016</v>
      </c>
      <c r="AA2977" t="n">
        <v>34</v>
      </c>
    </row>
    <row r="2978">
      <c r="A2978" s="1" t="n">
        <v>43564</v>
      </c>
      <c r="B2978" t="inlineStr">
        <is>
          <t>WY</t>
        </is>
      </c>
      <c r="C2978" t="inlineStr"/>
      <c r="D2978" s="2" t="n">
        <v>42675</v>
      </c>
      <c r="E2978" t="inlineStr">
        <is>
          <t>2026-11-01</t>
        </is>
      </c>
      <c r="F2978" t="n">
        <v>120</v>
      </c>
      <c r="G2978" t="inlineStr">
        <is>
          <t xml:space="preserve">BUREAU OF LAND MANAGEMENT </t>
        </is>
      </c>
      <c r="H2978" t="inlineStr">
        <is>
          <t>CARLA PETR</t>
        </is>
      </c>
      <c r="I2978" t="n">
        <v>0.125</v>
      </c>
      <c r="J2978" t="n">
        <v>1125</v>
      </c>
      <c r="K2978" t="n">
        <v>2560</v>
      </c>
      <c r="L2978" t="n">
        <v>22</v>
      </c>
      <c r="M2978" t="n">
        <v>23</v>
      </c>
      <c r="N2978" t="inlineStr">
        <is>
          <t xml:space="preserve">N         </t>
        </is>
      </c>
      <c r="O2978" t="n">
        <v>93</v>
      </c>
      <c r="P2978" t="inlineStr">
        <is>
          <t xml:space="preserve">W         </t>
        </is>
      </c>
      <c r="Q2978" t="inlineStr">
        <is>
          <t>WY-1611-012/NA</t>
        </is>
      </c>
      <c r="R2978" t="inlineStr">
        <is>
          <t>WYW185599</t>
        </is>
      </c>
      <c r="S2978" t="inlineStr">
        <is>
          <t>SWEETWATER (WY)</t>
        </is>
      </c>
      <c r="T2978" t="n">
        <v>41.95062177</v>
      </c>
      <c r="U2978" t="inlineStr">
        <is>
          <t>GREEN RIVER - OVERTHRUST</t>
        </is>
      </c>
      <c r="V2978" t="n">
        <v>-107.90236214</v>
      </c>
      <c r="W2978" t="inlineStr">
        <is>
          <t>POINT (259436.4276269673 4648368.775028197)</t>
        </is>
      </c>
      <c r="X2978" t="n">
        <v>2.655149274363246</v>
      </c>
      <c r="Y2978" t="inlineStr">
        <is>
          <t>SW</t>
        </is>
      </c>
      <c r="Z2978" t="n">
        <v>2016</v>
      </c>
      <c r="AA2978" t="n">
        <v>34</v>
      </c>
    </row>
    <row r="2979">
      <c r="A2979" s="1" t="n">
        <v>43565</v>
      </c>
      <c r="B2979" t="inlineStr">
        <is>
          <t>WY</t>
        </is>
      </c>
      <c r="C2979" t="inlineStr"/>
      <c r="D2979" s="2" t="n">
        <v>42675</v>
      </c>
      <c r="E2979" t="inlineStr">
        <is>
          <t>2026-11-01</t>
        </is>
      </c>
      <c r="F2979" t="n">
        <v>120</v>
      </c>
      <c r="G2979" t="inlineStr">
        <is>
          <t xml:space="preserve">BUREAU OF LAND MANAGEMENT </t>
        </is>
      </c>
      <c r="H2979" t="inlineStr">
        <is>
          <t>CARLA PETR</t>
        </is>
      </c>
      <c r="I2979" t="n">
        <v>0.125</v>
      </c>
      <c r="J2979" t="n">
        <v>1125</v>
      </c>
      <c r="K2979" t="n">
        <v>2560</v>
      </c>
      <c r="L2979" t="n">
        <v>24</v>
      </c>
      <c r="M2979" t="n">
        <v>23</v>
      </c>
      <c r="N2979" t="inlineStr">
        <is>
          <t xml:space="preserve">N         </t>
        </is>
      </c>
      <c r="O2979" t="n">
        <v>93</v>
      </c>
      <c r="P2979" t="inlineStr">
        <is>
          <t xml:space="preserve">W         </t>
        </is>
      </c>
      <c r="Q2979" t="inlineStr">
        <is>
          <t>WY-1611-012/NA</t>
        </is>
      </c>
      <c r="R2979" t="inlineStr">
        <is>
          <t>WYW185599</t>
        </is>
      </c>
      <c r="S2979" t="inlineStr">
        <is>
          <t>SWEETWATER (WY)</t>
        </is>
      </c>
      <c r="T2979" t="n">
        <v>41.95069053</v>
      </c>
      <c r="U2979" t="inlineStr">
        <is>
          <t>GREEN RIVER - OVERTHRUST</t>
        </is>
      </c>
      <c r="V2979" t="n">
        <v>-107.86354991</v>
      </c>
      <c r="W2979" t="inlineStr">
        <is>
          <t>POINT (262653.9419827407 4648268.10114641)</t>
        </is>
      </c>
      <c r="X2979" t="n">
        <v>2.892188210893781</v>
      </c>
      <c r="Y2979" t="inlineStr">
        <is>
          <t>SE</t>
        </is>
      </c>
      <c r="Z2979" t="n">
        <v>2016</v>
      </c>
      <c r="AA2979" t="n">
        <v>34</v>
      </c>
    </row>
    <row r="2980">
      <c r="A2980" s="1" t="n">
        <v>45574</v>
      </c>
      <c r="B2980" t="inlineStr">
        <is>
          <t>WY</t>
        </is>
      </c>
      <c r="C2980" t="inlineStr"/>
      <c r="D2980" s="2" t="n">
        <v>42438</v>
      </c>
      <c r="E2980" t="inlineStr">
        <is>
          <t>2021-03-09</t>
        </is>
      </c>
      <c r="F2980" t="n">
        <v>60</v>
      </c>
      <c r="G2980" t="inlineStr">
        <is>
          <t xml:space="preserve">STATE OF WYOMING </t>
        </is>
      </c>
      <c r="H2980" t="inlineStr">
        <is>
          <t>ANGELLE &amp; DONOHUE O&amp;G</t>
        </is>
      </c>
      <c r="I2980" t="n">
        <v>0.1667</v>
      </c>
      <c r="J2980" t="n">
        <v>160</v>
      </c>
      <c r="K2980" t="n">
        <v>640</v>
      </c>
      <c r="L2980" t="n">
        <v>16</v>
      </c>
      <c r="M2980" t="n">
        <v>23</v>
      </c>
      <c r="N2980" t="inlineStr">
        <is>
          <t xml:space="preserve">N         </t>
        </is>
      </c>
      <c r="O2980" t="n">
        <v>93</v>
      </c>
      <c r="P2980" t="inlineStr">
        <is>
          <t xml:space="preserve">W         </t>
        </is>
      </c>
      <c r="Q2980" t="inlineStr">
        <is>
          <t>NA/NA</t>
        </is>
      </c>
      <c r="R2980" t="inlineStr">
        <is>
          <t>16-00089</t>
        </is>
      </c>
      <c r="S2980" t="inlineStr">
        <is>
          <t>SWEETWATER (WY)</t>
        </is>
      </c>
      <c r="T2980" t="n">
        <v>41.96512892</v>
      </c>
      <c r="U2980" t="inlineStr">
        <is>
          <t>GREEN RIVER - OVERTHRUST</t>
        </is>
      </c>
      <c r="V2980" t="n">
        <v>-107.92165773</v>
      </c>
      <c r="W2980" t="inlineStr">
        <is>
          <t>POINT (257891.9243641882 4650034.090328387)</t>
        </is>
      </c>
      <c r="X2980" t="n">
        <v>2.2833396755725</v>
      </c>
      <c r="Y2980" t="inlineStr">
        <is>
          <t>SW</t>
        </is>
      </c>
      <c r="Z2980" t="n">
        <v>2016</v>
      </c>
      <c r="AA2980" t="n">
        <v>34</v>
      </c>
    </row>
    <row r="2981">
      <c r="A2981" s="1" t="n">
        <v>48231</v>
      </c>
      <c r="B2981" t="inlineStr">
        <is>
          <t>WY</t>
        </is>
      </c>
      <c r="C2981" t="inlineStr"/>
      <c r="D2981" s="2" t="n">
        <v>42129</v>
      </c>
      <c r="E2981" t="inlineStr">
        <is>
          <t>2025-05-05</t>
        </is>
      </c>
      <c r="F2981" t="n">
        <v>120</v>
      </c>
      <c r="G2981" t="inlineStr">
        <is>
          <t xml:space="preserve">BLM </t>
        </is>
      </c>
      <c r="H2981" t="inlineStr">
        <is>
          <t>WESTERN LAND SERVICES</t>
        </is>
      </c>
      <c r="I2981" t="n">
        <v>0.125</v>
      </c>
      <c r="J2981" t="n">
        <v>4</v>
      </c>
      <c r="K2981" t="n">
        <v>1280</v>
      </c>
      <c r="L2981" t="n">
        <v>26</v>
      </c>
      <c r="M2981" t="n">
        <v>24</v>
      </c>
      <c r="N2981" t="inlineStr">
        <is>
          <t xml:space="preserve">N         </t>
        </is>
      </c>
      <c r="O2981" t="n">
        <v>93</v>
      </c>
      <c r="P2981" t="inlineStr">
        <is>
          <t xml:space="preserve">W         </t>
        </is>
      </c>
      <c r="Q2981" t="inlineStr">
        <is>
          <t>WY-1505-012/NA</t>
        </is>
      </c>
      <c r="R2981" t="inlineStr">
        <is>
          <t>WYW184224</t>
        </is>
      </c>
      <c r="S2981" t="inlineStr">
        <is>
          <t>SWEETWATER (WY)</t>
        </is>
      </c>
      <c r="T2981" t="n">
        <v>42.02314641</v>
      </c>
      <c r="U2981" t="inlineStr">
        <is>
          <t>GREEN RIVER - OVERTHRUST</t>
        </is>
      </c>
      <c r="V2981" t="n">
        <v>-107.88297555</v>
      </c>
      <c r="W2981" t="inlineStr">
        <is>
          <t>POINT (261314.7507145636 4656367.886705391)</t>
        </is>
      </c>
      <c r="X2981" t="n">
        <v>2.459222452225656</v>
      </c>
      <c r="Y2981" t="inlineStr">
        <is>
          <t>N</t>
        </is>
      </c>
      <c r="Z2981" t="n">
        <v>2015</v>
      </c>
      <c r="AA2981" t="n">
        <v>34</v>
      </c>
    </row>
    <row r="2982">
      <c r="A2982" s="1" t="n">
        <v>48232</v>
      </c>
      <c r="B2982" t="inlineStr">
        <is>
          <t>WY</t>
        </is>
      </c>
      <c r="C2982" t="inlineStr"/>
      <c r="D2982" s="2" t="n">
        <v>42129</v>
      </c>
      <c r="E2982" t="inlineStr">
        <is>
          <t>2025-05-05</t>
        </is>
      </c>
      <c r="F2982" t="n">
        <v>120</v>
      </c>
      <c r="G2982" t="inlineStr">
        <is>
          <t xml:space="preserve">BLM </t>
        </is>
      </c>
      <c r="H2982" t="inlineStr">
        <is>
          <t>ALLEN &amp; KIRMSE</t>
        </is>
      </c>
      <c r="I2982" t="n">
        <v>0.125</v>
      </c>
      <c r="J2982" t="n">
        <v>13</v>
      </c>
      <c r="K2982" t="n">
        <v>2459.45996093</v>
      </c>
      <c r="L2982" t="n">
        <v>27</v>
      </c>
      <c r="M2982" t="n">
        <v>24</v>
      </c>
      <c r="N2982" t="inlineStr">
        <is>
          <t xml:space="preserve">N         </t>
        </is>
      </c>
      <c r="O2982" t="n">
        <v>93</v>
      </c>
      <c r="P2982" t="inlineStr">
        <is>
          <t xml:space="preserve">W         </t>
        </is>
      </c>
      <c r="Q2982" t="inlineStr">
        <is>
          <t>WY-1505-013/NA</t>
        </is>
      </c>
      <c r="R2982" t="inlineStr">
        <is>
          <t>WYW184225</t>
        </is>
      </c>
      <c r="S2982" t="inlineStr">
        <is>
          <t>SWEETWATER (WY)</t>
        </is>
      </c>
      <c r="T2982" t="n">
        <v>42.02309296</v>
      </c>
      <c r="U2982" t="inlineStr">
        <is>
          <t>GREEN RIVER - OVERTHRUST</t>
        </is>
      </c>
      <c r="V2982" t="n">
        <v>-107.9025228</v>
      </c>
      <c r="W2982" t="inlineStr">
        <is>
          <t>POINT (259696.0623595381 4656416.700177325)</t>
        </is>
      </c>
      <c r="X2982" t="n">
        <v>2.524116844585437</v>
      </c>
      <c r="Y2982" t="inlineStr">
        <is>
          <t>NW</t>
        </is>
      </c>
      <c r="Z2982" t="n">
        <v>2015</v>
      </c>
      <c r="AA2982" t="n">
        <v>34</v>
      </c>
    </row>
    <row r="2983">
      <c r="A2983" s="1" t="n">
        <v>48233</v>
      </c>
      <c r="B2983" t="inlineStr">
        <is>
          <t>WY</t>
        </is>
      </c>
      <c r="C2983" t="inlineStr"/>
      <c r="D2983" s="2" t="n">
        <v>42129</v>
      </c>
      <c r="E2983" t="inlineStr">
        <is>
          <t>2025-05-05</t>
        </is>
      </c>
      <c r="F2983" t="n">
        <v>120</v>
      </c>
      <c r="G2983" t="inlineStr">
        <is>
          <t xml:space="preserve">BLM </t>
        </is>
      </c>
      <c r="H2983" t="inlineStr">
        <is>
          <t>ALLEN &amp; KIRMSE</t>
        </is>
      </c>
      <c r="I2983" t="n">
        <v>0.125</v>
      </c>
      <c r="J2983" t="n">
        <v>13</v>
      </c>
      <c r="K2983" t="n">
        <v>2459.45996093</v>
      </c>
      <c r="L2983" t="n">
        <v>28</v>
      </c>
      <c r="M2983" t="n">
        <v>24</v>
      </c>
      <c r="N2983" t="inlineStr">
        <is>
          <t xml:space="preserve">N         </t>
        </is>
      </c>
      <c r="O2983" t="n">
        <v>93</v>
      </c>
      <c r="P2983" t="inlineStr">
        <is>
          <t xml:space="preserve">W         </t>
        </is>
      </c>
      <c r="Q2983" t="inlineStr">
        <is>
          <t>WY-1505-013/NA</t>
        </is>
      </c>
      <c r="R2983" t="inlineStr">
        <is>
          <t>WYW184225</t>
        </is>
      </c>
      <c r="S2983" t="inlineStr">
        <is>
          <t>SWEETWATER (WY)</t>
        </is>
      </c>
      <c r="T2983" t="n">
        <v>42.02306622</v>
      </c>
      <c r="U2983" t="inlineStr">
        <is>
          <t>GREEN RIVER - OVERTHRUST</t>
        </is>
      </c>
      <c r="V2983" t="n">
        <v>-107.92184116</v>
      </c>
      <c r="W2983" t="inlineStr">
        <is>
          <t>POINT (258096.4215800803 4656468.202750342)</t>
        </is>
      </c>
      <c r="X2983" t="n">
        <v>2.947942927504952</v>
      </c>
      <c r="Y2983" t="inlineStr">
        <is>
          <t>NW</t>
        </is>
      </c>
      <c r="Z2983" t="n">
        <v>2015</v>
      </c>
      <c r="AA2983" t="n">
        <v>34</v>
      </c>
    </row>
    <row r="2984">
      <c r="A2984" s="1" t="n">
        <v>48238</v>
      </c>
      <c r="B2984" t="inlineStr">
        <is>
          <t>WY</t>
        </is>
      </c>
      <c r="C2984" t="inlineStr"/>
      <c r="D2984" s="2" t="n">
        <v>42129</v>
      </c>
      <c r="E2984" t="inlineStr">
        <is>
          <t>2025-05-05</t>
        </is>
      </c>
      <c r="F2984" t="n">
        <v>120</v>
      </c>
      <c r="G2984" t="inlineStr">
        <is>
          <t xml:space="preserve">BLM </t>
        </is>
      </c>
      <c r="H2984" t="inlineStr">
        <is>
          <t>ALLEN &amp; KIRMSE</t>
        </is>
      </c>
      <c r="I2984" t="n">
        <v>0.125</v>
      </c>
      <c r="J2984" t="n">
        <v>13</v>
      </c>
      <c r="K2984" t="n">
        <v>2541.4399414</v>
      </c>
      <c r="L2984" t="n">
        <v>33</v>
      </c>
      <c r="M2984" t="n">
        <v>24</v>
      </c>
      <c r="N2984" t="inlineStr">
        <is>
          <t xml:space="preserve">N         </t>
        </is>
      </c>
      <c r="O2984" t="n">
        <v>93</v>
      </c>
      <c r="P2984" t="inlineStr">
        <is>
          <t xml:space="preserve">W         </t>
        </is>
      </c>
      <c r="Q2984" t="inlineStr">
        <is>
          <t>WY-1505-014/NA</t>
        </is>
      </c>
      <c r="R2984" t="inlineStr">
        <is>
          <t>WYW184226</t>
        </is>
      </c>
      <c r="S2984" t="inlineStr">
        <is>
          <t>SWEETWATER (WY)</t>
        </is>
      </c>
      <c r="T2984" t="n">
        <v>42.00863528</v>
      </c>
      <c r="U2984" t="inlineStr">
        <is>
          <t>GREEN RIVER - OVERTHRUST</t>
        </is>
      </c>
      <c r="V2984" t="n">
        <v>-107.92185638</v>
      </c>
      <c r="W2984" t="inlineStr">
        <is>
          <t>POINT (258040.4155831654 4654865.770977102)</t>
        </is>
      </c>
      <c r="X2984" t="n">
        <v>2.200516784907165</v>
      </c>
      <c r="Y2984" t="inlineStr">
        <is>
          <t>NW</t>
        </is>
      </c>
      <c r="Z2984" t="n">
        <v>2015</v>
      </c>
      <c r="AA2984" t="n">
        <v>34</v>
      </c>
    </row>
    <row r="2985">
      <c r="A2985" s="1" t="n">
        <v>48239</v>
      </c>
      <c r="B2985" t="inlineStr">
        <is>
          <t>WY</t>
        </is>
      </c>
      <c r="C2985" t="inlineStr"/>
      <c r="D2985" s="2" t="n">
        <v>42129</v>
      </c>
      <c r="E2985" t="inlineStr">
        <is>
          <t>2025-05-05</t>
        </is>
      </c>
      <c r="F2985" t="n">
        <v>120</v>
      </c>
      <c r="G2985" t="inlineStr">
        <is>
          <t xml:space="preserve">BLM </t>
        </is>
      </c>
      <c r="H2985" t="inlineStr">
        <is>
          <t>ALLEN &amp; KIRMSE</t>
        </is>
      </c>
      <c r="I2985" t="n">
        <v>0.125</v>
      </c>
      <c r="J2985" t="n">
        <v>13</v>
      </c>
      <c r="K2985" t="n">
        <v>2541.4399414</v>
      </c>
      <c r="L2985" t="n">
        <v>34</v>
      </c>
      <c r="M2985" t="n">
        <v>24</v>
      </c>
      <c r="N2985" t="inlineStr">
        <is>
          <t xml:space="preserve">N         </t>
        </is>
      </c>
      <c r="O2985" t="n">
        <v>93</v>
      </c>
      <c r="P2985" t="inlineStr">
        <is>
          <t xml:space="preserve">W         </t>
        </is>
      </c>
      <c r="Q2985" t="inlineStr">
        <is>
          <t>WY-1505-014/NA</t>
        </is>
      </c>
      <c r="R2985" t="inlineStr">
        <is>
          <t>WYW184226</t>
        </is>
      </c>
      <c r="S2985" t="inlineStr">
        <is>
          <t>SWEETWATER (WY)</t>
        </is>
      </c>
      <c r="T2985" t="n">
        <v>42.0087078</v>
      </c>
      <c r="U2985" t="inlineStr">
        <is>
          <t>GREEN RIVER - OVERTHRUST</t>
        </is>
      </c>
      <c r="V2985" t="n">
        <v>-107.90249986</v>
      </c>
      <c r="W2985" t="inlineStr">
        <is>
          <t>POINT (259643.7518382141 4654819.247353774)</t>
        </is>
      </c>
      <c r="X2985" t="n">
        <v>1.588644009451556</v>
      </c>
      <c r="Y2985" t="inlineStr">
        <is>
          <t>NW</t>
        </is>
      </c>
      <c r="Z2985" t="n">
        <v>2015</v>
      </c>
      <c r="AA2985" t="n">
        <v>34</v>
      </c>
    </row>
    <row r="2986">
      <c r="A2986" s="1" t="n">
        <v>48240</v>
      </c>
      <c r="B2986" t="inlineStr">
        <is>
          <t>WY</t>
        </is>
      </c>
      <c r="C2986" t="inlineStr"/>
      <c r="D2986" s="2" t="n">
        <v>42129</v>
      </c>
      <c r="E2986" t="inlineStr">
        <is>
          <t>2025-05-05</t>
        </is>
      </c>
      <c r="F2986" t="n">
        <v>120</v>
      </c>
      <c r="G2986" t="inlineStr">
        <is>
          <t xml:space="preserve">BLM </t>
        </is>
      </c>
      <c r="H2986" t="inlineStr">
        <is>
          <t>ALLEN &amp; KIRMSE</t>
        </is>
      </c>
      <c r="I2986" t="n">
        <v>0.125</v>
      </c>
      <c r="J2986" t="n">
        <v>13</v>
      </c>
      <c r="K2986" t="n">
        <v>640</v>
      </c>
      <c r="L2986" t="n">
        <v>35</v>
      </c>
      <c r="M2986" t="n">
        <v>24</v>
      </c>
      <c r="N2986" t="inlineStr">
        <is>
          <t xml:space="preserve">N         </t>
        </is>
      </c>
      <c r="O2986" t="n">
        <v>93</v>
      </c>
      <c r="P2986" t="inlineStr">
        <is>
          <t xml:space="preserve">W         </t>
        </is>
      </c>
      <c r="Q2986" t="inlineStr">
        <is>
          <t>WY-1505-015/NA</t>
        </is>
      </c>
      <c r="R2986" t="inlineStr">
        <is>
          <t>WYW184227</t>
        </is>
      </c>
      <c r="S2986" t="inlineStr">
        <is>
          <t>SWEETWATER (WY)</t>
        </is>
      </c>
      <c r="T2986" t="n">
        <v>42.00867732</v>
      </c>
      <c r="U2986" t="inlineStr">
        <is>
          <t>GREEN RIVER - OVERTHRUST</t>
        </is>
      </c>
      <c r="V2986" t="n">
        <v>-107.88299075</v>
      </c>
      <c r="W2986" t="inlineStr">
        <is>
          <t>POINT (261259.3331695233 4654761.223734229)</t>
        </is>
      </c>
      <c r="X2986" t="n">
        <v>1.47560248590968</v>
      </c>
      <c r="Y2986" t="inlineStr">
        <is>
          <t>NE</t>
        </is>
      </c>
      <c r="Z2986" t="n">
        <v>2015</v>
      </c>
      <c r="AA2986" t="n">
        <v>34</v>
      </c>
    </row>
    <row r="2987">
      <c r="A2987" s="1" t="n">
        <v>24295</v>
      </c>
      <c r="B2987" t="inlineStr">
        <is>
          <t>WY</t>
        </is>
      </c>
      <c r="C2987" t="inlineStr"/>
      <c r="D2987" s="2" t="n">
        <v>43361</v>
      </c>
      <c r="E2987" t="inlineStr">
        <is>
          <t>2028-09-18</t>
        </is>
      </c>
      <c r="F2987" t="n">
        <v>120</v>
      </c>
      <c r="G2987" t="inlineStr">
        <is>
          <t xml:space="preserve">BUREAU OF LAND MANAGEMENT </t>
        </is>
      </c>
      <c r="H2987" t="inlineStr">
        <is>
          <t>BLACK OAK ENERGY</t>
        </is>
      </c>
      <c r="I2987" t="n">
        <v>0.125</v>
      </c>
      <c r="J2987" t="n">
        <v>18</v>
      </c>
      <c r="K2987" t="n">
        <v>2552.08007812</v>
      </c>
      <c r="L2987" t="n">
        <v>1</v>
      </c>
      <c r="M2987" t="n">
        <v>25</v>
      </c>
      <c r="N2987" t="inlineStr">
        <is>
          <t xml:space="preserve">N         </t>
        </is>
      </c>
      <c r="O2987" t="n">
        <v>93</v>
      </c>
      <c r="P2987" t="inlineStr">
        <is>
          <t xml:space="preserve">W         </t>
        </is>
      </c>
      <c r="Q2987" t="inlineStr">
        <is>
          <t>WY-183Q-089/NA</t>
        </is>
      </c>
      <c r="R2987" t="inlineStr">
        <is>
          <t>WYW187355</t>
        </is>
      </c>
      <c r="S2987" t="inlineStr">
        <is>
          <t>SWEETWATER (WY)</t>
        </is>
      </c>
      <c r="T2987" t="n">
        <v>42.16770757</v>
      </c>
      <c r="U2987" t="inlineStr">
        <is>
          <t>GREEN RIVER - OVERTHRUST</t>
        </is>
      </c>
      <c r="V2987" t="n">
        <v>-107.88182405</v>
      </c>
      <c r="W2987" t="inlineStr">
        <is>
          <t>POINT (261951.8165152639 4672417.485426482)</t>
        </is>
      </c>
      <c r="X2987" t="n">
        <v>2.055665487620883</v>
      </c>
      <c r="Y2987" t="inlineStr">
        <is>
          <t>NE</t>
        </is>
      </c>
      <c r="Z2987" t="n">
        <v>2018</v>
      </c>
      <c r="AA2987" t="n">
        <v>94</v>
      </c>
    </row>
    <row r="2988">
      <c r="A2988" s="1" t="n">
        <v>24296</v>
      </c>
      <c r="B2988" t="inlineStr">
        <is>
          <t>WY</t>
        </is>
      </c>
      <c r="C2988" t="inlineStr"/>
      <c r="D2988" s="2" t="n">
        <v>43361</v>
      </c>
      <c r="E2988" t="inlineStr">
        <is>
          <t>2028-09-18</t>
        </is>
      </c>
      <c r="F2988" t="n">
        <v>120</v>
      </c>
      <c r="G2988" t="inlineStr">
        <is>
          <t xml:space="preserve">BUREAU OF LAND MANAGEMENT </t>
        </is>
      </c>
      <c r="H2988" t="inlineStr">
        <is>
          <t>BLACK OAK ENERGY</t>
        </is>
      </c>
      <c r="I2988" t="n">
        <v>0.125</v>
      </c>
      <c r="J2988" t="n">
        <v>18</v>
      </c>
      <c r="K2988" t="n">
        <v>2552.08007812</v>
      </c>
      <c r="L2988" t="n">
        <v>1</v>
      </c>
      <c r="M2988" t="n">
        <v>25</v>
      </c>
      <c r="N2988" t="inlineStr">
        <is>
          <t xml:space="preserve">N         </t>
        </is>
      </c>
      <c r="O2988" t="n">
        <v>93</v>
      </c>
      <c r="P2988" t="inlineStr">
        <is>
          <t xml:space="preserve">W         </t>
        </is>
      </c>
      <c r="Q2988" t="inlineStr">
        <is>
          <t>WY-183Q-089/NA</t>
        </is>
      </c>
      <c r="R2988" t="inlineStr">
        <is>
          <t>WYW187355</t>
        </is>
      </c>
      <c r="S2988" t="inlineStr">
        <is>
          <t>SWEETWATER (WY)</t>
        </is>
      </c>
      <c r="T2988" t="n">
        <v>42.16770757</v>
      </c>
      <c r="U2988" t="inlineStr">
        <is>
          <t>GREEN RIVER - OVERTHRUST</t>
        </is>
      </c>
      <c r="V2988" t="n">
        <v>-107.88182405</v>
      </c>
      <c r="W2988" t="inlineStr">
        <is>
          <t>POINT (261951.8165152639 4672417.485426482)</t>
        </is>
      </c>
      <c r="X2988" t="n">
        <v>2.055665487620883</v>
      </c>
      <c r="Y2988" t="inlineStr">
        <is>
          <t>NE</t>
        </is>
      </c>
      <c r="Z2988" t="n">
        <v>2018</v>
      </c>
      <c r="AA2988" t="n">
        <v>94</v>
      </c>
    </row>
    <row r="2989">
      <c r="A2989" s="1" t="n">
        <v>24297</v>
      </c>
      <c r="B2989" t="inlineStr">
        <is>
          <t>WY</t>
        </is>
      </c>
      <c r="C2989" t="inlineStr"/>
      <c r="D2989" s="2" t="n">
        <v>43361</v>
      </c>
      <c r="E2989" t="inlineStr">
        <is>
          <t>2028-09-18</t>
        </is>
      </c>
      <c r="F2989" t="n">
        <v>120</v>
      </c>
      <c r="G2989" t="inlineStr">
        <is>
          <t xml:space="preserve">BUREAU OF LAND MANAGEMENT </t>
        </is>
      </c>
      <c r="H2989" t="inlineStr">
        <is>
          <t>BLACK OAK ENERGY</t>
        </is>
      </c>
      <c r="I2989" t="n">
        <v>0.125</v>
      </c>
      <c r="J2989" t="n">
        <v>18</v>
      </c>
      <c r="K2989" t="n">
        <v>2552.08007812</v>
      </c>
      <c r="L2989" t="n">
        <v>12</v>
      </c>
      <c r="M2989" t="n">
        <v>25</v>
      </c>
      <c r="N2989" t="inlineStr">
        <is>
          <t xml:space="preserve">N         </t>
        </is>
      </c>
      <c r="O2989" t="n">
        <v>93</v>
      </c>
      <c r="P2989" t="inlineStr">
        <is>
          <t xml:space="preserve">W         </t>
        </is>
      </c>
      <c r="Q2989" t="inlineStr">
        <is>
          <t>WY-183Q-089/NA</t>
        </is>
      </c>
      <c r="R2989" t="inlineStr">
        <is>
          <t>WYW187355</t>
        </is>
      </c>
      <c r="S2989" t="inlineStr">
        <is>
          <t>SWEETWATER (WY)</t>
        </is>
      </c>
      <c r="T2989" t="n">
        <v>42.15333004</v>
      </c>
      <c r="U2989" t="inlineStr">
        <is>
          <t>GREEN RIVER - OVERTHRUST</t>
        </is>
      </c>
      <c r="V2989" t="n">
        <v>-107.88191554</v>
      </c>
      <c r="W2989" t="inlineStr">
        <is>
          <t>POINT (261890.3107679427 4670821.17259703)</t>
        </is>
      </c>
      <c r="X2989" t="n">
        <v>1.117382913987187</v>
      </c>
      <c r="Y2989" t="inlineStr">
        <is>
          <t>NE</t>
        </is>
      </c>
      <c r="Z2989" t="n">
        <v>2018</v>
      </c>
      <c r="AA2989" t="n">
        <v>94</v>
      </c>
    </row>
    <row r="2990">
      <c r="A2990" s="1" t="n">
        <v>24298</v>
      </c>
      <c r="B2990" t="inlineStr">
        <is>
          <t>WY</t>
        </is>
      </c>
      <c r="C2990" t="inlineStr"/>
      <c r="D2990" s="2" t="n">
        <v>43361</v>
      </c>
      <c r="E2990" t="inlineStr">
        <is>
          <t>2028-09-18</t>
        </is>
      </c>
      <c r="F2990" t="n">
        <v>120</v>
      </c>
      <c r="G2990" t="inlineStr">
        <is>
          <t xml:space="preserve">BUREAU OF LAND MANAGEMENT </t>
        </is>
      </c>
      <c r="H2990" t="inlineStr">
        <is>
          <t>BLACK OAK ENERGY</t>
        </is>
      </c>
      <c r="I2990" t="n">
        <v>0.125</v>
      </c>
      <c r="J2990" t="n">
        <v>18</v>
      </c>
      <c r="K2990" t="n">
        <v>2552.08007812</v>
      </c>
      <c r="L2990" t="n">
        <v>2</v>
      </c>
      <c r="M2990" t="n">
        <v>25</v>
      </c>
      <c r="N2990" t="inlineStr">
        <is>
          <t xml:space="preserve">N         </t>
        </is>
      </c>
      <c r="O2990" t="n">
        <v>93</v>
      </c>
      <c r="P2990" t="inlineStr">
        <is>
          <t xml:space="preserve">W         </t>
        </is>
      </c>
      <c r="Q2990" t="inlineStr">
        <is>
          <t>WY-183Q-089/NA</t>
        </is>
      </c>
      <c r="R2990" t="inlineStr">
        <is>
          <t>WYW187355</t>
        </is>
      </c>
      <c r="S2990" t="inlineStr">
        <is>
          <t>SWEETWATER (WY)</t>
        </is>
      </c>
      <c r="T2990" t="n">
        <v>42.16775714</v>
      </c>
      <c r="U2990" t="inlineStr">
        <is>
          <t>GREEN RIVER - OVERTHRUST</t>
        </is>
      </c>
      <c r="V2990" t="n">
        <v>-107.90130253</v>
      </c>
      <c r="W2990" t="inlineStr">
        <is>
          <t>POINT (260342.8799245775 4672477.551871212)</t>
        </is>
      </c>
      <c r="X2990" t="n">
        <v>2.058591662179989</v>
      </c>
      <c r="Y2990" t="inlineStr">
        <is>
          <t>NW</t>
        </is>
      </c>
      <c r="Z2990" t="n">
        <v>2018</v>
      </c>
      <c r="AA2990" t="n">
        <v>94</v>
      </c>
    </row>
    <row r="2991">
      <c r="A2991" s="1" t="n">
        <v>24299</v>
      </c>
      <c r="B2991" t="inlineStr">
        <is>
          <t>WY</t>
        </is>
      </c>
      <c r="C2991" t="inlineStr"/>
      <c r="D2991" s="2" t="n">
        <v>43361</v>
      </c>
      <c r="E2991" t="inlineStr">
        <is>
          <t>2028-09-18</t>
        </is>
      </c>
      <c r="F2991" t="n">
        <v>120</v>
      </c>
      <c r="G2991" t="inlineStr">
        <is>
          <t xml:space="preserve">BUREAU OF LAND MANAGEMENT </t>
        </is>
      </c>
      <c r="H2991" t="inlineStr">
        <is>
          <t>BLACK OAK ENERGY</t>
        </is>
      </c>
      <c r="I2991" t="n">
        <v>0.125</v>
      </c>
      <c r="J2991" t="n">
        <v>18</v>
      </c>
      <c r="K2991" t="n">
        <v>2552.08007812</v>
      </c>
      <c r="L2991" t="n">
        <v>1</v>
      </c>
      <c r="M2991" t="n">
        <v>25</v>
      </c>
      <c r="N2991" t="inlineStr">
        <is>
          <t xml:space="preserve">N         </t>
        </is>
      </c>
      <c r="O2991" t="n">
        <v>93</v>
      </c>
      <c r="P2991" t="inlineStr">
        <is>
          <t xml:space="preserve">W         </t>
        </is>
      </c>
      <c r="Q2991" t="inlineStr">
        <is>
          <t>WY-183Q-089/NA</t>
        </is>
      </c>
      <c r="R2991" t="inlineStr">
        <is>
          <t>WYW187355</t>
        </is>
      </c>
      <c r="S2991" t="inlineStr">
        <is>
          <t>SWEETWATER (WY)</t>
        </is>
      </c>
      <c r="T2991" t="n">
        <v>42.16770757</v>
      </c>
      <c r="U2991" t="inlineStr">
        <is>
          <t>GREEN RIVER - OVERTHRUST</t>
        </is>
      </c>
      <c r="V2991" t="n">
        <v>-107.88182405</v>
      </c>
      <c r="W2991" t="inlineStr">
        <is>
          <t>POINT (261951.8165152639 4672417.485426482)</t>
        </is>
      </c>
      <c r="X2991" t="n">
        <v>2.055665487620883</v>
      </c>
      <c r="Y2991" t="inlineStr">
        <is>
          <t>NE</t>
        </is>
      </c>
      <c r="Z2991" t="n">
        <v>2018</v>
      </c>
      <c r="AA2991" t="n">
        <v>94</v>
      </c>
    </row>
    <row r="2992">
      <c r="A2992" s="1" t="n">
        <v>24300</v>
      </c>
      <c r="B2992" t="inlineStr">
        <is>
          <t>WY</t>
        </is>
      </c>
      <c r="C2992" t="inlineStr"/>
      <c r="D2992" s="2" t="n">
        <v>43361</v>
      </c>
      <c r="E2992" t="inlineStr">
        <is>
          <t>2028-09-18</t>
        </is>
      </c>
      <c r="F2992" t="n">
        <v>120</v>
      </c>
      <c r="G2992" t="inlineStr">
        <is>
          <t xml:space="preserve">BUREAU OF LAND MANAGEMENT </t>
        </is>
      </c>
      <c r="H2992" t="inlineStr">
        <is>
          <t>BLACK OAK ENERGY</t>
        </is>
      </c>
      <c r="I2992" t="n">
        <v>0.125</v>
      </c>
      <c r="J2992" t="n">
        <v>18</v>
      </c>
      <c r="K2992" t="n">
        <v>2552.08007812</v>
      </c>
      <c r="L2992" t="n">
        <v>2</v>
      </c>
      <c r="M2992" t="n">
        <v>25</v>
      </c>
      <c r="N2992" t="inlineStr">
        <is>
          <t xml:space="preserve">N         </t>
        </is>
      </c>
      <c r="O2992" t="n">
        <v>93</v>
      </c>
      <c r="P2992" t="inlineStr">
        <is>
          <t xml:space="preserve">W         </t>
        </is>
      </c>
      <c r="Q2992" t="inlineStr">
        <is>
          <t>WY-183Q-089/NA</t>
        </is>
      </c>
      <c r="R2992" t="inlineStr">
        <is>
          <t>WYW187355</t>
        </is>
      </c>
      <c r="S2992" t="inlineStr">
        <is>
          <t>SWEETWATER (WY)</t>
        </is>
      </c>
      <c r="T2992" t="n">
        <v>42.16775714</v>
      </c>
      <c r="U2992" t="inlineStr">
        <is>
          <t>GREEN RIVER - OVERTHRUST</t>
        </is>
      </c>
      <c r="V2992" t="n">
        <v>-107.90130253</v>
      </c>
      <c r="W2992" t="inlineStr">
        <is>
          <t>POINT (260342.8799245775 4672477.551871212)</t>
        </is>
      </c>
      <c r="X2992" t="n">
        <v>2.058591662179989</v>
      </c>
      <c r="Y2992" t="inlineStr">
        <is>
          <t>NW</t>
        </is>
      </c>
      <c r="Z2992" t="n">
        <v>2018</v>
      </c>
      <c r="AA2992" t="n">
        <v>94</v>
      </c>
    </row>
    <row r="2993">
      <c r="A2993" s="1" t="n">
        <v>24301</v>
      </c>
      <c r="B2993" t="inlineStr">
        <is>
          <t>WY</t>
        </is>
      </c>
      <c r="C2993" t="inlineStr"/>
      <c r="D2993" s="2" t="n">
        <v>43361</v>
      </c>
      <c r="E2993" t="inlineStr">
        <is>
          <t>2028-09-18</t>
        </is>
      </c>
      <c r="F2993" t="n">
        <v>120</v>
      </c>
      <c r="G2993" t="inlineStr">
        <is>
          <t xml:space="preserve">BUREAU OF LAND MANAGEMENT </t>
        </is>
      </c>
      <c r="H2993" t="inlineStr">
        <is>
          <t>BLACK OAK ENERGY</t>
        </is>
      </c>
      <c r="I2993" t="n">
        <v>0.125</v>
      </c>
      <c r="J2993" t="n">
        <v>18</v>
      </c>
      <c r="K2993" t="n">
        <v>2552.08007812</v>
      </c>
      <c r="L2993" t="n">
        <v>11</v>
      </c>
      <c r="M2993" t="n">
        <v>25</v>
      </c>
      <c r="N2993" t="inlineStr">
        <is>
          <t xml:space="preserve">N         </t>
        </is>
      </c>
      <c r="O2993" t="n">
        <v>93</v>
      </c>
      <c r="P2993" t="inlineStr">
        <is>
          <t xml:space="preserve">W         </t>
        </is>
      </c>
      <c r="Q2993" t="inlineStr">
        <is>
          <t>WY-183Q-089/NA</t>
        </is>
      </c>
      <c r="R2993" t="inlineStr">
        <is>
          <t>WYW187355</t>
        </is>
      </c>
      <c r="S2993" t="inlineStr">
        <is>
          <t>SWEETWATER (WY)</t>
        </is>
      </c>
      <c r="T2993" t="n">
        <v>42.15339105</v>
      </c>
      <c r="U2993" t="inlineStr">
        <is>
          <t>GREEN RIVER - OVERTHRUST</t>
        </is>
      </c>
      <c r="V2993" t="n">
        <v>-107.90137115</v>
      </c>
      <c r="W2993" t="inlineStr">
        <is>
          <t>POINT (260282.9417111848 4670882.444118882)</t>
        </is>
      </c>
      <c r="X2993" t="n">
        <v>1.124087618691743</v>
      </c>
      <c r="Y2993" t="inlineStr">
        <is>
          <t>NW</t>
        </is>
      </c>
      <c r="Z2993" t="n">
        <v>2018</v>
      </c>
      <c r="AA2993" t="n">
        <v>94</v>
      </c>
    </row>
    <row r="2994">
      <c r="A2994" s="1" t="n">
        <v>24302</v>
      </c>
      <c r="B2994" t="inlineStr">
        <is>
          <t>WY</t>
        </is>
      </c>
      <c r="C2994" t="inlineStr"/>
      <c r="D2994" s="2" t="n">
        <v>43361</v>
      </c>
      <c r="E2994" t="inlineStr">
        <is>
          <t>2028-09-18</t>
        </is>
      </c>
      <c r="F2994" t="n">
        <v>120</v>
      </c>
      <c r="G2994" t="inlineStr">
        <is>
          <t xml:space="preserve">BUREAU OF LAND MANAGEMENT </t>
        </is>
      </c>
      <c r="H2994" t="inlineStr">
        <is>
          <t>BLACK OAK ENERGY</t>
        </is>
      </c>
      <c r="I2994" t="n">
        <v>0.125</v>
      </c>
      <c r="J2994" t="n">
        <v>18</v>
      </c>
      <c r="K2994" t="n">
        <v>2552.08007812</v>
      </c>
      <c r="L2994" t="n">
        <v>2</v>
      </c>
      <c r="M2994" t="n">
        <v>25</v>
      </c>
      <c r="N2994" t="inlineStr">
        <is>
          <t xml:space="preserve">N         </t>
        </is>
      </c>
      <c r="O2994" t="n">
        <v>93</v>
      </c>
      <c r="P2994" t="inlineStr">
        <is>
          <t xml:space="preserve">W         </t>
        </is>
      </c>
      <c r="Q2994" t="inlineStr">
        <is>
          <t>WY-183Q-089/NA</t>
        </is>
      </c>
      <c r="R2994" t="inlineStr">
        <is>
          <t>WYW187355</t>
        </is>
      </c>
      <c r="S2994" t="inlineStr">
        <is>
          <t>SWEETWATER (WY)</t>
        </is>
      </c>
      <c r="T2994" t="n">
        <v>42.16775714</v>
      </c>
      <c r="U2994" t="inlineStr">
        <is>
          <t>GREEN RIVER - OVERTHRUST</t>
        </is>
      </c>
      <c r="V2994" t="n">
        <v>-107.90130253</v>
      </c>
      <c r="W2994" t="inlineStr">
        <is>
          <t>POINT (260342.8799245775 4672477.551871212)</t>
        </is>
      </c>
      <c r="X2994" t="n">
        <v>2.058591662179989</v>
      </c>
      <c r="Y2994" t="inlineStr">
        <is>
          <t>NW</t>
        </is>
      </c>
      <c r="Z2994" t="n">
        <v>2018</v>
      </c>
      <c r="AA2994" t="n">
        <v>94</v>
      </c>
    </row>
    <row r="2995">
      <c r="A2995" s="1" t="n">
        <v>24408</v>
      </c>
      <c r="B2995" t="inlineStr">
        <is>
          <t>WY</t>
        </is>
      </c>
      <c r="C2995" t="inlineStr"/>
      <c r="D2995" s="2" t="n">
        <v>43361</v>
      </c>
      <c r="E2995" t="inlineStr">
        <is>
          <t>2028-09-18</t>
        </is>
      </c>
      <c r="F2995" t="n">
        <v>120</v>
      </c>
      <c r="G2995" t="inlineStr">
        <is>
          <t xml:space="preserve">BUREAU OF LAND MANAGEMENT </t>
        </is>
      </c>
      <c r="H2995" t="inlineStr">
        <is>
          <t>BLACK OAK ENERGY</t>
        </is>
      </c>
      <c r="I2995" t="n">
        <v>0.125</v>
      </c>
      <c r="J2995" t="n">
        <v>28</v>
      </c>
      <c r="K2995" t="n">
        <v>1277.02001953</v>
      </c>
      <c r="L2995" t="n">
        <v>9</v>
      </c>
      <c r="M2995" t="n">
        <v>25</v>
      </c>
      <c r="N2995" t="inlineStr">
        <is>
          <t xml:space="preserve">N         </t>
        </is>
      </c>
      <c r="O2995" t="n">
        <v>93</v>
      </c>
      <c r="P2995" t="inlineStr">
        <is>
          <t xml:space="preserve">W         </t>
        </is>
      </c>
      <c r="Q2995" t="inlineStr">
        <is>
          <t>WY-183Q-091/NA</t>
        </is>
      </c>
      <c r="R2995" t="inlineStr">
        <is>
          <t>WYW187357</t>
        </is>
      </c>
      <c r="S2995" t="inlineStr">
        <is>
          <t>SWEETWATER (WY)</t>
        </is>
      </c>
      <c r="T2995" t="n">
        <v>42.15340245</v>
      </c>
      <c r="U2995" t="inlineStr">
        <is>
          <t>GREEN RIVER - OVERTHRUST</t>
        </is>
      </c>
      <c r="V2995" t="n">
        <v>-107.9402137</v>
      </c>
      <c r="W2995" t="inlineStr">
        <is>
          <t>POINT (257073.4552964898 4670993.609868318)</t>
        </is>
      </c>
      <c r="X2995" t="n">
        <v>2.693711466309912</v>
      </c>
      <c r="Y2995" t="inlineStr">
        <is>
          <t>NW</t>
        </is>
      </c>
      <c r="Z2995" t="n">
        <v>2018</v>
      </c>
      <c r="AA2995" t="n">
        <v>94</v>
      </c>
    </row>
    <row r="2996">
      <c r="A2996" s="1" t="n">
        <v>24568</v>
      </c>
      <c r="B2996" t="inlineStr">
        <is>
          <t>WY</t>
        </is>
      </c>
      <c r="C2996" t="inlineStr"/>
      <c r="D2996" s="2" t="n">
        <v>43361</v>
      </c>
      <c r="E2996" t="inlineStr">
        <is>
          <t>2028-09-18</t>
        </is>
      </c>
      <c r="F2996" t="n">
        <v>120</v>
      </c>
      <c r="G2996" t="inlineStr">
        <is>
          <t xml:space="preserve">BUREAU OF LAND MANAGEMENT </t>
        </is>
      </c>
      <c r="H2996" t="inlineStr">
        <is>
          <t>BLACK OAK ENERGY</t>
        </is>
      </c>
      <c r="I2996" t="n">
        <v>0.125</v>
      </c>
      <c r="J2996" t="n">
        <v>22</v>
      </c>
      <c r="K2996" t="n">
        <v>1275.86999511</v>
      </c>
      <c r="L2996" t="n">
        <v>10</v>
      </c>
      <c r="M2996" t="n">
        <v>25</v>
      </c>
      <c r="N2996" t="inlineStr">
        <is>
          <t xml:space="preserve">N         </t>
        </is>
      </c>
      <c r="O2996" t="n">
        <v>93</v>
      </c>
      <c r="P2996" t="inlineStr">
        <is>
          <t xml:space="preserve">W         </t>
        </is>
      </c>
      <c r="Q2996" t="inlineStr">
        <is>
          <t>WY-183Q-090/NA</t>
        </is>
      </c>
      <c r="R2996" t="inlineStr">
        <is>
          <t>WYW187356</t>
        </is>
      </c>
      <c r="S2996" t="inlineStr">
        <is>
          <t>SWEETWATER (WY)</t>
        </is>
      </c>
      <c r="T2996" t="n">
        <v>42.15334143</v>
      </c>
      <c r="U2996" t="inlineStr">
        <is>
          <t>GREEN RIVER - OVERTHRUST</t>
        </is>
      </c>
      <c r="V2996" t="n">
        <v>-107.9206818</v>
      </c>
      <c r="W2996" t="inlineStr">
        <is>
          <t>POINT (258687.1302623382 4670931.387859697)</t>
        </is>
      </c>
      <c r="X2996" t="n">
        <v>1.799833653003843</v>
      </c>
      <c r="Y2996" t="inlineStr">
        <is>
          <t>NW</t>
        </is>
      </c>
      <c r="Z2996" t="n">
        <v>2018</v>
      </c>
      <c r="AA2996" t="n">
        <v>94</v>
      </c>
    </row>
    <row r="2997">
      <c r="A2997" s="1" t="n">
        <v>24569</v>
      </c>
      <c r="B2997" t="inlineStr">
        <is>
          <t>WY</t>
        </is>
      </c>
      <c r="C2997" t="inlineStr"/>
      <c r="D2997" s="2" t="n">
        <v>43361</v>
      </c>
      <c r="E2997" t="inlineStr">
        <is>
          <t>2028-09-18</t>
        </is>
      </c>
      <c r="F2997" t="n">
        <v>120</v>
      </c>
      <c r="G2997" t="inlineStr">
        <is>
          <t xml:space="preserve">BUREAU OF LAND MANAGEMENT </t>
        </is>
      </c>
      <c r="H2997" t="inlineStr">
        <is>
          <t>BLACK OAK ENERGY</t>
        </is>
      </c>
      <c r="I2997" t="n">
        <v>0.125</v>
      </c>
      <c r="J2997" t="n">
        <v>22</v>
      </c>
      <c r="K2997" t="n">
        <v>1275.86999511</v>
      </c>
      <c r="L2997" t="n">
        <v>3</v>
      </c>
      <c r="M2997" t="n">
        <v>25</v>
      </c>
      <c r="N2997" t="inlineStr">
        <is>
          <t xml:space="preserve">N         </t>
        </is>
      </c>
      <c r="O2997" t="n">
        <v>93</v>
      </c>
      <c r="P2997" t="inlineStr">
        <is>
          <t xml:space="preserve">W         </t>
        </is>
      </c>
      <c r="Q2997" t="inlineStr">
        <is>
          <t>WY-183Q-090/NA</t>
        </is>
      </c>
      <c r="R2997" t="inlineStr">
        <is>
          <t>WYW187356</t>
        </is>
      </c>
      <c r="S2997" t="inlineStr">
        <is>
          <t>SWEETWATER (WY)</t>
        </is>
      </c>
      <c r="T2997" t="n">
        <v>42.16777238</v>
      </c>
      <c r="U2997" t="inlineStr">
        <is>
          <t>GREEN RIVER - OVERTHRUST</t>
        </is>
      </c>
      <c r="V2997" t="n">
        <v>-107.9206208</v>
      </c>
      <c r="W2997" t="inlineStr">
        <is>
          <t>POINT (258747.0475466906 4672533.721080363)</t>
        </is>
      </c>
      <c r="X2997" t="n">
        <v>2.493683508663383</v>
      </c>
      <c r="Y2997" t="inlineStr">
        <is>
          <t>NW</t>
        </is>
      </c>
      <c r="Z2997" t="n">
        <v>2018</v>
      </c>
      <c r="AA2997" t="n">
        <v>94</v>
      </c>
    </row>
    <row r="2998">
      <c r="A2998" s="1" t="n">
        <v>24570</v>
      </c>
      <c r="B2998" t="inlineStr">
        <is>
          <t>WY</t>
        </is>
      </c>
      <c r="C2998" t="inlineStr"/>
      <c r="D2998" s="2" t="n">
        <v>43361</v>
      </c>
      <c r="E2998" t="inlineStr">
        <is>
          <t>2028-09-18</t>
        </is>
      </c>
      <c r="F2998" t="n">
        <v>120</v>
      </c>
      <c r="G2998" t="inlineStr">
        <is>
          <t xml:space="preserve">BUREAU OF LAND MANAGEMENT </t>
        </is>
      </c>
      <c r="H2998" t="inlineStr">
        <is>
          <t>BLACK OAK ENERGY</t>
        </is>
      </c>
      <c r="I2998" t="n">
        <v>0.125</v>
      </c>
      <c r="J2998" t="n">
        <v>22</v>
      </c>
      <c r="K2998" t="n">
        <v>1275.86999511</v>
      </c>
      <c r="L2998" t="n">
        <v>3</v>
      </c>
      <c r="M2998" t="n">
        <v>25</v>
      </c>
      <c r="N2998" t="inlineStr">
        <is>
          <t xml:space="preserve">N         </t>
        </is>
      </c>
      <c r="O2998" t="n">
        <v>93</v>
      </c>
      <c r="P2998" t="inlineStr">
        <is>
          <t xml:space="preserve">W         </t>
        </is>
      </c>
      <c r="Q2998" t="inlineStr">
        <is>
          <t>WY-183Q-090/NA</t>
        </is>
      </c>
      <c r="R2998" t="inlineStr">
        <is>
          <t>WYW187356</t>
        </is>
      </c>
      <c r="S2998" t="inlineStr">
        <is>
          <t>SWEETWATER (WY)</t>
        </is>
      </c>
      <c r="T2998" t="n">
        <v>42.16777238</v>
      </c>
      <c r="U2998" t="inlineStr">
        <is>
          <t>GREEN RIVER - OVERTHRUST</t>
        </is>
      </c>
      <c r="V2998" t="n">
        <v>-107.9206208</v>
      </c>
      <c r="W2998" t="inlineStr">
        <is>
          <t>POINT (258747.0475466906 4672533.721080363)</t>
        </is>
      </c>
      <c r="X2998" t="n">
        <v>2.493683508663383</v>
      </c>
      <c r="Y2998" t="inlineStr">
        <is>
          <t>NW</t>
        </is>
      </c>
      <c r="Z2998" t="n">
        <v>2018</v>
      </c>
      <c r="AA2998" t="n">
        <v>94</v>
      </c>
    </row>
    <row r="2999">
      <c r="A2999" s="1" t="n">
        <v>24571</v>
      </c>
      <c r="B2999" t="inlineStr">
        <is>
          <t>WY</t>
        </is>
      </c>
      <c r="C2999" t="inlineStr"/>
      <c r="D2999" s="2" t="n">
        <v>43361</v>
      </c>
      <c r="E2999" t="inlineStr">
        <is>
          <t>2028-09-18</t>
        </is>
      </c>
      <c r="F2999" t="n">
        <v>120</v>
      </c>
      <c r="G2999" t="inlineStr">
        <is>
          <t xml:space="preserve">BUREAU OF LAND MANAGEMENT </t>
        </is>
      </c>
      <c r="H2999" t="inlineStr">
        <is>
          <t>BLACK OAK ENERGY</t>
        </is>
      </c>
      <c r="I2999" t="n">
        <v>0.125</v>
      </c>
      <c r="J2999" t="n">
        <v>22</v>
      </c>
      <c r="K2999" t="n">
        <v>1275.86999511</v>
      </c>
      <c r="L2999" t="n">
        <v>3</v>
      </c>
      <c r="M2999" t="n">
        <v>25</v>
      </c>
      <c r="N2999" t="inlineStr">
        <is>
          <t xml:space="preserve">N         </t>
        </is>
      </c>
      <c r="O2999" t="n">
        <v>93</v>
      </c>
      <c r="P2999" t="inlineStr">
        <is>
          <t xml:space="preserve">W         </t>
        </is>
      </c>
      <c r="Q2999" t="inlineStr">
        <is>
          <t>WY-183Q-090/NA</t>
        </is>
      </c>
      <c r="R2999" t="inlineStr">
        <is>
          <t>WYW187356</t>
        </is>
      </c>
      <c r="S2999" t="inlineStr">
        <is>
          <t>SWEETWATER (WY)</t>
        </is>
      </c>
      <c r="T2999" t="n">
        <v>42.16777238</v>
      </c>
      <c r="U2999" t="inlineStr">
        <is>
          <t>GREEN RIVER - OVERTHRUST</t>
        </is>
      </c>
      <c r="V2999" t="n">
        <v>-107.9206208</v>
      </c>
      <c r="W2999" t="inlineStr">
        <is>
          <t>POINT (258747.0475466906 4672533.721080363)</t>
        </is>
      </c>
      <c r="X2999" t="n">
        <v>2.493683508663383</v>
      </c>
      <c r="Y2999" t="inlineStr">
        <is>
          <t>NW</t>
        </is>
      </c>
      <c r="Z2999" t="n">
        <v>2018</v>
      </c>
      <c r="AA2999" t="n">
        <v>94</v>
      </c>
    </row>
    <row r="3000">
      <c r="A3000" s="1" t="n">
        <v>24572</v>
      </c>
      <c r="B3000" t="inlineStr">
        <is>
          <t>WY</t>
        </is>
      </c>
      <c r="C3000" t="inlineStr"/>
      <c r="D3000" s="2" t="n">
        <v>43361</v>
      </c>
      <c r="E3000" t="inlineStr">
        <is>
          <t>2028-09-18</t>
        </is>
      </c>
      <c r="F3000" t="n">
        <v>120</v>
      </c>
      <c r="G3000" t="inlineStr">
        <is>
          <t xml:space="preserve">BUREAU OF LAND MANAGEMENT </t>
        </is>
      </c>
      <c r="H3000" t="inlineStr">
        <is>
          <t>BLACK OAK ENERGY</t>
        </is>
      </c>
      <c r="I3000" t="n">
        <v>0.125</v>
      </c>
      <c r="J3000" t="n">
        <v>58</v>
      </c>
      <c r="K3000" t="n">
        <v>640</v>
      </c>
      <c r="L3000" t="n">
        <v>15</v>
      </c>
      <c r="M3000" t="n">
        <v>25</v>
      </c>
      <c r="N3000" t="inlineStr">
        <is>
          <t xml:space="preserve">N         </t>
        </is>
      </c>
      <c r="O3000" t="n">
        <v>93</v>
      </c>
      <c r="P3000" t="inlineStr">
        <is>
          <t xml:space="preserve">W         </t>
        </is>
      </c>
      <c r="Q3000" t="inlineStr">
        <is>
          <t>WY-183Q-093/NA</t>
        </is>
      </c>
      <c r="R3000" t="inlineStr">
        <is>
          <t>WYW187359</t>
        </is>
      </c>
      <c r="S3000" t="inlineStr">
        <is>
          <t>SWEETWATER (WY)</t>
        </is>
      </c>
      <c r="T3000" t="n">
        <v>42.13890668</v>
      </c>
      <c r="U3000" t="inlineStr">
        <is>
          <t>GREEN RIVER - OVERTHRUST</t>
        </is>
      </c>
      <c r="V3000" t="n">
        <v>-107.92063598</v>
      </c>
      <c r="W3000" t="inlineStr">
        <is>
          <t>POINT (258636.0400776142 4669328.333440064)</t>
        </is>
      </c>
      <c r="X3000" t="n">
        <v>1.493081377975968</v>
      </c>
      <c r="Y3000" t="inlineStr">
        <is>
          <t>W</t>
        </is>
      </c>
      <c r="Z3000" t="n">
        <v>2018</v>
      </c>
      <c r="AA3000" t="n">
        <v>94</v>
      </c>
    </row>
    <row r="3001">
      <c r="A3001" s="1" t="n">
        <v>8800</v>
      </c>
      <c r="B3001" t="inlineStr">
        <is>
          <t>WY</t>
        </is>
      </c>
      <c r="C3001" t="inlineStr"/>
      <c r="D3001" s="2" t="n">
        <v>43642</v>
      </c>
      <c r="E3001" t="inlineStr">
        <is>
          <t>2029-06-26</t>
        </is>
      </c>
      <c r="F3001" t="n">
        <v>120</v>
      </c>
      <c r="G3001" t="inlineStr">
        <is>
          <t xml:space="preserve">BUREAU OF LAND MANAGEMENT </t>
        </is>
      </c>
      <c r="H3001" t="inlineStr">
        <is>
          <t>BLACK OAK ENERGY</t>
        </is>
      </c>
      <c r="I3001" t="n">
        <v>0.125</v>
      </c>
      <c r="J3001" t="n">
        <v>50</v>
      </c>
      <c r="K3001" t="n">
        <v>1283.47998046</v>
      </c>
      <c r="L3001" t="n">
        <v>17</v>
      </c>
      <c r="M3001" t="n">
        <v>25</v>
      </c>
      <c r="N3001" t="inlineStr">
        <is>
          <t xml:space="preserve">N         </t>
        </is>
      </c>
      <c r="O3001" t="n">
        <v>93</v>
      </c>
      <c r="P3001" t="inlineStr">
        <is>
          <t xml:space="preserve">W         </t>
        </is>
      </c>
      <c r="Q3001" t="inlineStr">
        <is>
          <t>WY-192Q-094/NA</t>
        </is>
      </c>
      <c r="R3001" t="inlineStr">
        <is>
          <t>WYW188361</t>
        </is>
      </c>
      <c r="S3001" t="inlineStr">
        <is>
          <t>SWEETWATER (WY)</t>
        </is>
      </c>
      <c r="T3001" t="n">
        <v>42.13894478</v>
      </c>
      <c r="U3001" t="inlineStr">
        <is>
          <t>GREEN RIVER - OVERTHRUST</t>
        </is>
      </c>
      <c r="V3001" t="n">
        <v>-107.95973796</v>
      </c>
      <c r="W3001" t="inlineStr">
        <is>
          <t>POINT (255404.4759700231 4669443.92862192)</t>
        </is>
      </c>
      <c r="X3001" t="n">
        <v>2.694976082583788</v>
      </c>
      <c r="Y3001" t="inlineStr">
        <is>
          <t>NW</t>
        </is>
      </c>
      <c r="Z3001" t="n">
        <v>2019</v>
      </c>
      <c r="AA3001" t="n">
        <v>95</v>
      </c>
    </row>
    <row r="3002">
      <c r="A3002" s="1" t="n">
        <v>8802</v>
      </c>
      <c r="B3002" t="inlineStr">
        <is>
          <t>WY</t>
        </is>
      </c>
      <c r="C3002" t="inlineStr"/>
      <c r="D3002" s="2" t="n">
        <v>43642</v>
      </c>
      <c r="E3002" t="inlineStr">
        <is>
          <t>2029-06-26</t>
        </is>
      </c>
      <c r="F3002" t="n">
        <v>120</v>
      </c>
      <c r="G3002" t="inlineStr">
        <is>
          <t xml:space="preserve">BUREAU OF LAND MANAGEMENT </t>
        </is>
      </c>
      <c r="H3002" t="inlineStr">
        <is>
          <t>BLACK OAK ENERGY</t>
        </is>
      </c>
      <c r="I3002" t="n">
        <v>0.125</v>
      </c>
      <c r="J3002" t="n">
        <v>50</v>
      </c>
      <c r="K3002" t="n">
        <v>1282.28002929</v>
      </c>
      <c r="L3002" t="n">
        <v>20</v>
      </c>
      <c r="M3002" t="n">
        <v>25</v>
      </c>
      <c r="N3002" t="inlineStr">
        <is>
          <t xml:space="preserve">N         </t>
        </is>
      </c>
      <c r="O3002" t="n">
        <v>93</v>
      </c>
      <c r="P3002" t="inlineStr">
        <is>
          <t xml:space="preserve">W         </t>
        </is>
      </c>
      <c r="Q3002" t="inlineStr">
        <is>
          <t>WY-192Q-095/NA</t>
        </is>
      </c>
      <c r="R3002" t="inlineStr">
        <is>
          <t>WYW188362</t>
        </is>
      </c>
      <c r="S3002" t="inlineStr">
        <is>
          <t>SWEETWATER (WY)</t>
        </is>
      </c>
      <c r="T3002" t="n">
        <v>42.12449476</v>
      </c>
      <c r="U3002" t="inlineStr">
        <is>
          <t>GREEN RIVER - OVERTHRUST</t>
        </is>
      </c>
      <c r="V3002" t="n">
        <v>-107.95957771</v>
      </c>
      <c r="W3002" t="inlineStr">
        <is>
          <t>POINT (255362.0676730939 4667838.846089974)</t>
        </is>
      </c>
      <c r="X3002" t="n">
        <v>2.492189254746979</v>
      </c>
      <c r="Y3002" t="inlineStr">
        <is>
          <t>W</t>
        </is>
      </c>
      <c r="Z3002" t="n">
        <v>2019</v>
      </c>
      <c r="AA3002" t="n">
        <v>95</v>
      </c>
    </row>
    <row r="3003">
      <c r="A3003" s="1" t="n">
        <v>8806</v>
      </c>
      <c r="B3003" t="inlineStr">
        <is>
          <t>WY</t>
        </is>
      </c>
      <c r="C3003" t="inlineStr"/>
      <c r="D3003" s="2" t="n">
        <v>43642</v>
      </c>
      <c r="E3003" t="inlineStr">
        <is>
          <t>2029-06-26</t>
        </is>
      </c>
      <c r="F3003" t="n">
        <v>120</v>
      </c>
      <c r="G3003" t="inlineStr">
        <is>
          <t xml:space="preserve">BUREAU OF LAND MANAGEMENT </t>
        </is>
      </c>
      <c r="H3003" t="inlineStr">
        <is>
          <t>BLACK OAK ENERGY</t>
        </is>
      </c>
      <c r="I3003" t="n">
        <v>0.125</v>
      </c>
      <c r="J3003" t="n">
        <v>50</v>
      </c>
      <c r="K3003" t="n">
        <v>2553.56005859</v>
      </c>
      <c r="L3003" t="n">
        <v>29</v>
      </c>
      <c r="M3003" t="n">
        <v>25</v>
      </c>
      <c r="N3003" t="inlineStr">
        <is>
          <t xml:space="preserve">N         </t>
        </is>
      </c>
      <c r="O3003" t="n">
        <v>93</v>
      </c>
      <c r="P3003" t="inlineStr">
        <is>
          <t xml:space="preserve">W         </t>
        </is>
      </c>
      <c r="Q3003" t="inlineStr">
        <is>
          <t>WY-192Q-096/NA</t>
        </is>
      </c>
      <c r="R3003" t="inlineStr">
        <is>
          <t>WYW188363</t>
        </is>
      </c>
      <c r="S3003" t="inlineStr">
        <is>
          <t>SWEETWATER (WY)</t>
        </is>
      </c>
      <c r="T3003" t="n">
        <v>42.11007144</v>
      </c>
      <c r="U3003" t="inlineStr">
        <is>
          <t>GREEN RIVER - OVERTHRUST</t>
        </is>
      </c>
      <c r="V3003" t="n">
        <v>-107.95951666</v>
      </c>
      <c r="W3003" t="inlineStr">
        <is>
          <t>POINT (255311.5813667344 4666237.015891481)</t>
        </is>
      </c>
      <c r="X3003" t="n">
        <v>2.677981228582719</v>
      </c>
      <c r="Y3003" t="inlineStr">
        <is>
          <t>SW</t>
        </is>
      </c>
      <c r="Z3003" t="n">
        <v>2019</v>
      </c>
      <c r="AA3003" t="n">
        <v>95</v>
      </c>
    </row>
    <row r="3004">
      <c r="A3004" s="1" t="n">
        <v>24297</v>
      </c>
      <c r="B3004" t="inlineStr">
        <is>
          <t>WY</t>
        </is>
      </c>
      <c r="C3004" t="inlineStr"/>
      <c r="D3004" s="2" t="n">
        <v>43361</v>
      </c>
      <c r="E3004" t="inlineStr">
        <is>
          <t>2028-09-18</t>
        </is>
      </c>
      <c r="F3004" t="n">
        <v>120</v>
      </c>
      <c r="G3004" t="inlineStr">
        <is>
          <t xml:space="preserve">BUREAU OF LAND MANAGEMENT </t>
        </is>
      </c>
      <c r="H3004" t="inlineStr">
        <is>
          <t>BLACK OAK ENERGY</t>
        </is>
      </c>
      <c r="I3004" t="n">
        <v>0.125</v>
      </c>
      <c r="J3004" t="n">
        <v>18</v>
      </c>
      <c r="K3004" t="n">
        <v>2552.08007812</v>
      </c>
      <c r="L3004" t="n">
        <v>12</v>
      </c>
      <c r="M3004" t="n">
        <v>25</v>
      </c>
      <c r="N3004" t="inlineStr">
        <is>
          <t xml:space="preserve">N         </t>
        </is>
      </c>
      <c r="O3004" t="n">
        <v>93</v>
      </c>
      <c r="P3004" t="inlineStr">
        <is>
          <t xml:space="preserve">W         </t>
        </is>
      </c>
      <c r="Q3004" t="inlineStr">
        <is>
          <t>WY-183Q-089/NA</t>
        </is>
      </c>
      <c r="R3004" t="inlineStr">
        <is>
          <t>WYW187355</t>
        </is>
      </c>
      <c r="S3004" t="inlineStr">
        <is>
          <t>SWEETWATER (WY)</t>
        </is>
      </c>
      <c r="T3004" t="n">
        <v>42.15333004</v>
      </c>
      <c r="U3004" t="inlineStr">
        <is>
          <t>GREEN RIVER - OVERTHRUST</t>
        </is>
      </c>
      <c r="V3004" t="n">
        <v>-107.88191554</v>
      </c>
      <c r="W3004" t="inlineStr">
        <is>
          <t>POINT (261890.3107679427 4670821.17259703)</t>
        </is>
      </c>
      <c r="X3004" t="n">
        <v>2.498865684930808</v>
      </c>
      <c r="Y3004" t="inlineStr">
        <is>
          <t>NE</t>
        </is>
      </c>
      <c r="Z3004" t="n">
        <v>2018</v>
      </c>
      <c r="AA3004" t="n">
        <v>95</v>
      </c>
    </row>
    <row r="3005">
      <c r="A3005" s="1" t="n">
        <v>24301</v>
      </c>
      <c r="B3005" t="inlineStr">
        <is>
          <t>WY</t>
        </is>
      </c>
      <c r="C3005" t="inlineStr"/>
      <c r="D3005" s="2" t="n">
        <v>43361</v>
      </c>
      <c r="E3005" t="inlineStr">
        <is>
          <t>2028-09-18</t>
        </is>
      </c>
      <c r="F3005" t="n">
        <v>120</v>
      </c>
      <c r="G3005" t="inlineStr">
        <is>
          <t xml:space="preserve">BUREAU OF LAND MANAGEMENT </t>
        </is>
      </c>
      <c r="H3005" t="inlineStr">
        <is>
          <t>BLACK OAK ENERGY</t>
        </is>
      </c>
      <c r="I3005" t="n">
        <v>0.125</v>
      </c>
      <c r="J3005" t="n">
        <v>18</v>
      </c>
      <c r="K3005" t="n">
        <v>2552.08007812</v>
      </c>
      <c r="L3005" t="n">
        <v>11</v>
      </c>
      <c r="M3005" t="n">
        <v>25</v>
      </c>
      <c r="N3005" t="inlineStr">
        <is>
          <t xml:space="preserve">N         </t>
        </is>
      </c>
      <c r="O3005" t="n">
        <v>93</v>
      </c>
      <c r="P3005" t="inlineStr">
        <is>
          <t xml:space="preserve">W         </t>
        </is>
      </c>
      <c r="Q3005" t="inlineStr">
        <is>
          <t>WY-183Q-089/NA</t>
        </is>
      </c>
      <c r="R3005" t="inlineStr">
        <is>
          <t>WYW187355</t>
        </is>
      </c>
      <c r="S3005" t="inlineStr">
        <is>
          <t>SWEETWATER (WY)</t>
        </is>
      </c>
      <c r="T3005" t="n">
        <v>42.15339105</v>
      </c>
      <c r="U3005" t="inlineStr">
        <is>
          <t>GREEN RIVER - OVERTHRUST</t>
        </is>
      </c>
      <c r="V3005" t="n">
        <v>-107.90137115</v>
      </c>
      <c r="W3005" t="inlineStr">
        <is>
          <t>POINT (260282.9417111848 4670882.444118882)</t>
        </is>
      </c>
      <c r="X3005" t="n">
        <v>2.064780623692317</v>
      </c>
      <c r="Y3005" t="inlineStr">
        <is>
          <t>NE</t>
        </is>
      </c>
      <c r="Z3005" t="n">
        <v>2018</v>
      </c>
      <c r="AA3005" t="n">
        <v>95</v>
      </c>
    </row>
    <row r="3006">
      <c r="A3006" s="1" t="n">
        <v>24408</v>
      </c>
      <c r="B3006" t="inlineStr">
        <is>
          <t>WY</t>
        </is>
      </c>
      <c r="C3006" t="inlineStr"/>
      <c r="D3006" s="2" t="n">
        <v>43361</v>
      </c>
      <c r="E3006" t="inlineStr">
        <is>
          <t>2028-09-18</t>
        </is>
      </c>
      <c r="F3006" t="n">
        <v>120</v>
      </c>
      <c r="G3006" t="inlineStr">
        <is>
          <t xml:space="preserve">BUREAU OF LAND MANAGEMENT </t>
        </is>
      </c>
      <c r="H3006" t="inlineStr">
        <is>
          <t>BLACK OAK ENERGY</t>
        </is>
      </c>
      <c r="I3006" t="n">
        <v>0.125</v>
      </c>
      <c r="J3006" t="n">
        <v>28</v>
      </c>
      <c r="K3006" t="n">
        <v>1277.02001953</v>
      </c>
      <c r="L3006" t="n">
        <v>9</v>
      </c>
      <c r="M3006" t="n">
        <v>25</v>
      </c>
      <c r="N3006" t="inlineStr">
        <is>
          <t xml:space="preserve">N         </t>
        </is>
      </c>
      <c r="O3006" t="n">
        <v>93</v>
      </c>
      <c r="P3006" t="inlineStr">
        <is>
          <t xml:space="preserve">W         </t>
        </is>
      </c>
      <c r="Q3006" t="inlineStr">
        <is>
          <t>WY-183Q-091/NA</t>
        </is>
      </c>
      <c r="R3006" t="inlineStr">
        <is>
          <t>WYW187357</t>
        </is>
      </c>
      <c r="S3006" t="inlineStr">
        <is>
          <t>SWEETWATER (WY)</t>
        </is>
      </c>
      <c r="T3006" t="n">
        <v>42.15340245</v>
      </c>
      <c r="U3006" t="inlineStr">
        <is>
          <t>GREEN RIVER - OVERTHRUST</t>
        </is>
      </c>
      <c r="V3006" t="n">
        <v>-107.9402137</v>
      </c>
      <c r="W3006" t="inlineStr">
        <is>
          <t>POINT (257073.4552964898 4670993.609868318)</t>
        </is>
      </c>
      <c r="X3006" t="n">
        <v>2.501376849206887</v>
      </c>
      <c r="Y3006" t="inlineStr">
        <is>
          <t>NW</t>
        </is>
      </c>
      <c r="Z3006" t="n">
        <v>2018</v>
      </c>
      <c r="AA3006" t="n">
        <v>95</v>
      </c>
    </row>
    <row r="3007">
      <c r="A3007" s="1" t="n">
        <v>24568</v>
      </c>
      <c r="B3007" t="inlineStr">
        <is>
          <t>WY</t>
        </is>
      </c>
      <c r="C3007" t="inlineStr"/>
      <c r="D3007" s="2" t="n">
        <v>43361</v>
      </c>
      <c r="E3007" t="inlineStr">
        <is>
          <t>2028-09-18</t>
        </is>
      </c>
      <c r="F3007" t="n">
        <v>120</v>
      </c>
      <c r="G3007" t="inlineStr">
        <is>
          <t xml:space="preserve">BUREAU OF LAND MANAGEMENT </t>
        </is>
      </c>
      <c r="H3007" t="inlineStr">
        <is>
          <t>BLACK OAK ENERGY</t>
        </is>
      </c>
      <c r="I3007" t="n">
        <v>0.125</v>
      </c>
      <c r="J3007" t="n">
        <v>22</v>
      </c>
      <c r="K3007" t="n">
        <v>1275.86999511</v>
      </c>
      <c r="L3007" t="n">
        <v>10</v>
      </c>
      <c r="M3007" t="n">
        <v>25</v>
      </c>
      <c r="N3007" t="inlineStr">
        <is>
          <t xml:space="preserve">N         </t>
        </is>
      </c>
      <c r="O3007" t="n">
        <v>93</v>
      </c>
      <c r="P3007" t="inlineStr">
        <is>
          <t xml:space="preserve">W         </t>
        </is>
      </c>
      <c r="Q3007" t="inlineStr">
        <is>
          <t>WY-183Q-090/NA</t>
        </is>
      </c>
      <c r="R3007" t="inlineStr">
        <is>
          <t>WYW187356</t>
        </is>
      </c>
      <c r="S3007" t="inlineStr">
        <is>
          <t>SWEETWATER (WY)</t>
        </is>
      </c>
      <c r="T3007" t="n">
        <v>42.15334143</v>
      </c>
      <c r="U3007" t="inlineStr">
        <is>
          <t>GREEN RIVER - OVERTHRUST</t>
        </is>
      </c>
      <c r="V3007" t="n">
        <v>-107.9206818</v>
      </c>
      <c r="W3007" t="inlineStr">
        <is>
          <t>POINT (258687.1302623382 4670931.387859697)</t>
        </is>
      </c>
      <c r="X3007" t="n">
        <v>2.059909046785485</v>
      </c>
      <c r="Y3007" t="inlineStr">
        <is>
          <t>NW</t>
        </is>
      </c>
      <c r="Z3007" t="n">
        <v>2018</v>
      </c>
      <c r="AA3007" t="n">
        <v>95</v>
      </c>
    </row>
    <row r="3008">
      <c r="A3008" s="1" t="n">
        <v>24572</v>
      </c>
      <c r="B3008" t="inlineStr">
        <is>
          <t>WY</t>
        </is>
      </c>
      <c r="C3008" t="inlineStr"/>
      <c r="D3008" s="2" t="n">
        <v>43361</v>
      </c>
      <c r="E3008" t="inlineStr">
        <is>
          <t>2028-09-18</t>
        </is>
      </c>
      <c r="F3008" t="n">
        <v>120</v>
      </c>
      <c r="G3008" t="inlineStr">
        <is>
          <t xml:space="preserve">BUREAU OF LAND MANAGEMENT </t>
        </is>
      </c>
      <c r="H3008" t="inlineStr">
        <is>
          <t>BLACK OAK ENERGY</t>
        </is>
      </c>
      <c r="I3008" t="n">
        <v>0.125</v>
      </c>
      <c r="J3008" t="n">
        <v>58</v>
      </c>
      <c r="K3008" t="n">
        <v>640</v>
      </c>
      <c r="L3008" t="n">
        <v>15</v>
      </c>
      <c r="M3008" t="n">
        <v>25</v>
      </c>
      <c r="N3008" t="inlineStr">
        <is>
          <t xml:space="preserve">N         </t>
        </is>
      </c>
      <c r="O3008" t="n">
        <v>93</v>
      </c>
      <c r="P3008" t="inlineStr">
        <is>
          <t xml:space="preserve">W         </t>
        </is>
      </c>
      <c r="Q3008" t="inlineStr">
        <is>
          <t>WY-183Q-093/NA</t>
        </is>
      </c>
      <c r="R3008" t="inlineStr">
        <is>
          <t>WYW187359</t>
        </is>
      </c>
      <c r="S3008" t="inlineStr">
        <is>
          <t>SWEETWATER (WY)</t>
        </is>
      </c>
      <c r="T3008" t="n">
        <v>42.13890668</v>
      </c>
      <c r="U3008" t="inlineStr">
        <is>
          <t>GREEN RIVER - OVERTHRUST</t>
        </is>
      </c>
      <c r="V3008" t="n">
        <v>-107.92063598</v>
      </c>
      <c r="W3008" t="inlineStr">
        <is>
          <t>POINT (258636.0400776142 4669328.333440064)</t>
        </is>
      </c>
      <c r="X3008" t="n">
        <v>1.116983796644187</v>
      </c>
      <c r="Y3008" t="inlineStr">
        <is>
          <t>NW</t>
        </is>
      </c>
      <c r="Z3008" t="n">
        <v>2018</v>
      </c>
      <c r="AA3008" t="n">
        <v>95</v>
      </c>
    </row>
    <row r="3009">
      <c r="A3009" s="1" t="n">
        <v>48241</v>
      </c>
      <c r="B3009" t="inlineStr">
        <is>
          <t>WY</t>
        </is>
      </c>
      <c r="C3009" t="inlineStr"/>
      <c r="D3009" s="2" t="n">
        <v>42129</v>
      </c>
      <c r="E3009" t="inlineStr">
        <is>
          <t>2025-05-05</t>
        </is>
      </c>
      <c r="F3009" t="n">
        <v>120</v>
      </c>
      <c r="G3009" t="inlineStr">
        <is>
          <t xml:space="preserve">BLM </t>
        </is>
      </c>
      <c r="H3009" t="inlineStr">
        <is>
          <t>WESTERN LAND SERVICES</t>
        </is>
      </c>
      <c r="I3009" t="n">
        <v>0.125</v>
      </c>
      <c r="J3009" t="n">
        <v>4</v>
      </c>
      <c r="K3009" t="n">
        <v>153.82000732</v>
      </c>
      <c r="L3009" t="n">
        <v>34</v>
      </c>
      <c r="M3009" t="n">
        <v>25</v>
      </c>
      <c r="N3009" t="inlineStr">
        <is>
          <t xml:space="preserve">N         </t>
        </is>
      </c>
      <c r="O3009" t="n">
        <v>93</v>
      </c>
      <c r="P3009" t="inlineStr">
        <is>
          <t xml:space="preserve">W         </t>
        </is>
      </c>
      <c r="Q3009" t="inlineStr">
        <is>
          <t>WY-1505-016/NA</t>
        </is>
      </c>
      <c r="R3009" t="inlineStr">
        <is>
          <t>WYW184228</t>
        </is>
      </c>
      <c r="S3009" t="inlineStr">
        <is>
          <t>SWEETWATER (WY)</t>
        </is>
      </c>
      <c r="T3009" t="n">
        <v>42.09543456</v>
      </c>
      <c r="U3009" t="inlineStr">
        <is>
          <t>GREEN RIVER - OVERTHRUST</t>
        </is>
      </c>
      <c r="V3009" t="n">
        <v>-107.92079609</v>
      </c>
      <c r="W3009" t="inlineStr">
        <is>
          <t>POINT (258457.6241700345 4664501.388773065)</t>
        </is>
      </c>
      <c r="X3009" t="n">
        <v>2.059264899975499</v>
      </c>
      <c r="Y3009" t="inlineStr">
        <is>
          <t>SW</t>
        </is>
      </c>
      <c r="Z3009" t="n">
        <v>2015</v>
      </c>
      <c r="AA3009" t="n">
        <v>95</v>
      </c>
    </row>
    <row r="3010">
      <c r="A3010" s="1" t="n">
        <v>48242</v>
      </c>
      <c r="B3010" t="inlineStr">
        <is>
          <t>WY</t>
        </is>
      </c>
      <c r="C3010" t="inlineStr"/>
      <c r="D3010" s="2" t="n">
        <v>42129</v>
      </c>
      <c r="E3010" t="inlineStr">
        <is>
          <t>2025-05-05</t>
        </is>
      </c>
      <c r="F3010" t="n">
        <v>120</v>
      </c>
      <c r="G3010" t="inlineStr">
        <is>
          <t xml:space="preserve">BLM </t>
        </is>
      </c>
      <c r="H3010" t="inlineStr">
        <is>
          <t>WESTERN LAND SERVICES</t>
        </is>
      </c>
      <c r="I3010" t="n">
        <v>0.125</v>
      </c>
      <c r="J3010" t="n">
        <v>4</v>
      </c>
      <c r="K3010" t="n">
        <v>153.82000732</v>
      </c>
      <c r="L3010" t="n">
        <v>35</v>
      </c>
      <c r="M3010" t="n">
        <v>25</v>
      </c>
      <c r="N3010" t="inlineStr">
        <is>
          <t xml:space="preserve">N         </t>
        </is>
      </c>
      <c r="O3010" t="n">
        <v>93</v>
      </c>
      <c r="P3010" t="inlineStr">
        <is>
          <t xml:space="preserve">W         </t>
        </is>
      </c>
      <c r="Q3010" t="inlineStr">
        <is>
          <t>WY-1505-016/NA</t>
        </is>
      </c>
      <c r="R3010" t="inlineStr">
        <is>
          <t>WYW184228</t>
        </is>
      </c>
      <c r="S3010" t="inlineStr">
        <is>
          <t>SWEETWATER (WY)</t>
        </is>
      </c>
      <c r="T3010" t="n">
        <v>42.09531633</v>
      </c>
      <c r="U3010" t="inlineStr">
        <is>
          <t>GREEN RIVER - OVERTHRUST</t>
        </is>
      </c>
      <c r="V3010" t="n">
        <v>-107.90120311</v>
      </c>
      <c r="W3010" t="inlineStr">
        <is>
          <t>POINT (260077.6100031594 4664433.021694102)</t>
        </is>
      </c>
      <c r="X3010" t="n">
        <v>2.069424069838511</v>
      </c>
      <c r="Y3010" t="inlineStr">
        <is>
          <t>SE</t>
        </is>
      </c>
      <c r="Z3010" t="n">
        <v>2015</v>
      </c>
      <c r="AA3010" t="n">
        <v>95</v>
      </c>
    </row>
    <row r="3011">
      <c r="A3011" s="1" t="n">
        <v>8802</v>
      </c>
      <c r="B3011" t="inlineStr">
        <is>
          <t>WY</t>
        </is>
      </c>
      <c r="C3011" t="inlineStr"/>
      <c r="D3011" s="2" t="n">
        <v>43642</v>
      </c>
      <c r="E3011" t="inlineStr">
        <is>
          <t>2029-06-26</t>
        </is>
      </c>
      <c r="F3011" t="n">
        <v>120</v>
      </c>
      <c r="G3011" t="inlineStr">
        <is>
          <t xml:space="preserve">BUREAU OF LAND MANAGEMENT </t>
        </is>
      </c>
      <c r="H3011" t="inlineStr">
        <is>
          <t>BLACK OAK ENERGY</t>
        </is>
      </c>
      <c r="I3011" t="n">
        <v>0.125</v>
      </c>
      <c r="J3011" t="n">
        <v>50</v>
      </c>
      <c r="K3011" t="n">
        <v>1282.28002929</v>
      </c>
      <c r="L3011" t="n">
        <v>20</v>
      </c>
      <c r="M3011" t="n">
        <v>25</v>
      </c>
      <c r="N3011" t="inlineStr">
        <is>
          <t xml:space="preserve">N         </t>
        </is>
      </c>
      <c r="O3011" t="n">
        <v>93</v>
      </c>
      <c r="P3011" t="inlineStr">
        <is>
          <t xml:space="preserve">W         </t>
        </is>
      </c>
      <c r="Q3011" t="inlineStr">
        <is>
          <t>WY-192Q-095/NA</t>
        </is>
      </c>
      <c r="R3011" t="inlineStr">
        <is>
          <t>WYW188362</t>
        </is>
      </c>
      <c r="S3011" t="inlineStr">
        <is>
          <t>SWEETWATER (WY)</t>
        </is>
      </c>
      <c r="T3011" t="n">
        <v>42.12449476</v>
      </c>
      <c r="U3011" t="inlineStr">
        <is>
          <t>GREEN RIVER - OVERTHRUST</t>
        </is>
      </c>
      <c r="V3011" t="n">
        <v>-107.95957771</v>
      </c>
      <c r="W3011" t="inlineStr">
        <is>
          <t>POINT (255362.0676730939 4667838.846089974)</t>
        </is>
      </c>
      <c r="X3011" t="n">
        <v>2.692558821063812</v>
      </c>
      <c r="Y3011" t="inlineStr">
        <is>
          <t>NW</t>
        </is>
      </c>
      <c r="Z3011" t="n">
        <v>2019</v>
      </c>
      <c r="AA3011" t="n">
        <v>96</v>
      </c>
    </row>
    <row r="3012">
      <c r="A3012" s="1" t="n">
        <v>8806</v>
      </c>
      <c r="B3012" t="inlineStr">
        <is>
          <t>WY</t>
        </is>
      </c>
      <c r="C3012" t="inlineStr"/>
      <c r="D3012" s="2" t="n">
        <v>43642</v>
      </c>
      <c r="E3012" t="inlineStr">
        <is>
          <t>2029-06-26</t>
        </is>
      </c>
      <c r="F3012" t="n">
        <v>120</v>
      </c>
      <c r="G3012" t="inlineStr">
        <is>
          <t xml:space="preserve">BUREAU OF LAND MANAGEMENT </t>
        </is>
      </c>
      <c r="H3012" t="inlineStr">
        <is>
          <t>BLACK OAK ENERGY</t>
        </is>
      </c>
      <c r="I3012" t="n">
        <v>0.125</v>
      </c>
      <c r="J3012" t="n">
        <v>50</v>
      </c>
      <c r="K3012" t="n">
        <v>2553.56005859</v>
      </c>
      <c r="L3012" t="n">
        <v>29</v>
      </c>
      <c r="M3012" t="n">
        <v>25</v>
      </c>
      <c r="N3012" t="inlineStr">
        <is>
          <t xml:space="preserve">N         </t>
        </is>
      </c>
      <c r="O3012" t="n">
        <v>93</v>
      </c>
      <c r="P3012" t="inlineStr">
        <is>
          <t xml:space="preserve">W         </t>
        </is>
      </c>
      <c r="Q3012" t="inlineStr">
        <is>
          <t>WY-192Q-096/NA</t>
        </is>
      </c>
      <c r="R3012" t="inlineStr">
        <is>
          <t>WYW188363</t>
        </is>
      </c>
      <c r="S3012" t="inlineStr">
        <is>
          <t>SWEETWATER (WY)</t>
        </is>
      </c>
      <c r="T3012" t="n">
        <v>42.11007144</v>
      </c>
      <c r="U3012" t="inlineStr">
        <is>
          <t>GREEN RIVER - OVERTHRUST</t>
        </is>
      </c>
      <c r="V3012" t="n">
        <v>-107.95951666</v>
      </c>
      <c r="W3012" t="inlineStr">
        <is>
          <t>POINT (255311.5813667344 4666237.015891481)</t>
        </is>
      </c>
      <c r="X3012" t="n">
        <v>2.494296101808728</v>
      </c>
      <c r="Y3012" t="inlineStr">
        <is>
          <t>W</t>
        </is>
      </c>
      <c r="Z3012" t="n">
        <v>2019</v>
      </c>
      <c r="AA3012" t="n">
        <v>96</v>
      </c>
    </row>
    <row r="3013">
      <c r="A3013" s="1" t="n">
        <v>8811</v>
      </c>
      <c r="B3013" t="inlineStr">
        <is>
          <t>WY</t>
        </is>
      </c>
      <c r="C3013" t="inlineStr"/>
      <c r="D3013" s="2" t="n">
        <v>43642</v>
      </c>
      <c r="E3013" t="inlineStr">
        <is>
          <t>2029-06-26</t>
        </is>
      </c>
      <c r="F3013" t="n">
        <v>120</v>
      </c>
      <c r="G3013" t="inlineStr">
        <is>
          <t xml:space="preserve">BUREAU OF LAND MANAGEMENT </t>
        </is>
      </c>
      <c r="H3013" t="inlineStr">
        <is>
          <t>BLACK OAK ENERGY</t>
        </is>
      </c>
      <c r="I3013" t="n">
        <v>0.125</v>
      </c>
      <c r="J3013" t="n">
        <v>50</v>
      </c>
      <c r="K3013" t="n">
        <v>2553.56005859</v>
      </c>
      <c r="L3013" t="n">
        <v>32</v>
      </c>
      <c r="M3013" t="n">
        <v>25</v>
      </c>
      <c r="N3013" t="inlineStr">
        <is>
          <t xml:space="preserve">N         </t>
        </is>
      </c>
      <c r="O3013" t="n">
        <v>93</v>
      </c>
      <c r="P3013" t="inlineStr">
        <is>
          <t xml:space="preserve">W         </t>
        </is>
      </c>
      <c r="Q3013" t="inlineStr">
        <is>
          <t>WY-192Q-096/NA</t>
        </is>
      </c>
      <c r="R3013" t="inlineStr">
        <is>
          <t>WYW188363</t>
        </is>
      </c>
      <c r="S3013" t="inlineStr">
        <is>
          <t>SWEETWATER (WY)</t>
        </is>
      </c>
      <c r="T3013" t="n">
        <v>42.09552224</v>
      </c>
      <c r="U3013" t="inlineStr">
        <is>
          <t>GREEN RIVER - OVERTHRUST</t>
        </is>
      </c>
      <c r="V3013" t="n">
        <v>-107.95951664</v>
      </c>
      <c r="W3013" t="inlineStr">
        <is>
          <t>POINT (255255.580985157 4664621.385153324)</t>
        </is>
      </c>
      <c r="X3013" t="n">
        <v>2.685011404213437</v>
      </c>
      <c r="Y3013" t="inlineStr">
        <is>
          <t>SW</t>
        </is>
      </c>
      <c r="Z3013" t="n">
        <v>2019</v>
      </c>
      <c r="AA3013" t="n">
        <v>96</v>
      </c>
    </row>
    <row r="3014">
      <c r="A3014" s="1" t="n">
        <v>13902</v>
      </c>
      <c r="B3014" t="inlineStr">
        <is>
          <t>WY</t>
        </is>
      </c>
      <c r="C3014" t="inlineStr"/>
      <c r="D3014" s="2" t="n">
        <v>43525</v>
      </c>
      <c r="E3014" t="inlineStr">
        <is>
          <t>2029-03-01</t>
        </is>
      </c>
      <c r="F3014" t="n">
        <v>120</v>
      </c>
      <c r="G3014" t="inlineStr">
        <is>
          <t xml:space="preserve">BUREAU OF LAND MANAGEMENT </t>
        </is>
      </c>
      <c r="H3014" t="inlineStr">
        <is>
          <t>KIRKWOOD RESOURCES</t>
        </is>
      </c>
      <c r="I3014" t="n">
        <v>0.125</v>
      </c>
      <c r="J3014" t="n">
        <v>26</v>
      </c>
      <c r="K3014" t="n">
        <v>2445.9399414</v>
      </c>
      <c r="L3014" t="n">
        <v>2</v>
      </c>
      <c r="M3014" t="n">
        <v>24</v>
      </c>
      <c r="N3014" t="inlineStr">
        <is>
          <t xml:space="preserve">N         </t>
        </is>
      </c>
      <c r="O3014" t="n">
        <v>93</v>
      </c>
      <c r="P3014" t="inlineStr">
        <is>
          <t xml:space="preserve">W         </t>
        </is>
      </c>
      <c r="Q3014" t="inlineStr">
        <is>
          <t>Y-184Q-FEB19-053/NA</t>
        </is>
      </c>
      <c r="R3014" t="inlineStr">
        <is>
          <t>WYW187878</t>
        </is>
      </c>
      <c r="S3014" t="inlineStr">
        <is>
          <t>SWEETWATER (WY)</t>
        </is>
      </c>
      <c r="T3014" t="n">
        <v>42.08086635</v>
      </c>
      <c r="U3014" t="inlineStr">
        <is>
          <t>GREEN RIVER - OVERTHRUST</t>
        </is>
      </c>
      <c r="V3014" t="n">
        <v>-107.88291474</v>
      </c>
      <c r="W3014" t="inlineStr">
        <is>
          <t>POINT (261535.9825598602 4662777.199258468)</t>
        </is>
      </c>
      <c r="X3014" t="n">
        <v>2.470940248551993</v>
      </c>
      <c r="Y3014" t="inlineStr">
        <is>
          <t>SE</t>
        </is>
      </c>
      <c r="Z3014" t="n">
        <v>2019</v>
      </c>
      <c r="AA3014" t="n">
        <v>96</v>
      </c>
    </row>
    <row r="3015">
      <c r="A3015" s="1" t="n">
        <v>13903</v>
      </c>
      <c r="B3015" t="inlineStr">
        <is>
          <t>WY</t>
        </is>
      </c>
      <c r="C3015" t="inlineStr"/>
      <c r="D3015" s="2" t="n">
        <v>43525</v>
      </c>
      <c r="E3015" t="inlineStr">
        <is>
          <t>2029-03-01</t>
        </is>
      </c>
      <c r="F3015" t="n">
        <v>120</v>
      </c>
      <c r="G3015" t="inlineStr">
        <is>
          <t xml:space="preserve">BUREAU OF LAND MANAGEMENT </t>
        </is>
      </c>
      <c r="H3015" t="inlineStr">
        <is>
          <t>KIRKWOOD RESOURCES</t>
        </is>
      </c>
      <c r="I3015" t="n">
        <v>0.125</v>
      </c>
      <c r="J3015" t="n">
        <v>26</v>
      </c>
      <c r="K3015" t="n">
        <v>2445.9399414</v>
      </c>
      <c r="L3015" t="n">
        <v>5</v>
      </c>
      <c r="M3015" t="n">
        <v>24</v>
      </c>
      <c r="N3015" t="inlineStr">
        <is>
          <t xml:space="preserve">N         </t>
        </is>
      </c>
      <c r="O3015" t="n">
        <v>93</v>
      </c>
      <c r="P3015" t="inlineStr">
        <is>
          <t xml:space="preserve">W         </t>
        </is>
      </c>
      <c r="Q3015" t="inlineStr">
        <is>
          <t>Y-184Q-FEB19-053/NA</t>
        </is>
      </c>
      <c r="R3015" t="inlineStr">
        <is>
          <t>WYW187878</t>
        </is>
      </c>
      <c r="S3015" t="inlineStr">
        <is>
          <t>SWEETWATER (WY)</t>
        </is>
      </c>
      <c r="T3015" t="n">
        <v>42.08091585</v>
      </c>
      <c r="U3015" t="inlineStr">
        <is>
          <t>GREEN RIVER - OVERTHRUST</t>
        </is>
      </c>
      <c r="V3015" t="n">
        <v>-107.94095363</v>
      </c>
      <c r="W3015" t="inlineStr">
        <is>
          <t>POINT (256734.9798745223 4662946.368304671)</t>
        </is>
      </c>
      <c r="X3015" t="n">
        <v>2.52570116763459</v>
      </c>
      <c r="Y3015" t="inlineStr">
        <is>
          <t>SW</t>
        </is>
      </c>
      <c r="Z3015" t="n">
        <v>2019</v>
      </c>
      <c r="AA3015" t="n">
        <v>96</v>
      </c>
    </row>
    <row r="3016">
      <c r="A3016" s="1" t="n">
        <v>13904</v>
      </c>
      <c r="B3016" t="inlineStr">
        <is>
          <t>WY</t>
        </is>
      </c>
      <c r="C3016" t="inlineStr"/>
      <c r="D3016" s="2" t="n">
        <v>43525</v>
      </c>
      <c r="E3016" t="inlineStr">
        <is>
          <t>2029-03-01</t>
        </is>
      </c>
      <c r="F3016" t="n">
        <v>120</v>
      </c>
      <c r="G3016" t="inlineStr">
        <is>
          <t xml:space="preserve">BUREAU OF LAND MANAGEMENT </t>
        </is>
      </c>
      <c r="H3016" t="inlineStr">
        <is>
          <t>KIRKWOOD RESOURCES</t>
        </is>
      </c>
      <c r="I3016" t="n">
        <v>0.125</v>
      </c>
      <c r="J3016" t="n">
        <v>26</v>
      </c>
      <c r="K3016" t="n">
        <v>2445.9399414</v>
      </c>
      <c r="L3016" t="n">
        <v>5</v>
      </c>
      <c r="M3016" t="n">
        <v>24</v>
      </c>
      <c r="N3016" t="inlineStr">
        <is>
          <t xml:space="preserve">N         </t>
        </is>
      </c>
      <c r="O3016" t="n">
        <v>93</v>
      </c>
      <c r="P3016" t="inlineStr">
        <is>
          <t xml:space="preserve">W         </t>
        </is>
      </c>
      <c r="Q3016" t="inlineStr">
        <is>
          <t>Y-184Q-FEB19-053/NA</t>
        </is>
      </c>
      <c r="R3016" t="inlineStr">
        <is>
          <t>WYW187878</t>
        </is>
      </c>
      <c r="S3016" t="inlineStr">
        <is>
          <t>SWEETWATER (WY)</t>
        </is>
      </c>
      <c r="T3016" t="n">
        <v>42.08091585</v>
      </c>
      <c r="U3016" t="inlineStr">
        <is>
          <t>GREEN RIVER - OVERTHRUST</t>
        </is>
      </c>
      <c r="V3016" t="n">
        <v>-107.94095363</v>
      </c>
      <c r="W3016" t="inlineStr">
        <is>
          <t>POINT (256734.9798745223 4662946.368304671)</t>
        </is>
      </c>
      <c r="X3016" t="n">
        <v>2.52570116763459</v>
      </c>
      <c r="Y3016" t="inlineStr">
        <is>
          <t>SW</t>
        </is>
      </c>
      <c r="Z3016" t="n">
        <v>2019</v>
      </c>
      <c r="AA3016" t="n">
        <v>96</v>
      </c>
    </row>
    <row r="3017">
      <c r="A3017" s="1" t="n">
        <v>13905</v>
      </c>
      <c r="B3017" t="inlineStr">
        <is>
          <t>WY</t>
        </is>
      </c>
      <c r="C3017" t="inlineStr"/>
      <c r="D3017" s="2" t="n">
        <v>43525</v>
      </c>
      <c r="E3017" t="inlineStr">
        <is>
          <t>2029-03-01</t>
        </is>
      </c>
      <c r="F3017" t="n">
        <v>120</v>
      </c>
      <c r="G3017" t="inlineStr">
        <is>
          <t xml:space="preserve">BUREAU OF LAND MANAGEMENT </t>
        </is>
      </c>
      <c r="H3017" t="inlineStr">
        <is>
          <t>KIRKWOOD RESOURCES</t>
        </is>
      </c>
      <c r="I3017" t="n">
        <v>0.125</v>
      </c>
      <c r="J3017" t="n">
        <v>26</v>
      </c>
      <c r="K3017" t="n">
        <v>2445.9399414</v>
      </c>
      <c r="L3017" t="n">
        <v>2</v>
      </c>
      <c r="M3017" t="n">
        <v>24</v>
      </c>
      <c r="N3017" t="inlineStr">
        <is>
          <t xml:space="preserve">N         </t>
        </is>
      </c>
      <c r="O3017" t="n">
        <v>93</v>
      </c>
      <c r="P3017" t="inlineStr">
        <is>
          <t xml:space="preserve">W         </t>
        </is>
      </c>
      <c r="Q3017" t="inlineStr">
        <is>
          <t>Y-184Q-FEB19-053/NA</t>
        </is>
      </c>
      <c r="R3017" t="inlineStr">
        <is>
          <t>WYW187878</t>
        </is>
      </c>
      <c r="S3017" t="inlineStr">
        <is>
          <t>SWEETWATER (WY)</t>
        </is>
      </c>
      <c r="T3017" t="n">
        <v>42.08086635</v>
      </c>
      <c r="U3017" t="inlineStr">
        <is>
          <t>GREEN RIVER - OVERTHRUST</t>
        </is>
      </c>
      <c r="V3017" t="n">
        <v>-107.88291474</v>
      </c>
      <c r="W3017" t="inlineStr">
        <is>
          <t>POINT (261535.9825598602 4662777.199258468)</t>
        </is>
      </c>
      <c r="X3017" t="n">
        <v>2.470940248551993</v>
      </c>
      <c r="Y3017" t="inlineStr">
        <is>
          <t>SE</t>
        </is>
      </c>
      <c r="Z3017" t="n">
        <v>2019</v>
      </c>
      <c r="AA3017" t="n">
        <v>96</v>
      </c>
    </row>
    <row r="3018">
      <c r="A3018" s="1" t="n">
        <v>13907</v>
      </c>
      <c r="B3018" t="inlineStr">
        <is>
          <t>WY</t>
        </is>
      </c>
      <c r="C3018" t="inlineStr"/>
      <c r="D3018" s="2" t="n">
        <v>43525</v>
      </c>
      <c r="E3018" t="inlineStr">
        <is>
          <t>2029-03-01</t>
        </is>
      </c>
      <c r="F3018" t="n">
        <v>120</v>
      </c>
      <c r="G3018" t="inlineStr">
        <is>
          <t xml:space="preserve">BUREAU OF LAND MANAGEMENT </t>
        </is>
      </c>
      <c r="H3018" t="inlineStr">
        <is>
          <t>KIRKWOOD RESOURCES</t>
        </is>
      </c>
      <c r="I3018" t="n">
        <v>0.125</v>
      </c>
      <c r="J3018" t="n">
        <v>26</v>
      </c>
      <c r="K3018" t="n">
        <v>2445.9399414</v>
      </c>
      <c r="L3018" t="n">
        <v>4</v>
      </c>
      <c r="M3018" t="n">
        <v>24</v>
      </c>
      <c r="N3018" t="inlineStr">
        <is>
          <t xml:space="preserve">N         </t>
        </is>
      </c>
      <c r="O3018" t="n">
        <v>93</v>
      </c>
      <c r="P3018" t="inlineStr">
        <is>
          <t xml:space="preserve">W         </t>
        </is>
      </c>
      <c r="Q3018" t="inlineStr">
        <is>
          <t>Y-184Q-FEB19-053/NA</t>
        </is>
      </c>
      <c r="R3018" t="inlineStr">
        <is>
          <t>WYW187878</t>
        </is>
      </c>
      <c r="S3018" t="inlineStr">
        <is>
          <t>SWEETWATER (WY)</t>
        </is>
      </c>
      <c r="T3018" t="n">
        <v>42.08083577</v>
      </c>
      <c r="U3018" t="inlineStr">
        <is>
          <t>GREEN RIVER - OVERTHRUST</t>
        </is>
      </c>
      <c r="V3018" t="n">
        <v>-107.92171924</v>
      </c>
      <c r="W3018" t="inlineStr">
        <is>
          <t>POINT (258325.8172596795 4662882.87179763)</t>
        </is>
      </c>
      <c r="X3018" t="n">
        <v>2.081497643952634</v>
      </c>
      <c r="Y3018" t="inlineStr">
        <is>
          <t>SW</t>
        </is>
      </c>
      <c r="Z3018" t="n">
        <v>2019</v>
      </c>
      <c r="AA3018" t="n">
        <v>96</v>
      </c>
    </row>
    <row r="3019">
      <c r="A3019" s="1" t="n">
        <v>13908</v>
      </c>
      <c r="B3019" t="inlineStr">
        <is>
          <t>WY</t>
        </is>
      </c>
      <c r="C3019" t="inlineStr"/>
      <c r="D3019" s="2" t="n">
        <v>43525</v>
      </c>
      <c r="E3019" t="inlineStr">
        <is>
          <t>2029-03-01</t>
        </is>
      </c>
      <c r="F3019" t="n">
        <v>120</v>
      </c>
      <c r="G3019" t="inlineStr">
        <is>
          <t xml:space="preserve">BUREAU OF LAND MANAGEMENT </t>
        </is>
      </c>
      <c r="H3019" t="inlineStr">
        <is>
          <t>KIRKWOOD RESOURCES</t>
        </is>
      </c>
      <c r="I3019" t="n">
        <v>0.125</v>
      </c>
      <c r="J3019" t="n">
        <v>26</v>
      </c>
      <c r="K3019" t="n">
        <v>2445.9399414</v>
      </c>
      <c r="L3019" t="n">
        <v>2</v>
      </c>
      <c r="M3019" t="n">
        <v>24</v>
      </c>
      <c r="N3019" t="inlineStr">
        <is>
          <t xml:space="preserve">N         </t>
        </is>
      </c>
      <c r="O3019" t="n">
        <v>93</v>
      </c>
      <c r="P3019" t="inlineStr">
        <is>
          <t xml:space="preserve">W         </t>
        </is>
      </c>
      <c r="Q3019" t="inlineStr">
        <is>
          <t>Y-184Q-FEB19-053/NA</t>
        </is>
      </c>
      <c r="R3019" t="inlineStr">
        <is>
          <t>WYW187878</t>
        </is>
      </c>
      <c r="S3019" t="inlineStr">
        <is>
          <t>SWEETWATER (WY)</t>
        </is>
      </c>
      <c r="T3019" t="n">
        <v>42.08086635</v>
      </c>
      <c r="U3019" t="inlineStr">
        <is>
          <t>GREEN RIVER - OVERTHRUST</t>
        </is>
      </c>
      <c r="V3019" t="n">
        <v>-107.88291474</v>
      </c>
      <c r="W3019" t="inlineStr">
        <is>
          <t>POINT (261535.9825598602 4662777.199258468)</t>
        </is>
      </c>
      <c r="X3019" t="n">
        <v>2.470940248551993</v>
      </c>
      <c r="Y3019" t="inlineStr">
        <is>
          <t>SE</t>
        </is>
      </c>
      <c r="Z3019" t="n">
        <v>2019</v>
      </c>
      <c r="AA3019" t="n">
        <v>96</v>
      </c>
    </row>
    <row r="3020">
      <c r="A3020" s="1" t="n">
        <v>13910</v>
      </c>
      <c r="B3020" t="inlineStr">
        <is>
          <t>WY</t>
        </is>
      </c>
      <c r="C3020" t="inlineStr"/>
      <c r="D3020" s="2" t="n">
        <v>43525</v>
      </c>
      <c r="E3020" t="inlineStr">
        <is>
          <t>2029-03-01</t>
        </is>
      </c>
      <c r="F3020" t="n">
        <v>120</v>
      </c>
      <c r="G3020" t="inlineStr">
        <is>
          <t xml:space="preserve">BUREAU OF LAND MANAGEMENT </t>
        </is>
      </c>
      <c r="H3020" t="inlineStr">
        <is>
          <t>KIRKWOOD RESOURCES</t>
        </is>
      </c>
      <c r="I3020" t="n">
        <v>0.125</v>
      </c>
      <c r="J3020" t="n">
        <v>26</v>
      </c>
      <c r="K3020" t="n">
        <v>2445.9399414</v>
      </c>
      <c r="L3020" t="n">
        <v>4</v>
      </c>
      <c r="M3020" t="n">
        <v>24</v>
      </c>
      <c r="N3020" t="inlineStr">
        <is>
          <t xml:space="preserve">N         </t>
        </is>
      </c>
      <c r="O3020" t="n">
        <v>93</v>
      </c>
      <c r="P3020" t="inlineStr">
        <is>
          <t xml:space="preserve">W         </t>
        </is>
      </c>
      <c r="Q3020" t="inlineStr">
        <is>
          <t>Y-184Q-FEB19-053/NA</t>
        </is>
      </c>
      <c r="R3020" t="inlineStr">
        <is>
          <t>WYW187878</t>
        </is>
      </c>
      <c r="S3020" t="inlineStr">
        <is>
          <t>SWEETWATER (WY)</t>
        </is>
      </c>
      <c r="T3020" t="n">
        <v>42.08083577</v>
      </c>
      <c r="U3020" t="inlineStr">
        <is>
          <t>GREEN RIVER - OVERTHRUST</t>
        </is>
      </c>
      <c r="V3020" t="n">
        <v>-107.92171924</v>
      </c>
      <c r="W3020" t="inlineStr">
        <is>
          <t>POINT (258325.8172596795 4662882.87179763)</t>
        </is>
      </c>
      <c r="X3020" t="n">
        <v>2.081497643952634</v>
      </c>
      <c r="Y3020" t="inlineStr">
        <is>
          <t>SW</t>
        </is>
      </c>
      <c r="Z3020" t="n">
        <v>2019</v>
      </c>
      <c r="AA3020" t="n">
        <v>96</v>
      </c>
    </row>
    <row r="3021">
      <c r="A3021" s="1" t="n">
        <v>13911</v>
      </c>
      <c r="B3021" t="inlineStr">
        <is>
          <t>WY</t>
        </is>
      </c>
      <c r="C3021" t="inlineStr"/>
      <c r="D3021" s="2" t="n">
        <v>43525</v>
      </c>
      <c r="E3021" t="inlineStr">
        <is>
          <t>2029-03-01</t>
        </is>
      </c>
      <c r="F3021" t="n">
        <v>120</v>
      </c>
      <c r="G3021" t="inlineStr">
        <is>
          <t xml:space="preserve">BUREAU OF LAND MANAGEMENT </t>
        </is>
      </c>
      <c r="H3021" t="inlineStr">
        <is>
          <t>KIRKWOOD RESOURCES</t>
        </is>
      </c>
      <c r="I3021" t="n">
        <v>0.125</v>
      </c>
      <c r="J3021" t="n">
        <v>26</v>
      </c>
      <c r="K3021" t="n">
        <v>2445.9399414</v>
      </c>
      <c r="L3021" t="n">
        <v>2</v>
      </c>
      <c r="M3021" t="n">
        <v>24</v>
      </c>
      <c r="N3021" t="inlineStr">
        <is>
          <t xml:space="preserve">N         </t>
        </is>
      </c>
      <c r="O3021" t="n">
        <v>93</v>
      </c>
      <c r="P3021" t="inlineStr">
        <is>
          <t xml:space="preserve">W         </t>
        </is>
      </c>
      <c r="Q3021" t="inlineStr">
        <is>
          <t>Y-184Q-FEB19-053/NA</t>
        </is>
      </c>
      <c r="R3021" t="inlineStr">
        <is>
          <t>WYW187878</t>
        </is>
      </c>
      <c r="S3021" t="inlineStr">
        <is>
          <t>SWEETWATER (WY)</t>
        </is>
      </c>
      <c r="T3021" t="n">
        <v>42.08086635</v>
      </c>
      <c r="U3021" t="inlineStr">
        <is>
          <t>GREEN RIVER - OVERTHRUST</t>
        </is>
      </c>
      <c r="V3021" t="n">
        <v>-107.88291474</v>
      </c>
      <c r="W3021" t="inlineStr">
        <is>
          <t>POINT (261535.9825598602 4662777.199258468)</t>
        </is>
      </c>
      <c r="X3021" t="n">
        <v>2.470940248551993</v>
      </c>
      <c r="Y3021" t="inlineStr">
        <is>
          <t>SE</t>
        </is>
      </c>
      <c r="Z3021" t="n">
        <v>2019</v>
      </c>
      <c r="AA3021" t="n">
        <v>96</v>
      </c>
    </row>
    <row r="3022">
      <c r="A3022" s="1" t="n">
        <v>13914</v>
      </c>
      <c r="B3022" t="inlineStr">
        <is>
          <t>WY</t>
        </is>
      </c>
      <c r="C3022" t="inlineStr"/>
      <c r="D3022" s="2" t="n">
        <v>43525</v>
      </c>
      <c r="E3022" t="inlineStr">
        <is>
          <t>2029-03-01</t>
        </is>
      </c>
      <c r="F3022" t="n">
        <v>120</v>
      </c>
      <c r="G3022" t="inlineStr">
        <is>
          <t xml:space="preserve">BUREAU OF LAND MANAGEMENT </t>
        </is>
      </c>
      <c r="H3022" t="inlineStr">
        <is>
          <t>KIRKWOOD RESOURCES</t>
        </is>
      </c>
      <c r="I3022" t="n">
        <v>0.125</v>
      </c>
      <c r="J3022" t="n">
        <v>26</v>
      </c>
      <c r="K3022" t="n">
        <v>2445.9399414</v>
      </c>
      <c r="L3022" t="n">
        <v>2</v>
      </c>
      <c r="M3022" t="n">
        <v>24</v>
      </c>
      <c r="N3022" t="inlineStr">
        <is>
          <t xml:space="preserve">N         </t>
        </is>
      </c>
      <c r="O3022" t="n">
        <v>93</v>
      </c>
      <c r="P3022" t="inlineStr">
        <is>
          <t xml:space="preserve">W         </t>
        </is>
      </c>
      <c r="Q3022" t="inlineStr">
        <is>
          <t>Y-184Q-FEB19-053/NA</t>
        </is>
      </c>
      <c r="R3022" t="inlineStr">
        <is>
          <t>WYW187878</t>
        </is>
      </c>
      <c r="S3022" t="inlineStr">
        <is>
          <t>SWEETWATER (WY)</t>
        </is>
      </c>
      <c r="T3022" t="n">
        <v>42.08086635</v>
      </c>
      <c r="U3022" t="inlineStr">
        <is>
          <t>GREEN RIVER - OVERTHRUST</t>
        </is>
      </c>
      <c r="V3022" t="n">
        <v>-107.88291474</v>
      </c>
      <c r="W3022" t="inlineStr">
        <is>
          <t>POINT (261535.9825598602 4662777.199258468)</t>
        </is>
      </c>
      <c r="X3022" t="n">
        <v>2.470940248551993</v>
      </c>
      <c r="Y3022" t="inlineStr">
        <is>
          <t>SE</t>
        </is>
      </c>
      <c r="Z3022" t="n">
        <v>2019</v>
      </c>
      <c r="AA3022" t="n">
        <v>96</v>
      </c>
    </row>
    <row r="3023">
      <c r="A3023" s="1" t="n">
        <v>13915</v>
      </c>
      <c r="B3023" t="inlineStr">
        <is>
          <t>WY</t>
        </is>
      </c>
      <c r="C3023" t="inlineStr"/>
      <c r="D3023" s="2" t="n">
        <v>43525</v>
      </c>
      <c r="E3023" t="inlineStr">
        <is>
          <t>2029-03-01</t>
        </is>
      </c>
      <c r="F3023" t="n">
        <v>120</v>
      </c>
      <c r="G3023" t="inlineStr">
        <is>
          <t xml:space="preserve">BUREAU OF LAND MANAGEMENT </t>
        </is>
      </c>
      <c r="H3023" t="inlineStr">
        <is>
          <t>KIRKWOOD RESOURCES</t>
        </is>
      </c>
      <c r="I3023" t="n">
        <v>0.125</v>
      </c>
      <c r="J3023" t="n">
        <v>26</v>
      </c>
      <c r="K3023" t="n">
        <v>2445.9399414</v>
      </c>
      <c r="L3023" t="n">
        <v>4</v>
      </c>
      <c r="M3023" t="n">
        <v>24</v>
      </c>
      <c r="N3023" t="inlineStr">
        <is>
          <t xml:space="preserve">N         </t>
        </is>
      </c>
      <c r="O3023" t="n">
        <v>93</v>
      </c>
      <c r="P3023" t="inlineStr">
        <is>
          <t xml:space="preserve">W         </t>
        </is>
      </c>
      <c r="Q3023" t="inlineStr">
        <is>
          <t>Y-184Q-FEB19-053/NA</t>
        </is>
      </c>
      <c r="R3023" t="inlineStr">
        <is>
          <t>WYW187878</t>
        </is>
      </c>
      <c r="S3023" t="inlineStr">
        <is>
          <t>SWEETWATER (WY)</t>
        </is>
      </c>
      <c r="T3023" t="n">
        <v>42.08083577</v>
      </c>
      <c r="U3023" t="inlineStr">
        <is>
          <t>GREEN RIVER - OVERTHRUST</t>
        </is>
      </c>
      <c r="V3023" t="n">
        <v>-107.92171924</v>
      </c>
      <c r="W3023" t="inlineStr">
        <is>
          <t>POINT (258325.8172596795 4662882.87179763)</t>
        </is>
      </c>
      <c r="X3023" t="n">
        <v>2.081497643952634</v>
      </c>
      <c r="Y3023" t="inlineStr">
        <is>
          <t>SW</t>
        </is>
      </c>
      <c r="Z3023" t="n">
        <v>2019</v>
      </c>
      <c r="AA3023" t="n">
        <v>96</v>
      </c>
    </row>
    <row r="3024">
      <c r="A3024" s="1" t="n">
        <v>13916</v>
      </c>
      <c r="B3024" t="inlineStr">
        <is>
          <t>WY</t>
        </is>
      </c>
      <c r="C3024" t="inlineStr"/>
      <c r="D3024" s="2" t="n">
        <v>43525</v>
      </c>
      <c r="E3024" t="inlineStr">
        <is>
          <t>2029-03-01</t>
        </is>
      </c>
      <c r="F3024" t="n">
        <v>120</v>
      </c>
      <c r="G3024" t="inlineStr">
        <is>
          <t xml:space="preserve">BUREAU OF LAND MANAGEMENT </t>
        </is>
      </c>
      <c r="H3024" t="inlineStr">
        <is>
          <t>KIRKWOOD RESOURCES</t>
        </is>
      </c>
      <c r="I3024" t="n">
        <v>0.125</v>
      </c>
      <c r="J3024" t="n">
        <v>26</v>
      </c>
      <c r="K3024" t="n">
        <v>2445.9399414</v>
      </c>
      <c r="L3024" t="n">
        <v>5</v>
      </c>
      <c r="M3024" t="n">
        <v>24</v>
      </c>
      <c r="N3024" t="inlineStr">
        <is>
          <t xml:space="preserve">N         </t>
        </is>
      </c>
      <c r="O3024" t="n">
        <v>93</v>
      </c>
      <c r="P3024" t="inlineStr">
        <is>
          <t xml:space="preserve">W         </t>
        </is>
      </c>
      <c r="Q3024" t="inlineStr">
        <is>
          <t>Y-184Q-FEB19-053/NA</t>
        </is>
      </c>
      <c r="R3024" t="inlineStr">
        <is>
          <t>WYW187878</t>
        </is>
      </c>
      <c r="S3024" t="inlineStr">
        <is>
          <t>SWEETWATER (WY)</t>
        </is>
      </c>
      <c r="T3024" t="n">
        <v>42.08091585</v>
      </c>
      <c r="U3024" t="inlineStr">
        <is>
          <t>GREEN RIVER - OVERTHRUST</t>
        </is>
      </c>
      <c r="V3024" t="n">
        <v>-107.94095363</v>
      </c>
      <c r="W3024" t="inlineStr">
        <is>
          <t>POINT (256734.9798745223 4662946.368304671)</t>
        </is>
      </c>
      <c r="X3024" t="n">
        <v>2.52570116763459</v>
      </c>
      <c r="Y3024" t="inlineStr">
        <is>
          <t>SW</t>
        </is>
      </c>
      <c r="Z3024" t="n">
        <v>2019</v>
      </c>
      <c r="AA3024" t="n">
        <v>96</v>
      </c>
    </row>
    <row r="3025">
      <c r="A3025" s="1" t="n">
        <v>13917</v>
      </c>
      <c r="B3025" t="inlineStr">
        <is>
          <t>WY</t>
        </is>
      </c>
      <c r="C3025" t="inlineStr"/>
      <c r="D3025" s="2" t="n">
        <v>43525</v>
      </c>
      <c r="E3025" t="inlineStr">
        <is>
          <t>2029-03-01</t>
        </is>
      </c>
      <c r="F3025" t="n">
        <v>120</v>
      </c>
      <c r="G3025" t="inlineStr">
        <is>
          <t xml:space="preserve">BUREAU OF LAND MANAGEMENT </t>
        </is>
      </c>
      <c r="H3025" t="inlineStr">
        <is>
          <t>KIRKWOOD RESOURCES</t>
        </is>
      </c>
      <c r="I3025" t="n">
        <v>0.125</v>
      </c>
      <c r="J3025" t="n">
        <v>26</v>
      </c>
      <c r="K3025" t="n">
        <v>2445.9399414</v>
      </c>
      <c r="L3025" t="n">
        <v>4</v>
      </c>
      <c r="M3025" t="n">
        <v>24</v>
      </c>
      <c r="N3025" t="inlineStr">
        <is>
          <t xml:space="preserve">N         </t>
        </is>
      </c>
      <c r="O3025" t="n">
        <v>93</v>
      </c>
      <c r="P3025" t="inlineStr">
        <is>
          <t xml:space="preserve">W         </t>
        </is>
      </c>
      <c r="Q3025" t="inlineStr">
        <is>
          <t>Y-184Q-FEB19-053/NA</t>
        </is>
      </c>
      <c r="R3025" t="inlineStr">
        <is>
          <t>WYW187878</t>
        </is>
      </c>
      <c r="S3025" t="inlineStr">
        <is>
          <t>SWEETWATER (WY)</t>
        </is>
      </c>
      <c r="T3025" t="n">
        <v>42.08083577</v>
      </c>
      <c r="U3025" t="inlineStr">
        <is>
          <t>GREEN RIVER - OVERTHRUST</t>
        </is>
      </c>
      <c r="V3025" t="n">
        <v>-107.92171924</v>
      </c>
      <c r="W3025" t="inlineStr">
        <is>
          <t>POINT (258325.8172596795 4662882.87179763)</t>
        </is>
      </c>
      <c r="X3025" t="n">
        <v>2.081497643952634</v>
      </c>
      <c r="Y3025" t="inlineStr">
        <is>
          <t>SW</t>
        </is>
      </c>
      <c r="Z3025" t="n">
        <v>2019</v>
      </c>
      <c r="AA3025" t="n">
        <v>96</v>
      </c>
    </row>
    <row r="3026">
      <c r="A3026" s="1" t="n">
        <v>24572</v>
      </c>
      <c r="B3026" t="inlineStr">
        <is>
          <t>WY</t>
        </is>
      </c>
      <c r="C3026" t="inlineStr"/>
      <c r="D3026" s="2" t="n">
        <v>43361</v>
      </c>
      <c r="E3026" t="inlineStr">
        <is>
          <t>2028-09-18</t>
        </is>
      </c>
      <c r="F3026" t="n">
        <v>120</v>
      </c>
      <c r="G3026" t="inlineStr">
        <is>
          <t xml:space="preserve">BUREAU OF LAND MANAGEMENT </t>
        </is>
      </c>
      <c r="H3026" t="inlineStr">
        <is>
          <t>BLACK OAK ENERGY</t>
        </is>
      </c>
      <c r="I3026" t="n">
        <v>0.125</v>
      </c>
      <c r="J3026" t="n">
        <v>58</v>
      </c>
      <c r="K3026" t="n">
        <v>640</v>
      </c>
      <c r="L3026" t="n">
        <v>15</v>
      </c>
      <c r="M3026" t="n">
        <v>25</v>
      </c>
      <c r="N3026" t="inlineStr">
        <is>
          <t xml:space="preserve">N         </t>
        </is>
      </c>
      <c r="O3026" t="n">
        <v>93</v>
      </c>
      <c r="P3026" t="inlineStr">
        <is>
          <t xml:space="preserve">W         </t>
        </is>
      </c>
      <c r="Q3026" t="inlineStr">
        <is>
          <t>WY-183Q-093/NA</t>
        </is>
      </c>
      <c r="R3026" t="inlineStr">
        <is>
          <t>WYW187359</t>
        </is>
      </c>
      <c r="S3026" t="inlineStr">
        <is>
          <t>SWEETWATER (WY)</t>
        </is>
      </c>
      <c r="T3026" t="n">
        <v>42.13890668</v>
      </c>
      <c r="U3026" t="inlineStr">
        <is>
          <t>GREEN RIVER - OVERTHRUST</t>
        </is>
      </c>
      <c r="V3026" t="n">
        <v>-107.92063598</v>
      </c>
      <c r="W3026" t="inlineStr">
        <is>
          <t>POINT (258636.0400776142 4669328.333440064)</t>
        </is>
      </c>
      <c r="X3026" t="n">
        <v>2.062463889737467</v>
      </c>
      <c r="Y3026" t="inlineStr">
        <is>
          <t>NW</t>
        </is>
      </c>
      <c r="Z3026" t="n">
        <v>2018</v>
      </c>
      <c r="AA3026" t="n">
        <v>96</v>
      </c>
    </row>
    <row r="3027">
      <c r="A3027" s="1" t="n">
        <v>48217</v>
      </c>
      <c r="B3027" t="inlineStr">
        <is>
          <t>WY</t>
        </is>
      </c>
      <c r="C3027" t="inlineStr"/>
      <c r="D3027" s="2" t="n">
        <v>42129</v>
      </c>
      <c r="E3027" t="inlineStr">
        <is>
          <t>2025-05-05</t>
        </is>
      </c>
      <c r="F3027" t="n">
        <v>120</v>
      </c>
      <c r="G3027" t="inlineStr">
        <is>
          <t xml:space="preserve">BLM </t>
        </is>
      </c>
      <c r="H3027" t="inlineStr">
        <is>
          <t>WESTERN LAND SERVICES</t>
        </is>
      </c>
      <c r="I3027" t="n">
        <v>0.125</v>
      </c>
      <c r="J3027" t="n">
        <v>4</v>
      </c>
      <c r="K3027" t="n">
        <v>880.96002197</v>
      </c>
      <c r="L3027" t="n">
        <v>2</v>
      </c>
      <c r="M3027" t="n">
        <v>24</v>
      </c>
      <c r="N3027" t="inlineStr">
        <is>
          <t xml:space="preserve">N         </t>
        </is>
      </c>
      <c r="O3027" t="n">
        <v>93</v>
      </c>
      <c r="P3027" t="inlineStr">
        <is>
          <t xml:space="preserve">W         </t>
        </is>
      </c>
      <c r="Q3027" t="inlineStr">
        <is>
          <t>WY-1505-007/NA</t>
        </is>
      </c>
      <c r="R3027" t="inlineStr">
        <is>
          <t>WYW184219</t>
        </is>
      </c>
      <c r="S3027" t="inlineStr">
        <is>
          <t>SWEETWATER (WY)</t>
        </is>
      </c>
      <c r="T3027" t="n">
        <v>42.08086635</v>
      </c>
      <c r="U3027" t="inlineStr">
        <is>
          <t>GREEN RIVER - OVERTHRUST</t>
        </is>
      </c>
      <c r="V3027" t="n">
        <v>-107.88291474</v>
      </c>
      <c r="W3027" t="inlineStr">
        <is>
          <t>POINT (261535.9825598602 4662777.199258468)</t>
        </is>
      </c>
      <c r="X3027" t="n">
        <v>2.470940248551993</v>
      </c>
      <c r="Y3027" t="inlineStr">
        <is>
          <t>SE</t>
        </is>
      </c>
      <c r="Z3027" t="n">
        <v>2015</v>
      </c>
      <c r="AA3027" t="n">
        <v>96</v>
      </c>
    </row>
    <row r="3028">
      <c r="A3028" s="1" t="n">
        <v>48218</v>
      </c>
      <c r="B3028" t="inlineStr">
        <is>
          <t>WY</t>
        </is>
      </c>
      <c r="C3028" t="inlineStr"/>
      <c r="D3028" s="2" t="n">
        <v>42129</v>
      </c>
      <c r="E3028" t="inlineStr">
        <is>
          <t>2025-05-05</t>
        </is>
      </c>
      <c r="F3028" t="n">
        <v>120</v>
      </c>
      <c r="G3028" t="inlineStr">
        <is>
          <t xml:space="preserve">BLM </t>
        </is>
      </c>
      <c r="H3028" t="inlineStr">
        <is>
          <t>WESTERN LAND SERVICES</t>
        </is>
      </c>
      <c r="I3028" t="n">
        <v>0.125</v>
      </c>
      <c r="J3028" t="n">
        <v>4</v>
      </c>
      <c r="K3028" t="n">
        <v>880.96002197</v>
      </c>
      <c r="L3028" t="n">
        <v>3</v>
      </c>
      <c r="M3028" t="n">
        <v>24</v>
      </c>
      <c r="N3028" t="inlineStr">
        <is>
          <t xml:space="preserve">N         </t>
        </is>
      </c>
      <c r="O3028" t="n">
        <v>93</v>
      </c>
      <c r="P3028" t="inlineStr">
        <is>
          <t xml:space="preserve">W         </t>
        </is>
      </c>
      <c r="Q3028" t="inlineStr">
        <is>
          <t>WY-1505-007/NA</t>
        </is>
      </c>
      <c r="R3028" t="inlineStr">
        <is>
          <t>WYW184219</t>
        </is>
      </c>
      <c r="S3028" t="inlineStr">
        <is>
          <t>SWEETWATER (WY)</t>
        </is>
      </c>
      <c r="T3028" t="n">
        <v>42.08082054</v>
      </c>
      <c r="U3028" t="inlineStr">
        <is>
          <t>GREEN RIVER - OVERTHRUST</t>
        </is>
      </c>
      <c r="V3028" t="n">
        <v>-107.90253825</v>
      </c>
      <c r="W3028" t="inlineStr">
        <is>
          <t>POINT (259912.4831123103 4662827.085710972)</t>
        </is>
      </c>
      <c r="X3028" t="n">
        <v>2.054795637438734</v>
      </c>
      <c r="Y3028" t="inlineStr">
        <is>
          <t>SE</t>
        </is>
      </c>
      <c r="Z3028" t="n">
        <v>2015</v>
      </c>
      <c r="AA3028" t="n">
        <v>96</v>
      </c>
    </row>
    <row r="3029">
      <c r="A3029" s="1" t="n">
        <v>48219</v>
      </c>
      <c r="B3029" t="inlineStr">
        <is>
          <t>WY</t>
        </is>
      </c>
      <c r="C3029" t="inlineStr"/>
      <c r="D3029" s="2" t="n">
        <v>42129</v>
      </c>
      <c r="E3029" t="inlineStr">
        <is>
          <t>2025-05-05</t>
        </is>
      </c>
      <c r="F3029" t="n">
        <v>120</v>
      </c>
      <c r="G3029" t="inlineStr">
        <is>
          <t xml:space="preserve">BLM </t>
        </is>
      </c>
      <c r="H3029" t="inlineStr">
        <is>
          <t>WESTERN LAND SERVICES</t>
        </is>
      </c>
      <c r="I3029" t="n">
        <v>0.125</v>
      </c>
      <c r="J3029" t="n">
        <v>4</v>
      </c>
      <c r="K3029" t="n">
        <v>880.96002197</v>
      </c>
      <c r="L3029" t="n">
        <v>4</v>
      </c>
      <c r="M3029" t="n">
        <v>24</v>
      </c>
      <c r="N3029" t="inlineStr">
        <is>
          <t xml:space="preserve">N         </t>
        </is>
      </c>
      <c r="O3029" t="n">
        <v>93</v>
      </c>
      <c r="P3029" t="inlineStr">
        <is>
          <t xml:space="preserve">W         </t>
        </is>
      </c>
      <c r="Q3029" t="inlineStr">
        <is>
          <t>WY-1505-007/NA</t>
        </is>
      </c>
      <c r="R3029" t="inlineStr">
        <is>
          <t>WYW184219</t>
        </is>
      </c>
      <c r="S3029" t="inlineStr">
        <is>
          <t>SWEETWATER (WY)</t>
        </is>
      </c>
      <c r="T3029" t="n">
        <v>42.08083577</v>
      </c>
      <c r="U3029" t="inlineStr">
        <is>
          <t>GREEN RIVER - OVERTHRUST</t>
        </is>
      </c>
      <c r="V3029" t="n">
        <v>-107.92171924</v>
      </c>
      <c r="W3029" t="inlineStr">
        <is>
          <t>POINT (258325.8172596795 4662882.87179763)</t>
        </is>
      </c>
      <c r="X3029" t="n">
        <v>2.081497643952634</v>
      </c>
      <c r="Y3029" t="inlineStr">
        <is>
          <t>SW</t>
        </is>
      </c>
      <c r="Z3029" t="n">
        <v>2015</v>
      </c>
      <c r="AA3029" t="n">
        <v>96</v>
      </c>
    </row>
    <row r="3030">
      <c r="A3030" s="1" t="n">
        <v>48241</v>
      </c>
      <c r="B3030" t="inlineStr">
        <is>
          <t>WY</t>
        </is>
      </c>
      <c r="C3030" t="inlineStr"/>
      <c r="D3030" s="2" t="n">
        <v>42129</v>
      </c>
      <c r="E3030" t="inlineStr">
        <is>
          <t>2025-05-05</t>
        </is>
      </c>
      <c r="F3030" t="n">
        <v>120</v>
      </c>
      <c r="G3030" t="inlineStr">
        <is>
          <t xml:space="preserve">BLM </t>
        </is>
      </c>
      <c r="H3030" t="inlineStr">
        <is>
          <t>WESTERN LAND SERVICES</t>
        </is>
      </c>
      <c r="I3030" t="n">
        <v>0.125</v>
      </c>
      <c r="J3030" t="n">
        <v>4</v>
      </c>
      <c r="K3030" t="n">
        <v>153.82000732</v>
      </c>
      <c r="L3030" t="n">
        <v>34</v>
      </c>
      <c r="M3030" t="n">
        <v>25</v>
      </c>
      <c r="N3030" t="inlineStr">
        <is>
          <t xml:space="preserve">N         </t>
        </is>
      </c>
      <c r="O3030" t="n">
        <v>93</v>
      </c>
      <c r="P3030" t="inlineStr">
        <is>
          <t xml:space="preserve">W         </t>
        </is>
      </c>
      <c r="Q3030" t="inlineStr">
        <is>
          <t>WY-1505-016/NA</t>
        </is>
      </c>
      <c r="R3030" t="inlineStr">
        <is>
          <t>WYW184228</t>
        </is>
      </c>
      <c r="S3030" t="inlineStr">
        <is>
          <t>SWEETWATER (WY)</t>
        </is>
      </c>
      <c r="T3030" t="n">
        <v>42.09543456</v>
      </c>
      <c r="U3030" t="inlineStr">
        <is>
          <t>GREEN RIVER - OVERTHRUST</t>
        </is>
      </c>
      <c r="V3030" t="n">
        <v>-107.92079609</v>
      </c>
      <c r="W3030" t="inlineStr">
        <is>
          <t>POINT (258457.6241700345 4664501.388773065)</t>
        </is>
      </c>
      <c r="X3030" t="n">
        <v>1.119048667047641</v>
      </c>
      <c r="Y3030" t="inlineStr">
        <is>
          <t>SW</t>
        </is>
      </c>
      <c r="Z3030" t="n">
        <v>2015</v>
      </c>
      <c r="AA3030" t="n">
        <v>96</v>
      </c>
    </row>
    <row r="3031">
      <c r="A3031" s="1" t="n">
        <v>48242</v>
      </c>
      <c r="B3031" t="inlineStr">
        <is>
          <t>WY</t>
        </is>
      </c>
      <c r="C3031" t="inlineStr"/>
      <c r="D3031" s="2" t="n">
        <v>42129</v>
      </c>
      <c r="E3031" t="inlineStr">
        <is>
          <t>2025-05-05</t>
        </is>
      </c>
      <c r="F3031" t="n">
        <v>120</v>
      </c>
      <c r="G3031" t="inlineStr">
        <is>
          <t xml:space="preserve">BLM </t>
        </is>
      </c>
      <c r="H3031" t="inlineStr">
        <is>
          <t>WESTERN LAND SERVICES</t>
        </is>
      </c>
      <c r="I3031" t="n">
        <v>0.125</v>
      </c>
      <c r="J3031" t="n">
        <v>4</v>
      </c>
      <c r="K3031" t="n">
        <v>153.82000732</v>
      </c>
      <c r="L3031" t="n">
        <v>35</v>
      </c>
      <c r="M3031" t="n">
        <v>25</v>
      </c>
      <c r="N3031" t="inlineStr">
        <is>
          <t xml:space="preserve">N         </t>
        </is>
      </c>
      <c r="O3031" t="n">
        <v>93</v>
      </c>
      <c r="P3031" t="inlineStr">
        <is>
          <t xml:space="preserve">W         </t>
        </is>
      </c>
      <c r="Q3031" t="inlineStr">
        <is>
          <t>WY-1505-016/NA</t>
        </is>
      </c>
      <c r="R3031" t="inlineStr">
        <is>
          <t>WYW184228</t>
        </is>
      </c>
      <c r="S3031" t="inlineStr">
        <is>
          <t>SWEETWATER (WY)</t>
        </is>
      </c>
      <c r="T3031" t="n">
        <v>42.09531633</v>
      </c>
      <c r="U3031" t="inlineStr">
        <is>
          <t>GREEN RIVER - OVERTHRUST</t>
        </is>
      </c>
      <c r="V3031" t="n">
        <v>-107.90120311</v>
      </c>
      <c r="W3031" t="inlineStr">
        <is>
          <t>POINT (260077.6100031594 4664433.021694102)</t>
        </is>
      </c>
      <c r="X3031" t="n">
        <v>1.126293605506574</v>
      </c>
      <c r="Y3031" t="inlineStr">
        <is>
          <t>SE</t>
        </is>
      </c>
      <c r="Z3031" t="n">
        <v>2015</v>
      </c>
      <c r="AA3031" t="n">
        <v>96</v>
      </c>
    </row>
    <row r="3032">
      <c r="A3032" s="1" t="n">
        <v>8802</v>
      </c>
      <c r="B3032" t="inlineStr">
        <is>
          <t>WY</t>
        </is>
      </c>
      <c r="C3032" t="inlineStr"/>
      <c r="D3032" s="2" t="n">
        <v>43642</v>
      </c>
      <c r="E3032" t="inlineStr">
        <is>
          <t>2029-06-26</t>
        </is>
      </c>
      <c r="F3032" t="n">
        <v>120</v>
      </c>
      <c r="G3032" t="inlineStr">
        <is>
          <t xml:space="preserve">BUREAU OF LAND MANAGEMENT </t>
        </is>
      </c>
      <c r="H3032" t="inlineStr">
        <is>
          <t>BLACK OAK ENERGY</t>
        </is>
      </c>
      <c r="I3032" t="n">
        <v>0.125</v>
      </c>
      <c r="J3032" t="n">
        <v>50</v>
      </c>
      <c r="K3032" t="n">
        <v>1282.28002929</v>
      </c>
      <c r="L3032" t="n">
        <v>20</v>
      </c>
      <c r="M3032" t="n">
        <v>25</v>
      </c>
      <c r="N3032" t="inlineStr">
        <is>
          <t xml:space="preserve">N         </t>
        </is>
      </c>
      <c r="O3032" t="n">
        <v>93</v>
      </c>
      <c r="P3032" t="inlineStr">
        <is>
          <t xml:space="preserve">W         </t>
        </is>
      </c>
      <c r="Q3032" t="inlineStr">
        <is>
          <t>WY-192Q-095/NA</t>
        </is>
      </c>
      <c r="R3032" t="inlineStr">
        <is>
          <t>WYW188362</t>
        </is>
      </c>
      <c r="S3032" t="inlineStr">
        <is>
          <t>SWEETWATER (WY)</t>
        </is>
      </c>
      <c r="T3032" t="n">
        <v>42.12449476</v>
      </c>
      <c r="U3032" t="inlineStr">
        <is>
          <t>GREEN RIVER - OVERTHRUST</t>
        </is>
      </c>
      <c r="V3032" t="n">
        <v>-107.95957771</v>
      </c>
      <c r="W3032" t="inlineStr">
        <is>
          <t>POINT (255362.0676730939 4667838.846089974)</t>
        </is>
      </c>
      <c r="X3032" t="n">
        <v>2.727314976859722</v>
      </c>
      <c r="Y3032" t="inlineStr">
        <is>
          <t>NW</t>
        </is>
      </c>
      <c r="Z3032" t="n">
        <v>2019</v>
      </c>
      <c r="AA3032" t="n">
        <v>98</v>
      </c>
    </row>
    <row r="3033">
      <c r="A3033" s="1" t="n">
        <v>8806</v>
      </c>
      <c r="B3033" t="inlineStr">
        <is>
          <t>WY</t>
        </is>
      </c>
      <c r="C3033" t="inlineStr"/>
      <c r="D3033" s="2" t="n">
        <v>43642</v>
      </c>
      <c r="E3033" t="inlineStr">
        <is>
          <t>2029-06-26</t>
        </is>
      </c>
      <c r="F3033" t="n">
        <v>120</v>
      </c>
      <c r="G3033" t="inlineStr">
        <is>
          <t xml:space="preserve">BUREAU OF LAND MANAGEMENT </t>
        </is>
      </c>
      <c r="H3033" t="inlineStr">
        <is>
          <t>BLACK OAK ENERGY</t>
        </is>
      </c>
      <c r="I3033" t="n">
        <v>0.125</v>
      </c>
      <c r="J3033" t="n">
        <v>50</v>
      </c>
      <c r="K3033" t="n">
        <v>2553.56005859</v>
      </c>
      <c r="L3033" t="n">
        <v>29</v>
      </c>
      <c r="M3033" t="n">
        <v>25</v>
      </c>
      <c r="N3033" t="inlineStr">
        <is>
          <t xml:space="preserve">N         </t>
        </is>
      </c>
      <c r="O3033" t="n">
        <v>93</v>
      </c>
      <c r="P3033" t="inlineStr">
        <is>
          <t xml:space="preserve">W         </t>
        </is>
      </c>
      <c r="Q3033" t="inlineStr">
        <is>
          <t>WY-192Q-096/NA</t>
        </is>
      </c>
      <c r="R3033" t="inlineStr">
        <is>
          <t>WYW188363</t>
        </is>
      </c>
      <c r="S3033" t="inlineStr">
        <is>
          <t>SWEETWATER (WY)</t>
        </is>
      </c>
      <c r="T3033" t="n">
        <v>42.11007144</v>
      </c>
      <c r="U3033" t="inlineStr">
        <is>
          <t>GREEN RIVER - OVERTHRUST</t>
        </is>
      </c>
      <c r="V3033" t="n">
        <v>-107.95951666</v>
      </c>
      <c r="W3033" t="inlineStr">
        <is>
          <t>POINT (255311.5813667344 4666237.015891481)</t>
        </is>
      </c>
      <c r="X3033" t="n">
        <v>2.123605246664348</v>
      </c>
      <c r="Y3033" t="inlineStr">
        <is>
          <t>NW</t>
        </is>
      </c>
      <c r="Z3033" t="n">
        <v>2019</v>
      </c>
      <c r="AA3033" t="n">
        <v>98</v>
      </c>
    </row>
    <row r="3034">
      <c r="A3034" s="1" t="n">
        <v>8808</v>
      </c>
      <c r="B3034" t="inlineStr">
        <is>
          <t>WY</t>
        </is>
      </c>
      <c r="C3034" t="inlineStr"/>
      <c r="D3034" s="2" t="n">
        <v>43642</v>
      </c>
      <c r="E3034" t="inlineStr">
        <is>
          <t>2029-06-26</t>
        </is>
      </c>
      <c r="F3034" t="n">
        <v>120</v>
      </c>
      <c r="G3034" t="inlineStr">
        <is>
          <t xml:space="preserve">BUREAU OF LAND MANAGEMENT </t>
        </is>
      </c>
      <c r="H3034" t="inlineStr">
        <is>
          <t>BLACK OAK ENERGY</t>
        </is>
      </c>
      <c r="I3034" t="n">
        <v>0.125</v>
      </c>
      <c r="J3034" t="n">
        <v>50</v>
      </c>
      <c r="K3034" t="n">
        <v>2553.56005859</v>
      </c>
      <c r="L3034" t="n">
        <v>31</v>
      </c>
      <c r="M3034" t="n">
        <v>25</v>
      </c>
      <c r="N3034" t="inlineStr">
        <is>
          <t xml:space="preserve">N         </t>
        </is>
      </c>
      <c r="O3034" t="n">
        <v>93</v>
      </c>
      <c r="P3034" t="inlineStr">
        <is>
          <t xml:space="preserve">W         </t>
        </is>
      </c>
      <c r="Q3034" t="inlineStr">
        <is>
          <t>WY-192Q-096/NA</t>
        </is>
      </c>
      <c r="R3034" t="inlineStr">
        <is>
          <t>WYW188363</t>
        </is>
      </c>
      <c r="S3034" t="inlineStr">
        <is>
          <t>SWEETWATER (WY)</t>
        </is>
      </c>
      <c r="T3034" t="n">
        <v>42.09551839</v>
      </c>
      <c r="U3034" t="inlineStr">
        <is>
          <t>GREEN RIVER - OVERTHRUST</t>
        </is>
      </c>
      <c r="V3034" t="n">
        <v>-107.97901806</v>
      </c>
      <c r="W3034" t="inlineStr">
        <is>
          <t>POINT (253642.7002862859 4664677.040467688)</t>
        </is>
      </c>
      <c r="X3034" t="n">
        <v>2.893935625940378</v>
      </c>
      <c r="Y3034" t="inlineStr">
        <is>
          <t>W</t>
        </is>
      </c>
      <c r="Z3034" t="n">
        <v>2019</v>
      </c>
      <c r="AA3034" t="n">
        <v>98</v>
      </c>
    </row>
    <row r="3035">
      <c r="A3035" s="1" t="n">
        <v>8811</v>
      </c>
      <c r="B3035" t="inlineStr">
        <is>
          <t>WY</t>
        </is>
      </c>
      <c r="C3035" t="inlineStr"/>
      <c r="D3035" s="2" t="n">
        <v>43642</v>
      </c>
      <c r="E3035" t="inlineStr">
        <is>
          <t>2029-06-26</t>
        </is>
      </c>
      <c r="F3035" t="n">
        <v>120</v>
      </c>
      <c r="G3035" t="inlineStr">
        <is>
          <t xml:space="preserve">BUREAU OF LAND MANAGEMENT </t>
        </is>
      </c>
      <c r="H3035" t="inlineStr">
        <is>
          <t>BLACK OAK ENERGY</t>
        </is>
      </c>
      <c r="I3035" t="n">
        <v>0.125</v>
      </c>
      <c r="J3035" t="n">
        <v>50</v>
      </c>
      <c r="K3035" t="n">
        <v>2553.56005859</v>
      </c>
      <c r="L3035" t="n">
        <v>32</v>
      </c>
      <c r="M3035" t="n">
        <v>25</v>
      </c>
      <c r="N3035" t="inlineStr">
        <is>
          <t xml:space="preserve">N         </t>
        </is>
      </c>
      <c r="O3035" t="n">
        <v>93</v>
      </c>
      <c r="P3035" t="inlineStr">
        <is>
          <t xml:space="preserve">W         </t>
        </is>
      </c>
      <c r="Q3035" t="inlineStr">
        <is>
          <t>WY-192Q-096/NA</t>
        </is>
      </c>
      <c r="R3035" t="inlineStr">
        <is>
          <t>WYW188363</t>
        </is>
      </c>
      <c r="S3035" t="inlineStr">
        <is>
          <t>SWEETWATER (WY)</t>
        </is>
      </c>
      <c r="T3035" t="n">
        <v>42.09552224</v>
      </c>
      <c r="U3035" t="inlineStr">
        <is>
          <t>GREEN RIVER - OVERTHRUST</t>
        </is>
      </c>
      <c r="V3035" t="n">
        <v>-107.95951664</v>
      </c>
      <c r="W3035" t="inlineStr">
        <is>
          <t>POINT (255255.580985157 4664621.385153324)</t>
        </is>
      </c>
      <c r="X3035" t="n">
        <v>1.891268963446579</v>
      </c>
      <c r="Y3035" t="inlineStr">
        <is>
          <t>W</t>
        </is>
      </c>
      <c r="Z3035" t="n">
        <v>2019</v>
      </c>
      <c r="AA3035" t="n">
        <v>98</v>
      </c>
    </row>
    <row r="3036">
      <c r="A3036" s="1" t="n">
        <v>13902</v>
      </c>
      <c r="B3036" t="inlineStr">
        <is>
          <t>WY</t>
        </is>
      </c>
      <c r="C3036" t="inlineStr"/>
      <c r="D3036" s="2" t="n">
        <v>43525</v>
      </c>
      <c r="E3036" t="inlineStr">
        <is>
          <t>2029-03-01</t>
        </is>
      </c>
      <c r="F3036" t="n">
        <v>120</v>
      </c>
      <c r="G3036" t="inlineStr">
        <is>
          <t xml:space="preserve">BUREAU OF LAND MANAGEMENT </t>
        </is>
      </c>
      <c r="H3036" t="inlineStr">
        <is>
          <t>KIRKWOOD RESOURCES</t>
        </is>
      </c>
      <c r="I3036" t="n">
        <v>0.125</v>
      </c>
      <c r="J3036" t="n">
        <v>26</v>
      </c>
      <c r="K3036" t="n">
        <v>2445.9399414</v>
      </c>
      <c r="L3036" t="n">
        <v>2</v>
      </c>
      <c r="M3036" t="n">
        <v>24</v>
      </c>
      <c r="N3036" t="inlineStr">
        <is>
          <t xml:space="preserve">N         </t>
        </is>
      </c>
      <c r="O3036" t="n">
        <v>93</v>
      </c>
      <c r="P3036" t="inlineStr">
        <is>
          <t xml:space="preserve">W         </t>
        </is>
      </c>
      <c r="Q3036" t="inlineStr">
        <is>
          <t>Y-184Q-FEB19-053/NA</t>
        </is>
      </c>
      <c r="R3036" t="inlineStr">
        <is>
          <t>WYW187878</t>
        </is>
      </c>
      <c r="S3036" t="inlineStr">
        <is>
          <t>SWEETWATER (WY)</t>
        </is>
      </c>
      <c r="T3036" t="n">
        <v>42.08086635</v>
      </c>
      <c r="U3036" t="inlineStr">
        <is>
          <t>GREEN RIVER - OVERTHRUST</t>
        </is>
      </c>
      <c r="V3036" t="n">
        <v>-107.88291474</v>
      </c>
      <c r="W3036" t="inlineStr">
        <is>
          <t>POINT (261535.9825598602 4662777.199258468)</t>
        </is>
      </c>
      <c r="X3036" t="n">
        <v>2.301402096299368</v>
      </c>
      <c r="Y3036" t="inlineStr">
        <is>
          <t>SE</t>
        </is>
      </c>
      <c r="Z3036" t="n">
        <v>2019</v>
      </c>
      <c r="AA3036" t="n">
        <v>98</v>
      </c>
    </row>
    <row r="3037">
      <c r="A3037" s="1" t="n">
        <v>13903</v>
      </c>
      <c r="B3037" t="inlineStr">
        <is>
          <t>WY</t>
        </is>
      </c>
      <c r="C3037" t="inlineStr"/>
      <c r="D3037" s="2" t="n">
        <v>43525</v>
      </c>
      <c r="E3037" t="inlineStr">
        <is>
          <t>2029-03-01</t>
        </is>
      </c>
      <c r="F3037" t="n">
        <v>120</v>
      </c>
      <c r="G3037" t="inlineStr">
        <is>
          <t xml:space="preserve">BUREAU OF LAND MANAGEMENT </t>
        </is>
      </c>
      <c r="H3037" t="inlineStr">
        <is>
          <t>KIRKWOOD RESOURCES</t>
        </is>
      </c>
      <c r="I3037" t="n">
        <v>0.125</v>
      </c>
      <c r="J3037" t="n">
        <v>26</v>
      </c>
      <c r="K3037" t="n">
        <v>2445.9399414</v>
      </c>
      <c r="L3037" t="n">
        <v>5</v>
      </c>
      <c r="M3037" t="n">
        <v>24</v>
      </c>
      <c r="N3037" t="inlineStr">
        <is>
          <t xml:space="preserve">N         </t>
        </is>
      </c>
      <c r="O3037" t="n">
        <v>93</v>
      </c>
      <c r="P3037" t="inlineStr">
        <is>
          <t xml:space="preserve">W         </t>
        </is>
      </c>
      <c r="Q3037" t="inlineStr">
        <is>
          <t>Y-184Q-FEB19-053/NA</t>
        </is>
      </c>
      <c r="R3037" t="inlineStr">
        <is>
          <t>WYW187878</t>
        </is>
      </c>
      <c r="S3037" t="inlineStr">
        <is>
          <t>SWEETWATER (WY)</t>
        </is>
      </c>
      <c r="T3037" t="n">
        <v>42.08091585</v>
      </c>
      <c r="U3037" t="inlineStr">
        <is>
          <t>GREEN RIVER - OVERTHRUST</t>
        </is>
      </c>
      <c r="V3037" t="n">
        <v>-107.94095363</v>
      </c>
      <c r="W3037" t="inlineStr">
        <is>
          <t>POINT (256734.9798745223 4662946.368304671)</t>
        </is>
      </c>
      <c r="X3037" t="n">
        <v>1.403944512628131</v>
      </c>
      <c r="Y3037" t="inlineStr">
        <is>
          <t>SW</t>
        </is>
      </c>
      <c r="Z3037" t="n">
        <v>2019</v>
      </c>
      <c r="AA3037" t="n">
        <v>98</v>
      </c>
    </row>
    <row r="3038">
      <c r="A3038" s="1" t="n">
        <v>13904</v>
      </c>
      <c r="B3038" t="inlineStr">
        <is>
          <t>WY</t>
        </is>
      </c>
      <c r="C3038" t="inlineStr"/>
      <c r="D3038" s="2" t="n">
        <v>43525</v>
      </c>
      <c r="E3038" t="inlineStr">
        <is>
          <t>2029-03-01</t>
        </is>
      </c>
      <c r="F3038" t="n">
        <v>120</v>
      </c>
      <c r="G3038" t="inlineStr">
        <is>
          <t xml:space="preserve">BUREAU OF LAND MANAGEMENT </t>
        </is>
      </c>
      <c r="H3038" t="inlineStr">
        <is>
          <t>KIRKWOOD RESOURCES</t>
        </is>
      </c>
      <c r="I3038" t="n">
        <v>0.125</v>
      </c>
      <c r="J3038" t="n">
        <v>26</v>
      </c>
      <c r="K3038" t="n">
        <v>2445.9399414</v>
      </c>
      <c r="L3038" t="n">
        <v>5</v>
      </c>
      <c r="M3038" t="n">
        <v>24</v>
      </c>
      <c r="N3038" t="inlineStr">
        <is>
          <t xml:space="preserve">N         </t>
        </is>
      </c>
      <c r="O3038" t="n">
        <v>93</v>
      </c>
      <c r="P3038" t="inlineStr">
        <is>
          <t xml:space="preserve">W         </t>
        </is>
      </c>
      <c r="Q3038" t="inlineStr">
        <is>
          <t>Y-184Q-FEB19-053/NA</t>
        </is>
      </c>
      <c r="R3038" t="inlineStr">
        <is>
          <t>WYW187878</t>
        </is>
      </c>
      <c r="S3038" t="inlineStr">
        <is>
          <t>SWEETWATER (WY)</t>
        </is>
      </c>
      <c r="T3038" t="n">
        <v>42.08091585</v>
      </c>
      <c r="U3038" t="inlineStr">
        <is>
          <t>GREEN RIVER - OVERTHRUST</t>
        </is>
      </c>
      <c r="V3038" t="n">
        <v>-107.94095363</v>
      </c>
      <c r="W3038" t="inlineStr">
        <is>
          <t>POINT (256734.9798745223 4662946.368304671)</t>
        </is>
      </c>
      <c r="X3038" t="n">
        <v>1.403944512628131</v>
      </c>
      <c r="Y3038" t="inlineStr">
        <is>
          <t>SW</t>
        </is>
      </c>
      <c r="Z3038" t="n">
        <v>2019</v>
      </c>
      <c r="AA3038" t="n">
        <v>98</v>
      </c>
    </row>
    <row r="3039">
      <c r="A3039" s="1" t="n">
        <v>13905</v>
      </c>
      <c r="B3039" t="inlineStr">
        <is>
          <t>WY</t>
        </is>
      </c>
      <c r="C3039" t="inlineStr"/>
      <c r="D3039" s="2" t="n">
        <v>43525</v>
      </c>
      <c r="E3039" t="inlineStr">
        <is>
          <t>2029-03-01</t>
        </is>
      </c>
      <c r="F3039" t="n">
        <v>120</v>
      </c>
      <c r="G3039" t="inlineStr">
        <is>
          <t xml:space="preserve">BUREAU OF LAND MANAGEMENT </t>
        </is>
      </c>
      <c r="H3039" t="inlineStr">
        <is>
          <t>KIRKWOOD RESOURCES</t>
        </is>
      </c>
      <c r="I3039" t="n">
        <v>0.125</v>
      </c>
      <c r="J3039" t="n">
        <v>26</v>
      </c>
      <c r="K3039" t="n">
        <v>2445.9399414</v>
      </c>
      <c r="L3039" t="n">
        <v>2</v>
      </c>
      <c r="M3039" t="n">
        <v>24</v>
      </c>
      <c r="N3039" t="inlineStr">
        <is>
          <t xml:space="preserve">N         </t>
        </is>
      </c>
      <c r="O3039" t="n">
        <v>93</v>
      </c>
      <c r="P3039" t="inlineStr">
        <is>
          <t xml:space="preserve">W         </t>
        </is>
      </c>
      <c r="Q3039" t="inlineStr">
        <is>
          <t>Y-184Q-FEB19-053/NA</t>
        </is>
      </c>
      <c r="R3039" t="inlineStr">
        <is>
          <t>WYW187878</t>
        </is>
      </c>
      <c r="S3039" t="inlineStr">
        <is>
          <t>SWEETWATER (WY)</t>
        </is>
      </c>
      <c r="T3039" t="n">
        <v>42.08086635</v>
      </c>
      <c r="U3039" t="inlineStr">
        <is>
          <t>GREEN RIVER - OVERTHRUST</t>
        </is>
      </c>
      <c r="V3039" t="n">
        <v>-107.88291474</v>
      </c>
      <c r="W3039" t="inlineStr">
        <is>
          <t>POINT (261535.9825598602 4662777.199258468)</t>
        </is>
      </c>
      <c r="X3039" t="n">
        <v>2.301402096299368</v>
      </c>
      <c r="Y3039" t="inlineStr">
        <is>
          <t>SE</t>
        </is>
      </c>
      <c r="Z3039" t="n">
        <v>2019</v>
      </c>
      <c r="AA3039" t="n">
        <v>98</v>
      </c>
    </row>
    <row r="3040">
      <c r="A3040" s="1" t="n">
        <v>13907</v>
      </c>
      <c r="B3040" t="inlineStr">
        <is>
          <t>WY</t>
        </is>
      </c>
      <c r="C3040" t="inlineStr"/>
      <c r="D3040" s="2" t="n">
        <v>43525</v>
      </c>
      <c r="E3040" t="inlineStr">
        <is>
          <t>2029-03-01</t>
        </is>
      </c>
      <c r="F3040" t="n">
        <v>120</v>
      </c>
      <c r="G3040" t="inlineStr">
        <is>
          <t xml:space="preserve">BUREAU OF LAND MANAGEMENT </t>
        </is>
      </c>
      <c r="H3040" t="inlineStr">
        <is>
          <t>KIRKWOOD RESOURCES</t>
        </is>
      </c>
      <c r="I3040" t="n">
        <v>0.125</v>
      </c>
      <c r="J3040" t="n">
        <v>26</v>
      </c>
      <c r="K3040" t="n">
        <v>2445.9399414</v>
      </c>
      <c r="L3040" t="n">
        <v>4</v>
      </c>
      <c r="M3040" t="n">
        <v>24</v>
      </c>
      <c r="N3040" t="inlineStr">
        <is>
          <t xml:space="preserve">N         </t>
        </is>
      </c>
      <c r="O3040" t="n">
        <v>93</v>
      </c>
      <c r="P3040" t="inlineStr">
        <is>
          <t xml:space="preserve">W         </t>
        </is>
      </c>
      <c r="Q3040" t="inlineStr">
        <is>
          <t>Y-184Q-FEB19-053/NA</t>
        </is>
      </c>
      <c r="R3040" t="inlineStr">
        <is>
          <t>WYW187878</t>
        </is>
      </c>
      <c r="S3040" t="inlineStr">
        <is>
          <t>SWEETWATER (WY)</t>
        </is>
      </c>
      <c r="T3040" t="n">
        <v>42.08083577</v>
      </c>
      <c r="U3040" t="inlineStr">
        <is>
          <t>GREEN RIVER - OVERTHRUST</t>
        </is>
      </c>
      <c r="V3040" t="n">
        <v>-107.92171924</v>
      </c>
      <c r="W3040" t="inlineStr">
        <is>
          <t>POINT (258325.8172596795 4662882.87179763)</t>
        </is>
      </c>
      <c r="X3040" t="n">
        <v>1.052822712784667</v>
      </c>
      <c r="Y3040" t="inlineStr">
        <is>
          <t>S</t>
        </is>
      </c>
      <c r="Z3040" t="n">
        <v>2019</v>
      </c>
      <c r="AA3040" t="n">
        <v>98</v>
      </c>
    </row>
    <row r="3041">
      <c r="A3041" s="1" t="n">
        <v>13908</v>
      </c>
      <c r="B3041" t="inlineStr">
        <is>
          <t>WY</t>
        </is>
      </c>
      <c r="C3041" t="inlineStr"/>
      <c r="D3041" s="2" t="n">
        <v>43525</v>
      </c>
      <c r="E3041" t="inlineStr">
        <is>
          <t>2029-03-01</t>
        </is>
      </c>
      <c r="F3041" t="n">
        <v>120</v>
      </c>
      <c r="G3041" t="inlineStr">
        <is>
          <t xml:space="preserve">BUREAU OF LAND MANAGEMENT </t>
        </is>
      </c>
      <c r="H3041" t="inlineStr">
        <is>
          <t>KIRKWOOD RESOURCES</t>
        </is>
      </c>
      <c r="I3041" t="n">
        <v>0.125</v>
      </c>
      <c r="J3041" t="n">
        <v>26</v>
      </c>
      <c r="K3041" t="n">
        <v>2445.9399414</v>
      </c>
      <c r="L3041" t="n">
        <v>2</v>
      </c>
      <c r="M3041" t="n">
        <v>24</v>
      </c>
      <c r="N3041" t="inlineStr">
        <is>
          <t xml:space="preserve">N         </t>
        </is>
      </c>
      <c r="O3041" t="n">
        <v>93</v>
      </c>
      <c r="P3041" t="inlineStr">
        <is>
          <t xml:space="preserve">W         </t>
        </is>
      </c>
      <c r="Q3041" t="inlineStr">
        <is>
          <t>Y-184Q-FEB19-053/NA</t>
        </is>
      </c>
      <c r="R3041" t="inlineStr">
        <is>
          <t>WYW187878</t>
        </is>
      </c>
      <c r="S3041" t="inlineStr">
        <is>
          <t>SWEETWATER (WY)</t>
        </is>
      </c>
      <c r="T3041" t="n">
        <v>42.08086635</v>
      </c>
      <c r="U3041" t="inlineStr">
        <is>
          <t>GREEN RIVER - OVERTHRUST</t>
        </is>
      </c>
      <c r="V3041" t="n">
        <v>-107.88291474</v>
      </c>
      <c r="W3041" t="inlineStr">
        <is>
          <t>POINT (261535.9825598602 4662777.199258468)</t>
        </is>
      </c>
      <c r="X3041" t="n">
        <v>2.301402096299368</v>
      </c>
      <c r="Y3041" t="inlineStr">
        <is>
          <t>SE</t>
        </is>
      </c>
      <c r="Z3041" t="n">
        <v>2019</v>
      </c>
      <c r="AA3041" t="n">
        <v>98</v>
      </c>
    </row>
    <row r="3042">
      <c r="A3042" s="1" t="n">
        <v>13910</v>
      </c>
      <c r="B3042" t="inlineStr">
        <is>
          <t>WY</t>
        </is>
      </c>
      <c r="C3042" t="inlineStr"/>
      <c r="D3042" s="2" t="n">
        <v>43525</v>
      </c>
      <c r="E3042" t="inlineStr">
        <is>
          <t>2029-03-01</t>
        </is>
      </c>
      <c r="F3042" t="n">
        <v>120</v>
      </c>
      <c r="G3042" t="inlineStr">
        <is>
          <t xml:space="preserve">BUREAU OF LAND MANAGEMENT </t>
        </is>
      </c>
      <c r="H3042" t="inlineStr">
        <is>
          <t>KIRKWOOD RESOURCES</t>
        </is>
      </c>
      <c r="I3042" t="n">
        <v>0.125</v>
      </c>
      <c r="J3042" t="n">
        <v>26</v>
      </c>
      <c r="K3042" t="n">
        <v>2445.9399414</v>
      </c>
      <c r="L3042" t="n">
        <v>4</v>
      </c>
      <c r="M3042" t="n">
        <v>24</v>
      </c>
      <c r="N3042" t="inlineStr">
        <is>
          <t xml:space="preserve">N         </t>
        </is>
      </c>
      <c r="O3042" t="n">
        <v>93</v>
      </c>
      <c r="P3042" t="inlineStr">
        <is>
          <t xml:space="preserve">W         </t>
        </is>
      </c>
      <c r="Q3042" t="inlineStr">
        <is>
          <t>Y-184Q-FEB19-053/NA</t>
        </is>
      </c>
      <c r="R3042" t="inlineStr">
        <is>
          <t>WYW187878</t>
        </is>
      </c>
      <c r="S3042" t="inlineStr">
        <is>
          <t>SWEETWATER (WY)</t>
        </is>
      </c>
      <c r="T3042" t="n">
        <v>42.08083577</v>
      </c>
      <c r="U3042" t="inlineStr">
        <is>
          <t>GREEN RIVER - OVERTHRUST</t>
        </is>
      </c>
      <c r="V3042" t="n">
        <v>-107.92171924</v>
      </c>
      <c r="W3042" t="inlineStr">
        <is>
          <t>POINT (258325.8172596795 4662882.87179763)</t>
        </is>
      </c>
      <c r="X3042" t="n">
        <v>1.052822712784667</v>
      </c>
      <c r="Y3042" t="inlineStr">
        <is>
          <t>S</t>
        </is>
      </c>
      <c r="Z3042" t="n">
        <v>2019</v>
      </c>
      <c r="AA3042" t="n">
        <v>98</v>
      </c>
    </row>
    <row r="3043">
      <c r="A3043" s="1" t="n">
        <v>13911</v>
      </c>
      <c r="B3043" t="inlineStr">
        <is>
          <t>WY</t>
        </is>
      </c>
      <c r="C3043" t="inlineStr"/>
      <c r="D3043" s="2" t="n">
        <v>43525</v>
      </c>
      <c r="E3043" t="inlineStr">
        <is>
          <t>2029-03-01</t>
        </is>
      </c>
      <c r="F3043" t="n">
        <v>120</v>
      </c>
      <c r="G3043" t="inlineStr">
        <is>
          <t xml:space="preserve">BUREAU OF LAND MANAGEMENT </t>
        </is>
      </c>
      <c r="H3043" t="inlineStr">
        <is>
          <t>KIRKWOOD RESOURCES</t>
        </is>
      </c>
      <c r="I3043" t="n">
        <v>0.125</v>
      </c>
      <c r="J3043" t="n">
        <v>26</v>
      </c>
      <c r="K3043" t="n">
        <v>2445.9399414</v>
      </c>
      <c r="L3043" t="n">
        <v>2</v>
      </c>
      <c r="M3043" t="n">
        <v>24</v>
      </c>
      <c r="N3043" t="inlineStr">
        <is>
          <t xml:space="preserve">N         </t>
        </is>
      </c>
      <c r="O3043" t="n">
        <v>93</v>
      </c>
      <c r="P3043" t="inlineStr">
        <is>
          <t xml:space="preserve">W         </t>
        </is>
      </c>
      <c r="Q3043" t="inlineStr">
        <is>
          <t>Y-184Q-FEB19-053/NA</t>
        </is>
      </c>
      <c r="R3043" t="inlineStr">
        <is>
          <t>WYW187878</t>
        </is>
      </c>
      <c r="S3043" t="inlineStr">
        <is>
          <t>SWEETWATER (WY)</t>
        </is>
      </c>
      <c r="T3043" t="n">
        <v>42.08086635</v>
      </c>
      <c r="U3043" t="inlineStr">
        <is>
          <t>GREEN RIVER - OVERTHRUST</t>
        </is>
      </c>
      <c r="V3043" t="n">
        <v>-107.88291474</v>
      </c>
      <c r="W3043" t="inlineStr">
        <is>
          <t>POINT (261535.9825598602 4662777.199258468)</t>
        </is>
      </c>
      <c r="X3043" t="n">
        <v>2.301402096299368</v>
      </c>
      <c r="Y3043" t="inlineStr">
        <is>
          <t>SE</t>
        </is>
      </c>
      <c r="Z3043" t="n">
        <v>2019</v>
      </c>
      <c r="AA3043" t="n">
        <v>98</v>
      </c>
    </row>
    <row r="3044">
      <c r="A3044" s="1" t="n">
        <v>13912</v>
      </c>
      <c r="B3044" t="inlineStr">
        <is>
          <t>WY</t>
        </is>
      </c>
      <c r="C3044" t="inlineStr"/>
      <c r="D3044" s="2" t="n">
        <v>43525</v>
      </c>
      <c r="E3044" t="inlineStr">
        <is>
          <t>2029-03-01</t>
        </is>
      </c>
      <c r="F3044" t="n">
        <v>120</v>
      </c>
      <c r="G3044" t="inlineStr">
        <is>
          <t xml:space="preserve">BUREAU OF LAND MANAGEMENT </t>
        </is>
      </c>
      <c r="H3044" t="inlineStr">
        <is>
          <t>KIRKWOOD RESOURCES</t>
        </is>
      </c>
      <c r="I3044" t="n">
        <v>0.125</v>
      </c>
      <c r="J3044" t="n">
        <v>26</v>
      </c>
      <c r="K3044" t="n">
        <v>2445.9399414</v>
      </c>
      <c r="L3044" t="n">
        <v>8</v>
      </c>
      <c r="M3044" t="n">
        <v>24</v>
      </c>
      <c r="N3044" t="inlineStr">
        <is>
          <t xml:space="preserve">N         </t>
        </is>
      </c>
      <c r="O3044" t="n">
        <v>93</v>
      </c>
      <c r="P3044" t="inlineStr">
        <is>
          <t xml:space="preserve">W         </t>
        </is>
      </c>
      <c r="Q3044" t="inlineStr">
        <is>
          <t>Y-184Q-FEB19-053/NA</t>
        </is>
      </c>
      <c r="R3044" t="inlineStr">
        <is>
          <t>WYW187878</t>
        </is>
      </c>
      <c r="S3044" t="inlineStr">
        <is>
          <t>SWEETWATER (WY)</t>
        </is>
      </c>
      <c r="T3044" t="n">
        <v>42.06639335</v>
      </c>
      <c r="U3044" t="inlineStr">
        <is>
          <t>GREEN RIVER - OVERTHRUST</t>
        </is>
      </c>
      <c r="V3044" t="n">
        <v>-107.94089257</v>
      </c>
      <c r="W3044" t="inlineStr">
        <is>
          <t>POINT (256684.5157001303 4661333.537449104)</t>
        </is>
      </c>
      <c r="X3044" t="n">
        <v>2.251266089324466</v>
      </c>
      <c r="Y3044" t="inlineStr">
        <is>
          <t>SW</t>
        </is>
      </c>
      <c r="Z3044" t="n">
        <v>2019</v>
      </c>
      <c r="AA3044" t="n">
        <v>98</v>
      </c>
    </row>
    <row r="3045">
      <c r="A3045" s="1" t="n">
        <v>13913</v>
      </c>
      <c r="B3045" t="inlineStr">
        <is>
          <t>WY</t>
        </is>
      </c>
      <c r="C3045" t="inlineStr"/>
      <c r="D3045" s="2" t="n">
        <v>43525</v>
      </c>
      <c r="E3045" t="inlineStr">
        <is>
          <t>2029-03-01</t>
        </is>
      </c>
      <c r="F3045" t="n">
        <v>120</v>
      </c>
      <c r="G3045" t="inlineStr">
        <is>
          <t xml:space="preserve">BUREAU OF LAND MANAGEMENT </t>
        </is>
      </c>
      <c r="H3045" t="inlineStr">
        <is>
          <t>KIRKWOOD RESOURCES</t>
        </is>
      </c>
      <c r="I3045" t="n">
        <v>0.125</v>
      </c>
      <c r="J3045" t="n">
        <v>26</v>
      </c>
      <c r="K3045" t="n">
        <v>2445.9399414</v>
      </c>
      <c r="L3045" t="n">
        <v>8</v>
      </c>
      <c r="M3045" t="n">
        <v>24</v>
      </c>
      <c r="N3045" t="inlineStr">
        <is>
          <t xml:space="preserve">N         </t>
        </is>
      </c>
      <c r="O3045" t="n">
        <v>93</v>
      </c>
      <c r="P3045" t="inlineStr">
        <is>
          <t xml:space="preserve">W         </t>
        </is>
      </c>
      <c r="Q3045" t="inlineStr">
        <is>
          <t>Y-184Q-FEB19-053/NA</t>
        </is>
      </c>
      <c r="R3045" t="inlineStr">
        <is>
          <t>WYW187878</t>
        </is>
      </c>
      <c r="S3045" t="inlineStr">
        <is>
          <t>SWEETWATER (WY)</t>
        </is>
      </c>
      <c r="T3045" t="n">
        <v>42.06639335</v>
      </c>
      <c r="U3045" t="inlineStr">
        <is>
          <t>GREEN RIVER - OVERTHRUST</t>
        </is>
      </c>
      <c r="V3045" t="n">
        <v>-107.94089257</v>
      </c>
      <c r="W3045" t="inlineStr">
        <is>
          <t>POINT (256684.5157001303 4661333.537449104)</t>
        </is>
      </c>
      <c r="X3045" t="n">
        <v>2.251266089324466</v>
      </c>
      <c r="Y3045" t="inlineStr">
        <is>
          <t>SW</t>
        </is>
      </c>
      <c r="Z3045" t="n">
        <v>2019</v>
      </c>
      <c r="AA3045" t="n">
        <v>98</v>
      </c>
    </row>
    <row r="3046">
      <c r="A3046" s="1" t="n">
        <v>13914</v>
      </c>
      <c r="B3046" t="inlineStr">
        <is>
          <t>WY</t>
        </is>
      </c>
      <c r="C3046" t="inlineStr"/>
      <c r="D3046" s="2" t="n">
        <v>43525</v>
      </c>
      <c r="E3046" t="inlineStr">
        <is>
          <t>2029-03-01</t>
        </is>
      </c>
      <c r="F3046" t="n">
        <v>120</v>
      </c>
      <c r="G3046" t="inlineStr">
        <is>
          <t xml:space="preserve">BUREAU OF LAND MANAGEMENT </t>
        </is>
      </c>
      <c r="H3046" t="inlineStr">
        <is>
          <t>KIRKWOOD RESOURCES</t>
        </is>
      </c>
      <c r="I3046" t="n">
        <v>0.125</v>
      </c>
      <c r="J3046" t="n">
        <v>26</v>
      </c>
      <c r="K3046" t="n">
        <v>2445.9399414</v>
      </c>
      <c r="L3046" t="n">
        <v>2</v>
      </c>
      <c r="M3046" t="n">
        <v>24</v>
      </c>
      <c r="N3046" t="inlineStr">
        <is>
          <t xml:space="preserve">N         </t>
        </is>
      </c>
      <c r="O3046" t="n">
        <v>93</v>
      </c>
      <c r="P3046" t="inlineStr">
        <is>
          <t xml:space="preserve">W         </t>
        </is>
      </c>
      <c r="Q3046" t="inlineStr">
        <is>
          <t>Y-184Q-FEB19-053/NA</t>
        </is>
      </c>
      <c r="R3046" t="inlineStr">
        <is>
          <t>WYW187878</t>
        </is>
      </c>
      <c r="S3046" t="inlineStr">
        <is>
          <t>SWEETWATER (WY)</t>
        </is>
      </c>
      <c r="T3046" t="n">
        <v>42.08086635</v>
      </c>
      <c r="U3046" t="inlineStr">
        <is>
          <t>GREEN RIVER - OVERTHRUST</t>
        </is>
      </c>
      <c r="V3046" t="n">
        <v>-107.88291474</v>
      </c>
      <c r="W3046" t="inlineStr">
        <is>
          <t>POINT (261535.9825598602 4662777.199258468)</t>
        </is>
      </c>
      <c r="X3046" t="n">
        <v>2.301402096299368</v>
      </c>
      <c r="Y3046" t="inlineStr">
        <is>
          <t>SE</t>
        </is>
      </c>
      <c r="Z3046" t="n">
        <v>2019</v>
      </c>
      <c r="AA3046" t="n">
        <v>98</v>
      </c>
    </row>
    <row r="3047">
      <c r="A3047" s="1" t="n">
        <v>13915</v>
      </c>
      <c r="B3047" t="inlineStr">
        <is>
          <t>WY</t>
        </is>
      </c>
      <c r="C3047" t="inlineStr"/>
      <c r="D3047" s="2" t="n">
        <v>43525</v>
      </c>
      <c r="E3047" t="inlineStr">
        <is>
          <t>2029-03-01</t>
        </is>
      </c>
      <c r="F3047" t="n">
        <v>120</v>
      </c>
      <c r="G3047" t="inlineStr">
        <is>
          <t xml:space="preserve">BUREAU OF LAND MANAGEMENT </t>
        </is>
      </c>
      <c r="H3047" t="inlineStr">
        <is>
          <t>KIRKWOOD RESOURCES</t>
        </is>
      </c>
      <c r="I3047" t="n">
        <v>0.125</v>
      </c>
      <c r="J3047" t="n">
        <v>26</v>
      </c>
      <c r="K3047" t="n">
        <v>2445.9399414</v>
      </c>
      <c r="L3047" t="n">
        <v>4</v>
      </c>
      <c r="M3047" t="n">
        <v>24</v>
      </c>
      <c r="N3047" t="inlineStr">
        <is>
          <t xml:space="preserve">N         </t>
        </is>
      </c>
      <c r="O3047" t="n">
        <v>93</v>
      </c>
      <c r="P3047" t="inlineStr">
        <is>
          <t xml:space="preserve">W         </t>
        </is>
      </c>
      <c r="Q3047" t="inlineStr">
        <is>
          <t>Y-184Q-FEB19-053/NA</t>
        </is>
      </c>
      <c r="R3047" t="inlineStr">
        <is>
          <t>WYW187878</t>
        </is>
      </c>
      <c r="S3047" t="inlineStr">
        <is>
          <t>SWEETWATER (WY)</t>
        </is>
      </c>
      <c r="T3047" t="n">
        <v>42.08083577</v>
      </c>
      <c r="U3047" t="inlineStr">
        <is>
          <t>GREEN RIVER - OVERTHRUST</t>
        </is>
      </c>
      <c r="V3047" t="n">
        <v>-107.92171924</v>
      </c>
      <c r="W3047" t="inlineStr">
        <is>
          <t>POINT (258325.8172596795 4662882.87179763)</t>
        </is>
      </c>
      <c r="X3047" t="n">
        <v>1.052822712784667</v>
      </c>
      <c r="Y3047" t="inlineStr">
        <is>
          <t>S</t>
        </is>
      </c>
      <c r="Z3047" t="n">
        <v>2019</v>
      </c>
      <c r="AA3047" t="n">
        <v>98</v>
      </c>
    </row>
    <row r="3048">
      <c r="A3048" s="1" t="n">
        <v>13916</v>
      </c>
      <c r="B3048" t="inlineStr">
        <is>
          <t>WY</t>
        </is>
      </c>
      <c r="C3048" t="inlineStr"/>
      <c r="D3048" s="2" t="n">
        <v>43525</v>
      </c>
      <c r="E3048" t="inlineStr">
        <is>
          <t>2029-03-01</t>
        </is>
      </c>
      <c r="F3048" t="n">
        <v>120</v>
      </c>
      <c r="G3048" t="inlineStr">
        <is>
          <t xml:space="preserve">BUREAU OF LAND MANAGEMENT </t>
        </is>
      </c>
      <c r="H3048" t="inlineStr">
        <is>
          <t>KIRKWOOD RESOURCES</t>
        </is>
      </c>
      <c r="I3048" t="n">
        <v>0.125</v>
      </c>
      <c r="J3048" t="n">
        <v>26</v>
      </c>
      <c r="K3048" t="n">
        <v>2445.9399414</v>
      </c>
      <c r="L3048" t="n">
        <v>5</v>
      </c>
      <c r="M3048" t="n">
        <v>24</v>
      </c>
      <c r="N3048" t="inlineStr">
        <is>
          <t xml:space="preserve">N         </t>
        </is>
      </c>
      <c r="O3048" t="n">
        <v>93</v>
      </c>
      <c r="P3048" t="inlineStr">
        <is>
          <t xml:space="preserve">W         </t>
        </is>
      </c>
      <c r="Q3048" t="inlineStr">
        <is>
          <t>Y-184Q-FEB19-053/NA</t>
        </is>
      </c>
      <c r="R3048" t="inlineStr">
        <is>
          <t>WYW187878</t>
        </is>
      </c>
      <c r="S3048" t="inlineStr">
        <is>
          <t>SWEETWATER (WY)</t>
        </is>
      </c>
      <c r="T3048" t="n">
        <v>42.08091585</v>
      </c>
      <c r="U3048" t="inlineStr">
        <is>
          <t>GREEN RIVER - OVERTHRUST</t>
        </is>
      </c>
      <c r="V3048" t="n">
        <v>-107.94095363</v>
      </c>
      <c r="W3048" t="inlineStr">
        <is>
          <t>POINT (256734.9798745223 4662946.368304671)</t>
        </is>
      </c>
      <c r="X3048" t="n">
        <v>1.403944512628131</v>
      </c>
      <c r="Y3048" t="inlineStr">
        <is>
          <t>SW</t>
        </is>
      </c>
      <c r="Z3048" t="n">
        <v>2019</v>
      </c>
      <c r="AA3048" t="n">
        <v>98</v>
      </c>
    </row>
    <row r="3049">
      <c r="A3049" s="1" t="n">
        <v>13917</v>
      </c>
      <c r="B3049" t="inlineStr">
        <is>
          <t>WY</t>
        </is>
      </c>
      <c r="C3049" t="inlineStr"/>
      <c r="D3049" s="2" t="n">
        <v>43525</v>
      </c>
      <c r="E3049" t="inlineStr">
        <is>
          <t>2029-03-01</t>
        </is>
      </c>
      <c r="F3049" t="n">
        <v>120</v>
      </c>
      <c r="G3049" t="inlineStr">
        <is>
          <t xml:space="preserve">BUREAU OF LAND MANAGEMENT </t>
        </is>
      </c>
      <c r="H3049" t="inlineStr">
        <is>
          <t>KIRKWOOD RESOURCES</t>
        </is>
      </c>
      <c r="I3049" t="n">
        <v>0.125</v>
      </c>
      <c r="J3049" t="n">
        <v>26</v>
      </c>
      <c r="K3049" t="n">
        <v>2445.9399414</v>
      </c>
      <c r="L3049" t="n">
        <v>4</v>
      </c>
      <c r="M3049" t="n">
        <v>24</v>
      </c>
      <c r="N3049" t="inlineStr">
        <is>
          <t xml:space="preserve">N         </t>
        </is>
      </c>
      <c r="O3049" t="n">
        <v>93</v>
      </c>
      <c r="P3049" t="inlineStr">
        <is>
          <t xml:space="preserve">W         </t>
        </is>
      </c>
      <c r="Q3049" t="inlineStr">
        <is>
          <t>Y-184Q-FEB19-053/NA</t>
        </is>
      </c>
      <c r="R3049" t="inlineStr">
        <is>
          <t>WYW187878</t>
        </is>
      </c>
      <c r="S3049" t="inlineStr">
        <is>
          <t>SWEETWATER (WY)</t>
        </is>
      </c>
      <c r="T3049" t="n">
        <v>42.08083577</v>
      </c>
      <c r="U3049" t="inlineStr">
        <is>
          <t>GREEN RIVER - OVERTHRUST</t>
        </is>
      </c>
      <c r="V3049" t="n">
        <v>-107.92171924</v>
      </c>
      <c r="W3049" t="inlineStr">
        <is>
          <t>POINT (258325.8172596795 4662882.87179763)</t>
        </is>
      </c>
      <c r="X3049" t="n">
        <v>1.052822712784667</v>
      </c>
      <c r="Y3049" t="inlineStr">
        <is>
          <t>S</t>
        </is>
      </c>
      <c r="Z3049" t="n">
        <v>2019</v>
      </c>
      <c r="AA3049" t="n">
        <v>98</v>
      </c>
    </row>
    <row r="3050">
      <c r="A3050" s="1" t="n">
        <v>24572</v>
      </c>
      <c r="B3050" t="inlineStr">
        <is>
          <t>WY</t>
        </is>
      </c>
      <c r="C3050" t="inlineStr"/>
      <c r="D3050" s="2" t="n">
        <v>43361</v>
      </c>
      <c r="E3050" t="inlineStr">
        <is>
          <t>2028-09-18</t>
        </is>
      </c>
      <c r="F3050" t="n">
        <v>120</v>
      </c>
      <c r="G3050" t="inlineStr">
        <is>
          <t xml:space="preserve">BUREAU OF LAND MANAGEMENT </t>
        </is>
      </c>
      <c r="H3050" t="inlineStr">
        <is>
          <t>BLACK OAK ENERGY</t>
        </is>
      </c>
      <c r="I3050" t="n">
        <v>0.125</v>
      </c>
      <c r="J3050" t="n">
        <v>58</v>
      </c>
      <c r="K3050" t="n">
        <v>640</v>
      </c>
      <c r="L3050" t="n">
        <v>15</v>
      </c>
      <c r="M3050" t="n">
        <v>25</v>
      </c>
      <c r="N3050" t="inlineStr">
        <is>
          <t xml:space="preserve">N         </t>
        </is>
      </c>
      <c r="O3050" t="n">
        <v>93</v>
      </c>
      <c r="P3050" t="inlineStr">
        <is>
          <t xml:space="preserve">W         </t>
        </is>
      </c>
      <c r="Q3050" t="inlineStr">
        <is>
          <t>WY-183Q-093/NA</t>
        </is>
      </c>
      <c r="R3050" t="inlineStr">
        <is>
          <t>WYW187359</t>
        </is>
      </c>
      <c r="S3050" t="inlineStr">
        <is>
          <t>SWEETWATER (WY)</t>
        </is>
      </c>
      <c r="T3050" t="n">
        <v>42.13890668</v>
      </c>
      <c r="U3050" t="inlineStr">
        <is>
          <t>GREEN RIVER - OVERTHRUST</t>
        </is>
      </c>
      <c r="V3050" t="n">
        <v>-107.92063598</v>
      </c>
      <c r="W3050" t="inlineStr">
        <is>
          <t>POINT (258636.0400776142 4669328.333440064)</t>
        </is>
      </c>
      <c r="X3050" t="n">
        <v>2.959764531321373</v>
      </c>
      <c r="Y3050" t="inlineStr">
        <is>
          <t>N</t>
        </is>
      </c>
      <c r="Z3050" t="n">
        <v>2018</v>
      </c>
      <c r="AA3050" t="n">
        <v>98</v>
      </c>
    </row>
    <row r="3051">
      <c r="A3051" s="1" t="n">
        <v>28452</v>
      </c>
      <c r="B3051" t="inlineStr">
        <is>
          <t>WY</t>
        </is>
      </c>
      <c r="C3051" t="inlineStr"/>
      <c r="D3051" s="2" t="n">
        <v>43277</v>
      </c>
      <c r="E3051" t="inlineStr">
        <is>
          <t>2028-06-26</t>
        </is>
      </c>
      <c r="F3051" t="n">
        <v>120</v>
      </c>
      <c r="G3051" t="inlineStr">
        <is>
          <t xml:space="preserve">BUREAU OF LAND MANAGEMENT </t>
        </is>
      </c>
      <c r="H3051" t="inlineStr">
        <is>
          <t>BLACK OAK ENERGY</t>
        </is>
      </c>
      <c r="I3051" t="n">
        <v>0.125</v>
      </c>
      <c r="J3051" t="n">
        <v>108</v>
      </c>
      <c r="K3051" t="n">
        <v>1724.67004394</v>
      </c>
      <c r="L3051" t="n">
        <v>6</v>
      </c>
      <c r="M3051" t="n">
        <v>24</v>
      </c>
      <c r="N3051" t="inlineStr">
        <is>
          <t xml:space="preserve">N         </t>
        </is>
      </c>
      <c r="O3051" t="n">
        <v>93</v>
      </c>
      <c r="P3051" t="inlineStr">
        <is>
          <t xml:space="preserve">W         </t>
        </is>
      </c>
      <c r="Q3051" t="inlineStr">
        <is>
          <t>WY-182Q-040/NA</t>
        </is>
      </c>
      <c r="R3051" t="inlineStr">
        <is>
          <t>WYW187065</t>
        </is>
      </c>
      <c r="S3051" t="inlineStr">
        <is>
          <t>SWEETWATER (WY)</t>
        </is>
      </c>
      <c r="T3051" t="n">
        <v>42.08091582</v>
      </c>
      <c r="U3051" t="inlineStr">
        <is>
          <t>GREEN RIVER - OVERTHRUST</t>
        </is>
      </c>
      <c r="V3051" t="n">
        <v>-107.95983706</v>
      </c>
      <c r="W3051" t="inlineStr">
        <is>
          <t>POINT (255172.8682136036 4663000.321898838)</t>
        </is>
      </c>
      <c r="X3051" t="n">
        <v>2.175544961830497</v>
      </c>
      <c r="Y3051" t="inlineStr">
        <is>
          <t>SW</t>
        </is>
      </c>
      <c r="Z3051" t="n">
        <v>2018</v>
      </c>
      <c r="AA3051" t="n">
        <v>98</v>
      </c>
    </row>
    <row r="3052">
      <c r="A3052" s="1" t="n">
        <v>28453</v>
      </c>
      <c r="B3052" t="inlineStr">
        <is>
          <t>WY</t>
        </is>
      </c>
      <c r="C3052" t="inlineStr"/>
      <c r="D3052" s="2" t="n">
        <v>43277</v>
      </c>
      <c r="E3052" t="inlineStr">
        <is>
          <t>2028-06-26</t>
        </is>
      </c>
      <c r="F3052" t="n">
        <v>120</v>
      </c>
      <c r="G3052" t="inlineStr">
        <is>
          <t xml:space="preserve">BUREAU OF LAND MANAGEMENT </t>
        </is>
      </c>
      <c r="H3052" t="inlineStr">
        <is>
          <t>BLACK OAK ENERGY</t>
        </is>
      </c>
      <c r="I3052" t="n">
        <v>0.125</v>
      </c>
      <c r="J3052" t="n">
        <v>108</v>
      </c>
      <c r="K3052" t="n">
        <v>1724.67004394</v>
      </c>
      <c r="L3052" t="n">
        <v>6</v>
      </c>
      <c r="M3052" t="n">
        <v>24</v>
      </c>
      <c r="N3052" t="inlineStr">
        <is>
          <t xml:space="preserve">N         </t>
        </is>
      </c>
      <c r="O3052" t="n">
        <v>93</v>
      </c>
      <c r="P3052" t="inlineStr">
        <is>
          <t xml:space="preserve">W         </t>
        </is>
      </c>
      <c r="Q3052" t="inlineStr">
        <is>
          <t>WY-182Q-040/NA</t>
        </is>
      </c>
      <c r="R3052" t="inlineStr">
        <is>
          <t>WYW187065</t>
        </is>
      </c>
      <c r="S3052" t="inlineStr">
        <is>
          <t>SWEETWATER (WY)</t>
        </is>
      </c>
      <c r="T3052" t="n">
        <v>42.08091582</v>
      </c>
      <c r="U3052" t="inlineStr">
        <is>
          <t>GREEN RIVER - OVERTHRUST</t>
        </is>
      </c>
      <c r="V3052" t="n">
        <v>-107.95983706</v>
      </c>
      <c r="W3052" t="inlineStr">
        <is>
          <t>POINT (255172.8682136036 4663000.321898838)</t>
        </is>
      </c>
      <c r="X3052" t="n">
        <v>2.175544961830497</v>
      </c>
      <c r="Y3052" t="inlineStr">
        <is>
          <t>SW</t>
        </is>
      </c>
      <c r="Z3052" t="n">
        <v>2018</v>
      </c>
      <c r="AA3052" t="n">
        <v>98</v>
      </c>
    </row>
    <row r="3053">
      <c r="A3053" s="1" t="n">
        <v>28454</v>
      </c>
      <c r="B3053" t="inlineStr">
        <is>
          <t>WY</t>
        </is>
      </c>
      <c r="C3053" t="inlineStr"/>
      <c r="D3053" s="2" t="n">
        <v>43277</v>
      </c>
      <c r="E3053" t="inlineStr">
        <is>
          <t>2028-06-26</t>
        </is>
      </c>
      <c r="F3053" t="n">
        <v>120</v>
      </c>
      <c r="G3053" t="inlineStr">
        <is>
          <t xml:space="preserve">BUREAU OF LAND MANAGEMENT </t>
        </is>
      </c>
      <c r="H3053" t="inlineStr">
        <is>
          <t>BLACK OAK ENERGY</t>
        </is>
      </c>
      <c r="I3053" t="n">
        <v>0.125</v>
      </c>
      <c r="J3053" t="n">
        <v>108</v>
      </c>
      <c r="K3053" t="n">
        <v>1724.67004394</v>
      </c>
      <c r="L3053" t="n">
        <v>7</v>
      </c>
      <c r="M3053" t="n">
        <v>24</v>
      </c>
      <c r="N3053" t="inlineStr">
        <is>
          <t xml:space="preserve">N         </t>
        </is>
      </c>
      <c r="O3053" t="n">
        <v>93</v>
      </c>
      <c r="P3053" t="inlineStr">
        <is>
          <t xml:space="preserve">W         </t>
        </is>
      </c>
      <c r="Q3053" t="inlineStr">
        <is>
          <t>WY-182Q-040/NA</t>
        </is>
      </c>
      <c r="R3053" t="inlineStr">
        <is>
          <t>WYW187065</t>
        </is>
      </c>
      <c r="S3053" t="inlineStr">
        <is>
          <t>SWEETWATER (WY)</t>
        </is>
      </c>
      <c r="T3053" t="n">
        <v>42.06646198</v>
      </c>
      <c r="U3053" t="inlineStr">
        <is>
          <t>GREEN RIVER - OVERTHRUST</t>
        </is>
      </c>
      <c r="V3053" t="n">
        <v>-107.95985993</v>
      </c>
      <c r="W3053" t="inlineStr">
        <is>
          <t>POINT (255115.3663640344 4661395.352069447)</t>
        </is>
      </c>
      <c r="X3053" t="n">
        <v>2.796740418197103</v>
      </c>
      <c r="Y3053" t="inlineStr">
        <is>
          <t>SW</t>
        </is>
      </c>
      <c r="Z3053" t="n">
        <v>2018</v>
      </c>
      <c r="AA3053" t="n">
        <v>98</v>
      </c>
    </row>
    <row r="3054">
      <c r="A3054" s="1" t="n">
        <v>28457</v>
      </c>
      <c r="B3054" t="inlineStr">
        <is>
          <t>WY</t>
        </is>
      </c>
      <c r="C3054" t="inlineStr"/>
      <c r="D3054" s="2" t="n">
        <v>43277</v>
      </c>
      <c r="E3054" t="inlineStr">
        <is>
          <t>2028-06-26</t>
        </is>
      </c>
      <c r="F3054" t="n">
        <v>120</v>
      </c>
      <c r="G3054" t="inlineStr">
        <is>
          <t xml:space="preserve">BUREAU OF LAND MANAGEMENT </t>
        </is>
      </c>
      <c r="H3054" t="inlineStr">
        <is>
          <t>BLACK OAK ENERGY</t>
        </is>
      </c>
      <c r="I3054" t="n">
        <v>0.125</v>
      </c>
      <c r="J3054" t="n">
        <v>108</v>
      </c>
      <c r="K3054" t="n">
        <v>1724.67004394</v>
      </c>
      <c r="L3054" t="n">
        <v>6</v>
      </c>
      <c r="M3054" t="n">
        <v>24</v>
      </c>
      <c r="N3054" t="inlineStr">
        <is>
          <t xml:space="preserve">N         </t>
        </is>
      </c>
      <c r="O3054" t="n">
        <v>93</v>
      </c>
      <c r="P3054" t="inlineStr">
        <is>
          <t xml:space="preserve">W         </t>
        </is>
      </c>
      <c r="Q3054" t="inlineStr">
        <is>
          <t>WY-182Q-040/NA</t>
        </is>
      </c>
      <c r="R3054" t="inlineStr">
        <is>
          <t>WYW187065</t>
        </is>
      </c>
      <c r="S3054" t="inlineStr">
        <is>
          <t>SWEETWATER (WY)</t>
        </is>
      </c>
      <c r="T3054" t="n">
        <v>42.08091582</v>
      </c>
      <c r="U3054" t="inlineStr">
        <is>
          <t>GREEN RIVER - OVERTHRUST</t>
        </is>
      </c>
      <c r="V3054" t="n">
        <v>-107.95983706</v>
      </c>
      <c r="W3054" t="inlineStr">
        <is>
          <t>POINT (255172.8682136036 4663000.321898838)</t>
        </is>
      </c>
      <c r="X3054" t="n">
        <v>2.175544961830497</v>
      </c>
      <c r="Y3054" t="inlineStr">
        <is>
          <t>SW</t>
        </is>
      </c>
      <c r="Z3054" t="n">
        <v>2018</v>
      </c>
      <c r="AA3054" t="n">
        <v>98</v>
      </c>
    </row>
    <row r="3055">
      <c r="A3055" s="1" t="n">
        <v>28459</v>
      </c>
      <c r="B3055" t="inlineStr">
        <is>
          <t>WY</t>
        </is>
      </c>
      <c r="C3055" t="inlineStr"/>
      <c r="D3055" s="2" t="n">
        <v>43277</v>
      </c>
      <c r="E3055" t="inlineStr">
        <is>
          <t>2028-06-26</t>
        </is>
      </c>
      <c r="F3055" t="n">
        <v>120</v>
      </c>
      <c r="G3055" t="inlineStr">
        <is>
          <t xml:space="preserve">BUREAU OF LAND MANAGEMENT </t>
        </is>
      </c>
      <c r="H3055" t="inlineStr">
        <is>
          <t>BLACK OAK ENERGY</t>
        </is>
      </c>
      <c r="I3055" t="n">
        <v>0.125</v>
      </c>
      <c r="J3055" t="n">
        <v>108</v>
      </c>
      <c r="K3055" t="n">
        <v>1724.67004394</v>
      </c>
      <c r="L3055" t="n">
        <v>7</v>
      </c>
      <c r="M3055" t="n">
        <v>24</v>
      </c>
      <c r="N3055" t="inlineStr">
        <is>
          <t xml:space="preserve">N         </t>
        </is>
      </c>
      <c r="O3055" t="n">
        <v>93</v>
      </c>
      <c r="P3055" t="inlineStr">
        <is>
          <t xml:space="preserve">W         </t>
        </is>
      </c>
      <c r="Q3055" t="inlineStr">
        <is>
          <t>WY-182Q-040/NA</t>
        </is>
      </c>
      <c r="R3055" t="inlineStr">
        <is>
          <t>WYW187065</t>
        </is>
      </c>
      <c r="S3055" t="inlineStr">
        <is>
          <t>SWEETWATER (WY)</t>
        </is>
      </c>
      <c r="T3055" t="n">
        <v>42.06646198</v>
      </c>
      <c r="U3055" t="inlineStr">
        <is>
          <t>GREEN RIVER - OVERTHRUST</t>
        </is>
      </c>
      <c r="V3055" t="n">
        <v>-107.95985993</v>
      </c>
      <c r="W3055" t="inlineStr">
        <is>
          <t>POINT (255115.3663640344 4661395.352069447)</t>
        </is>
      </c>
      <c r="X3055" t="n">
        <v>2.796740418197103</v>
      </c>
      <c r="Y3055" t="inlineStr">
        <is>
          <t>SW</t>
        </is>
      </c>
      <c r="Z3055" t="n">
        <v>2018</v>
      </c>
      <c r="AA3055" t="n">
        <v>98</v>
      </c>
    </row>
    <row r="3056">
      <c r="A3056" s="1" t="n">
        <v>28460</v>
      </c>
      <c r="B3056" t="inlineStr">
        <is>
          <t>WY</t>
        </is>
      </c>
      <c r="C3056" t="inlineStr"/>
      <c r="D3056" s="2" t="n">
        <v>43277</v>
      </c>
      <c r="E3056" t="inlineStr">
        <is>
          <t>2028-06-26</t>
        </is>
      </c>
      <c r="F3056" t="n">
        <v>120</v>
      </c>
      <c r="G3056" t="inlineStr">
        <is>
          <t xml:space="preserve">BUREAU OF LAND MANAGEMENT </t>
        </is>
      </c>
      <c r="H3056" t="inlineStr">
        <is>
          <t>BLACK OAK ENERGY</t>
        </is>
      </c>
      <c r="I3056" t="n">
        <v>0.125</v>
      </c>
      <c r="J3056" t="n">
        <v>108</v>
      </c>
      <c r="K3056" t="n">
        <v>1724.67004394</v>
      </c>
      <c r="L3056" t="n">
        <v>6</v>
      </c>
      <c r="M3056" t="n">
        <v>24</v>
      </c>
      <c r="N3056" t="inlineStr">
        <is>
          <t xml:space="preserve">N         </t>
        </is>
      </c>
      <c r="O3056" t="n">
        <v>93</v>
      </c>
      <c r="P3056" t="inlineStr">
        <is>
          <t xml:space="preserve">W         </t>
        </is>
      </c>
      <c r="Q3056" t="inlineStr">
        <is>
          <t>WY-182Q-040/NA</t>
        </is>
      </c>
      <c r="R3056" t="inlineStr">
        <is>
          <t>WYW187065</t>
        </is>
      </c>
      <c r="S3056" t="inlineStr">
        <is>
          <t>SWEETWATER (WY)</t>
        </is>
      </c>
      <c r="T3056" t="n">
        <v>42.08091582</v>
      </c>
      <c r="U3056" t="inlineStr">
        <is>
          <t>GREEN RIVER - OVERTHRUST</t>
        </is>
      </c>
      <c r="V3056" t="n">
        <v>-107.95983706</v>
      </c>
      <c r="W3056" t="inlineStr">
        <is>
          <t>POINT (255172.8682136036 4663000.321898838)</t>
        </is>
      </c>
      <c r="X3056" t="n">
        <v>2.175544961830497</v>
      </c>
      <c r="Y3056" t="inlineStr">
        <is>
          <t>SW</t>
        </is>
      </c>
      <c r="Z3056" t="n">
        <v>2018</v>
      </c>
      <c r="AA3056" t="n">
        <v>98</v>
      </c>
    </row>
    <row r="3057">
      <c r="A3057" s="1" t="n">
        <v>28461</v>
      </c>
      <c r="B3057" t="inlineStr">
        <is>
          <t>WY</t>
        </is>
      </c>
      <c r="C3057" t="inlineStr"/>
      <c r="D3057" s="2" t="n">
        <v>43277</v>
      </c>
      <c r="E3057" t="inlineStr">
        <is>
          <t>2028-06-26</t>
        </is>
      </c>
      <c r="F3057" t="n">
        <v>120</v>
      </c>
      <c r="G3057" t="inlineStr">
        <is>
          <t xml:space="preserve">BUREAU OF LAND MANAGEMENT </t>
        </is>
      </c>
      <c r="H3057" t="inlineStr">
        <is>
          <t>BLACK OAK ENERGY</t>
        </is>
      </c>
      <c r="I3057" t="n">
        <v>0.125</v>
      </c>
      <c r="J3057" t="n">
        <v>108</v>
      </c>
      <c r="K3057" t="n">
        <v>1724.67004394</v>
      </c>
      <c r="L3057" t="n">
        <v>6</v>
      </c>
      <c r="M3057" t="n">
        <v>24</v>
      </c>
      <c r="N3057" t="inlineStr">
        <is>
          <t xml:space="preserve">N         </t>
        </is>
      </c>
      <c r="O3057" t="n">
        <v>93</v>
      </c>
      <c r="P3057" t="inlineStr">
        <is>
          <t xml:space="preserve">W         </t>
        </is>
      </c>
      <c r="Q3057" t="inlineStr">
        <is>
          <t>WY-182Q-040/NA</t>
        </is>
      </c>
      <c r="R3057" t="inlineStr">
        <is>
          <t>WYW187065</t>
        </is>
      </c>
      <c r="S3057" t="inlineStr">
        <is>
          <t>SWEETWATER (WY)</t>
        </is>
      </c>
      <c r="T3057" t="n">
        <v>42.08091582</v>
      </c>
      <c r="U3057" t="inlineStr">
        <is>
          <t>GREEN RIVER - OVERTHRUST</t>
        </is>
      </c>
      <c r="V3057" t="n">
        <v>-107.95983706</v>
      </c>
      <c r="W3057" t="inlineStr">
        <is>
          <t>POINT (255172.8682136036 4663000.321898838)</t>
        </is>
      </c>
      <c r="X3057" t="n">
        <v>2.175544961830497</v>
      </c>
      <c r="Y3057" t="inlineStr">
        <is>
          <t>SW</t>
        </is>
      </c>
      <c r="Z3057" t="n">
        <v>2018</v>
      </c>
      <c r="AA3057" t="n">
        <v>98</v>
      </c>
    </row>
    <row r="3058">
      <c r="A3058" s="1" t="n">
        <v>28463</v>
      </c>
      <c r="B3058" t="inlineStr">
        <is>
          <t>WY</t>
        </is>
      </c>
      <c r="C3058" t="inlineStr"/>
      <c r="D3058" s="2" t="n">
        <v>43277</v>
      </c>
      <c r="E3058" t="inlineStr">
        <is>
          <t>2028-06-26</t>
        </is>
      </c>
      <c r="F3058" t="n">
        <v>120</v>
      </c>
      <c r="G3058" t="inlineStr">
        <is>
          <t xml:space="preserve">BUREAU OF LAND MANAGEMENT </t>
        </is>
      </c>
      <c r="H3058" t="inlineStr">
        <is>
          <t>BLACK OAK ENERGY</t>
        </is>
      </c>
      <c r="I3058" t="n">
        <v>0.125</v>
      </c>
      <c r="J3058" t="n">
        <v>108</v>
      </c>
      <c r="K3058" t="n">
        <v>1724.67004394</v>
      </c>
      <c r="L3058" t="n">
        <v>7</v>
      </c>
      <c r="M3058" t="n">
        <v>24</v>
      </c>
      <c r="N3058" t="inlineStr">
        <is>
          <t xml:space="preserve">N         </t>
        </is>
      </c>
      <c r="O3058" t="n">
        <v>93</v>
      </c>
      <c r="P3058" t="inlineStr">
        <is>
          <t xml:space="preserve">W         </t>
        </is>
      </c>
      <c r="Q3058" t="inlineStr">
        <is>
          <t>WY-182Q-040/NA</t>
        </is>
      </c>
      <c r="R3058" t="inlineStr">
        <is>
          <t>WYW187065</t>
        </is>
      </c>
      <c r="S3058" t="inlineStr">
        <is>
          <t>SWEETWATER (WY)</t>
        </is>
      </c>
      <c r="T3058" t="n">
        <v>42.06646198</v>
      </c>
      <c r="U3058" t="inlineStr">
        <is>
          <t>GREEN RIVER - OVERTHRUST</t>
        </is>
      </c>
      <c r="V3058" t="n">
        <v>-107.95985993</v>
      </c>
      <c r="W3058" t="inlineStr">
        <is>
          <t>POINT (255115.3663640344 4661395.352069447)</t>
        </is>
      </c>
      <c r="X3058" t="n">
        <v>2.796740418197103</v>
      </c>
      <c r="Y3058" t="inlineStr">
        <is>
          <t>SW</t>
        </is>
      </c>
      <c r="Z3058" t="n">
        <v>2018</v>
      </c>
      <c r="AA3058" t="n">
        <v>98</v>
      </c>
    </row>
    <row r="3059">
      <c r="A3059" s="1" t="n">
        <v>28464</v>
      </c>
      <c r="B3059" t="inlineStr">
        <is>
          <t>WY</t>
        </is>
      </c>
      <c r="C3059" t="inlineStr"/>
      <c r="D3059" s="2" t="n">
        <v>43277</v>
      </c>
      <c r="E3059" t="inlineStr">
        <is>
          <t>2028-06-26</t>
        </is>
      </c>
      <c r="F3059" t="n">
        <v>120</v>
      </c>
      <c r="G3059" t="inlineStr">
        <is>
          <t xml:space="preserve">BUREAU OF LAND MANAGEMENT </t>
        </is>
      </c>
      <c r="H3059" t="inlineStr">
        <is>
          <t>KIRKWOOD O&amp;G</t>
        </is>
      </c>
      <c r="I3059" t="n">
        <v>0.125</v>
      </c>
      <c r="J3059" t="n">
        <v>28</v>
      </c>
      <c r="K3059" t="n">
        <v>120</v>
      </c>
      <c r="L3059" t="n">
        <v>9</v>
      </c>
      <c r="M3059" t="n">
        <v>24</v>
      </c>
      <c r="N3059" t="inlineStr">
        <is>
          <t xml:space="preserve">N         </t>
        </is>
      </c>
      <c r="O3059" t="n">
        <v>93</v>
      </c>
      <c r="P3059" t="inlineStr">
        <is>
          <t xml:space="preserve">W         </t>
        </is>
      </c>
      <c r="Q3059" t="inlineStr">
        <is>
          <t>WY-182Q-041/NA</t>
        </is>
      </c>
      <c r="R3059" t="inlineStr">
        <is>
          <t>WYW187066</t>
        </is>
      </c>
      <c r="S3059" t="inlineStr">
        <is>
          <t>SWEETWATER (WY)</t>
        </is>
      </c>
      <c r="T3059" t="n">
        <v>42.06638957</v>
      </c>
      <c r="U3059" t="inlineStr">
        <is>
          <t>GREEN RIVER - OVERTHRUST</t>
        </is>
      </c>
      <c r="V3059" t="n">
        <v>-107.92171157</v>
      </c>
      <c r="W3059" t="inlineStr">
        <is>
          <t>POINT (258271.5890811303 4661278.668746797)</t>
        </is>
      </c>
      <c r="X3059" t="n">
        <v>2.049568930287586</v>
      </c>
      <c r="Y3059" t="inlineStr">
        <is>
          <t>S</t>
        </is>
      </c>
      <c r="Z3059" t="n">
        <v>2018</v>
      </c>
      <c r="AA3059" t="n">
        <v>98</v>
      </c>
    </row>
    <row r="3060">
      <c r="A3060" s="1" t="n">
        <v>28466</v>
      </c>
      <c r="B3060" t="inlineStr">
        <is>
          <t>WY</t>
        </is>
      </c>
      <c r="C3060" t="inlineStr"/>
      <c r="D3060" s="2" t="n">
        <v>43277</v>
      </c>
      <c r="E3060" t="inlineStr">
        <is>
          <t>2028-06-26</t>
        </is>
      </c>
      <c r="F3060" t="n">
        <v>120</v>
      </c>
      <c r="G3060" t="inlineStr">
        <is>
          <t xml:space="preserve">BUREAU OF LAND MANAGEMENT </t>
        </is>
      </c>
      <c r="H3060" t="inlineStr">
        <is>
          <t>KIRKWOOD O&amp;G</t>
        </is>
      </c>
      <c r="I3060" t="n">
        <v>0.125</v>
      </c>
      <c r="J3060" t="n">
        <v>28</v>
      </c>
      <c r="K3060" t="n">
        <v>120</v>
      </c>
      <c r="L3060" t="n">
        <v>11</v>
      </c>
      <c r="M3060" t="n">
        <v>24</v>
      </c>
      <c r="N3060" t="inlineStr">
        <is>
          <t xml:space="preserve">N         </t>
        </is>
      </c>
      <c r="O3060" t="n">
        <v>93</v>
      </c>
      <c r="P3060" t="inlineStr">
        <is>
          <t xml:space="preserve">W         </t>
        </is>
      </c>
      <c r="Q3060" t="inlineStr">
        <is>
          <t>WY-182Q-041/NA</t>
        </is>
      </c>
      <c r="R3060" t="inlineStr">
        <is>
          <t>WYW187066</t>
        </is>
      </c>
      <c r="S3060" t="inlineStr">
        <is>
          <t>SWEETWATER (WY)</t>
        </is>
      </c>
      <c r="T3060" t="n">
        <v>42.06640489</v>
      </c>
      <c r="U3060" t="inlineStr">
        <is>
          <t>GREEN RIVER - OVERTHRUST</t>
        </is>
      </c>
      <c r="V3060" t="n">
        <v>-107.88283839</v>
      </c>
      <c r="W3060" t="inlineStr">
        <is>
          <t>POINT (261488.1100077552 4661171.115872202)</t>
        </is>
      </c>
      <c r="X3060" t="n">
        <v>2.899276967358739</v>
      </c>
      <c r="Y3060" t="inlineStr">
        <is>
          <t>SE</t>
        </is>
      </c>
      <c r="Z3060" t="n">
        <v>2018</v>
      </c>
      <c r="AA3060" t="n">
        <v>98</v>
      </c>
    </row>
    <row r="3061">
      <c r="A3061" s="1" t="n">
        <v>48217</v>
      </c>
      <c r="B3061" t="inlineStr">
        <is>
          <t>WY</t>
        </is>
      </c>
      <c r="C3061" t="inlineStr"/>
      <c r="D3061" s="2" t="n">
        <v>42129</v>
      </c>
      <c r="E3061" t="inlineStr">
        <is>
          <t>2025-05-05</t>
        </is>
      </c>
      <c r="F3061" t="n">
        <v>120</v>
      </c>
      <c r="G3061" t="inlineStr">
        <is>
          <t xml:space="preserve">BLM </t>
        </is>
      </c>
      <c r="H3061" t="inlineStr">
        <is>
          <t>WESTERN LAND SERVICES</t>
        </is>
      </c>
      <c r="I3061" t="n">
        <v>0.125</v>
      </c>
      <c r="J3061" t="n">
        <v>4</v>
      </c>
      <c r="K3061" t="n">
        <v>880.96002197</v>
      </c>
      <c r="L3061" t="n">
        <v>2</v>
      </c>
      <c r="M3061" t="n">
        <v>24</v>
      </c>
      <c r="N3061" t="inlineStr">
        <is>
          <t xml:space="preserve">N         </t>
        </is>
      </c>
      <c r="O3061" t="n">
        <v>93</v>
      </c>
      <c r="P3061" t="inlineStr">
        <is>
          <t xml:space="preserve">W         </t>
        </is>
      </c>
      <c r="Q3061" t="inlineStr">
        <is>
          <t>WY-1505-007/NA</t>
        </is>
      </c>
      <c r="R3061" t="inlineStr">
        <is>
          <t>WYW184219</t>
        </is>
      </c>
      <c r="S3061" t="inlineStr">
        <is>
          <t>SWEETWATER (WY)</t>
        </is>
      </c>
      <c r="T3061" t="n">
        <v>42.08086635</v>
      </c>
      <c r="U3061" t="inlineStr">
        <is>
          <t>GREEN RIVER - OVERTHRUST</t>
        </is>
      </c>
      <c r="V3061" t="n">
        <v>-107.88291474</v>
      </c>
      <c r="W3061" t="inlineStr">
        <is>
          <t>POINT (261535.9825598602 4662777.199258468)</t>
        </is>
      </c>
      <c r="X3061" t="n">
        <v>2.301402096299368</v>
      </c>
      <c r="Y3061" t="inlineStr">
        <is>
          <t>SE</t>
        </is>
      </c>
      <c r="Z3061" t="n">
        <v>2015</v>
      </c>
      <c r="AA3061" t="n">
        <v>98</v>
      </c>
    </row>
    <row r="3062">
      <c r="A3062" s="1" t="n">
        <v>48218</v>
      </c>
      <c r="B3062" t="inlineStr">
        <is>
          <t>WY</t>
        </is>
      </c>
      <c r="C3062" t="inlineStr"/>
      <c r="D3062" s="2" t="n">
        <v>42129</v>
      </c>
      <c r="E3062" t="inlineStr">
        <is>
          <t>2025-05-05</t>
        </is>
      </c>
      <c r="F3062" t="n">
        <v>120</v>
      </c>
      <c r="G3062" t="inlineStr">
        <is>
          <t xml:space="preserve">BLM </t>
        </is>
      </c>
      <c r="H3062" t="inlineStr">
        <is>
          <t>WESTERN LAND SERVICES</t>
        </is>
      </c>
      <c r="I3062" t="n">
        <v>0.125</v>
      </c>
      <c r="J3062" t="n">
        <v>4</v>
      </c>
      <c r="K3062" t="n">
        <v>880.96002197</v>
      </c>
      <c r="L3062" t="n">
        <v>3</v>
      </c>
      <c r="M3062" t="n">
        <v>24</v>
      </c>
      <c r="N3062" t="inlineStr">
        <is>
          <t xml:space="preserve">N         </t>
        </is>
      </c>
      <c r="O3062" t="n">
        <v>93</v>
      </c>
      <c r="P3062" t="inlineStr">
        <is>
          <t xml:space="preserve">W         </t>
        </is>
      </c>
      <c r="Q3062" t="inlineStr">
        <is>
          <t>WY-1505-007/NA</t>
        </is>
      </c>
      <c r="R3062" t="inlineStr">
        <is>
          <t>WYW184219</t>
        </is>
      </c>
      <c r="S3062" t="inlineStr">
        <is>
          <t>SWEETWATER (WY)</t>
        </is>
      </c>
      <c r="T3062" t="n">
        <v>42.08082054</v>
      </c>
      <c r="U3062" t="inlineStr">
        <is>
          <t>GREEN RIVER - OVERTHRUST</t>
        </is>
      </c>
      <c r="V3062" t="n">
        <v>-107.90253825</v>
      </c>
      <c r="W3062" t="inlineStr">
        <is>
          <t>POINT (259912.4831123103 4662827.085710972)</t>
        </is>
      </c>
      <c r="X3062" t="n">
        <v>1.479038321538648</v>
      </c>
      <c r="Y3062" t="inlineStr">
        <is>
          <t>SE</t>
        </is>
      </c>
      <c r="Z3062" t="n">
        <v>2015</v>
      </c>
      <c r="AA3062" t="n">
        <v>98</v>
      </c>
    </row>
    <row r="3063">
      <c r="A3063" s="1" t="n">
        <v>48219</v>
      </c>
      <c r="B3063" t="inlineStr">
        <is>
          <t>WY</t>
        </is>
      </c>
      <c r="C3063" t="inlineStr"/>
      <c r="D3063" s="2" t="n">
        <v>42129</v>
      </c>
      <c r="E3063" t="inlineStr">
        <is>
          <t>2025-05-05</t>
        </is>
      </c>
      <c r="F3063" t="n">
        <v>120</v>
      </c>
      <c r="G3063" t="inlineStr">
        <is>
          <t xml:space="preserve">BLM </t>
        </is>
      </c>
      <c r="H3063" t="inlineStr">
        <is>
          <t>WESTERN LAND SERVICES</t>
        </is>
      </c>
      <c r="I3063" t="n">
        <v>0.125</v>
      </c>
      <c r="J3063" t="n">
        <v>4</v>
      </c>
      <c r="K3063" t="n">
        <v>880.96002197</v>
      </c>
      <c r="L3063" t="n">
        <v>4</v>
      </c>
      <c r="M3063" t="n">
        <v>24</v>
      </c>
      <c r="N3063" t="inlineStr">
        <is>
          <t xml:space="preserve">N         </t>
        </is>
      </c>
      <c r="O3063" t="n">
        <v>93</v>
      </c>
      <c r="P3063" t="inlineStr">
        <is>
          <t xml:space="preserve">W         </t>
        </is>
      </c>
      <c r="Q3063" t="inlineStr">
        <is>
          <t>WY-1505-007/NA</t>
        </is>
      </c>
      <c r="R3063" t="inlineStr">
        <is>
          <t>WYW184219</t>
        </is>
      </c>
      <c r="S3063" t="inlineStr">
        <is>
          <t>SWEETWATER (WY)</t>
        </is>
      </c>
      <c r="T3063" t="n">
        <v>42.08083577</v>
      </c>
      <c r="U3063" t="inlineStr">
        <is>
          <t>GREEN RIVER - OVERTHRUST</t>
        </is>
      </c>
      <c r="V3063" t="n">
        <v>-107.92171924</v>
      </c>
      <c r="W3063" t="inlineStr">
        <is>
          <t>POINT (258325.8172596795 4662882.87179763)</t>
        </is>
      </c>
      <c r="X3063" t="n">
        <v>1.052822712784667</v>
      </c>
      <c r="Y3063" t="inlineStr">
        <is>
          <t>S</t>
        </is>
      </c>
      <c r="Z3063" t="n">
        <v>2015</v>
      </c>
      <c r="AA3063" t="n">
        <v>98</v>
      </c>
    </row>
    <row r="3064">
      <c r="A3064" s="1" t="n">
        <v>48220</v>
      </c>
      <c r="B3064" t="inlineStr">
        <is>
          <t>WY</t>
        </is>
      </c>
      <c r="C3064" t="inlineStr"/>
      <c r="D3064" s="2" t="n">
        <v>42129</v>
      </c>
      <c r="E3064" t="inlineStr">
        <is>
          <t>2025-05-05</t>
        </is>
      </c>
      <c r="F3064" t="n">
        <v>120</v>
      </c>
      <c r="G3064" t="inlineStr">
        <is>
          <t xml:space="preserve">BLM </t>
        </is>
      </c>
      <c r="H3064" t="inlineStr">
        <is>
          <t>WESTERN LAND SERVICES</t>
        </is>
      </c>
      <c r="I3064" t="n">
        <v>0.125</v>
      </c>
      <c r="J3064" t="n">
        <v>5</v>
      </c>
      <c r="K3064" t="n">
        <v>160</v>
      </c>
      <c r="L3064" t="n">
        <v>8</v>
      </c>
      <c r="M3064" t="n">
        <v>24</v>
      </c>
      <c r="N3064" t="inlineStr">
        <is>
          <t xml:space="preserve">N         </t>
        </is>
      </c>
      <c r="O3064" t="n">
        <v>93</v>
      </c>
      <c r="P3064" t="inlineStr">
        <is>
          <t xml:space="preserve">W         </t>
        </is>
      </c>
      <c r="Q3064" t="inlineStr">
        <is>
          <t>WY-1505-008/NA</t>
        </is>
      </c>
      <c r="R3064" t="inlineStr">
        <is>
          <t>WYW184220</t>
        </is>
      </c>
      <c r="S3064" t="inlineStr">
        <is>
          <t>SWEETWATER (WY)</t>
        </is>
      </c>
      <c r="T3064" t="n">
        <v>42.06639335</v>
      </c>
      <c r="U3064" t="inlineStr">
        <is>
          <t>GREEN RIVER - OVERTHRUST</t>
        </is>
      </c>
      <c r="V3064" t="n">
        <v>-107.94089257</v>
      </c>
      <c r="W3064" t="inlineStr">
        <is>
          <t>POINT (256684.5157001303 4661333.537449104)</t>
        </is>
      </c>
      <c r="X3064" t="n">
        <v>2.251266089324466</v>
      </c>
      <c r="Y3064" t="inlineStr">
        <is>
          <t>SW</t>
        </is>
      </c>
      <c r="Z3064" t="n">
        <v>2015</v>
      </c>
      <c r="AA3064" t="n">
        <v>98</v>
      </c>
    </row>
    <row r="3065">
      <c r="A3065" s="1" t="n">
        <v>48221</v>
      </c>
      <c r="B3065" t="inlineStr">
        <is>
          <t>WY</t>
        </is>
      </c>
      <c r="C3065" t="inlineStr"/>
      <c r="D3065" s="2" t="n">
        <v>42129</v>
      </c>
      <c r="E3065" t="inlineStr">
        <is>
          <t>2025-05-05</t>
        </is>
      </c>
      <c r="F3065" t="n">
        <v>120</v>
      </c>
      <c r="G3065" t="inlineStr">
        <is>
          <t xml:space="preserve">BLM </t>
        </is>
      </c>
      <c r="H3065" t="inlineStr">
        <is>
          <t>WESTERN LAND SERVICES</t>
        </is>
      </c>
      <c r="I3065" t="n">
        <v>0.125</v>
      </c>
      <c r="J3065" t="n">
        <v>4</v>
      </c>
      <c r="K3065" t="n">
        <v>1112.53002929</v>
      </c>
      <c r="L3065" t="n">
        <v>9</v>
      </c>
      <c r="M3065" t="n">
        <v>24</v>
      </c>
      <c r="N3065" t="inlineStr">
        <is>
          <t xml:space="preserve">N         </t>
        </is>
      </c>
      <c r="O3065" t="n">
        <v>93</v>
      </c>
      <c r="P3065" t="inlineStr">
        <is>
          <t xml:space="preserve">W         </t>
        </is>
      </c>
      <c r="Q3065" t="inlineStr">
        <is>
          <t>WY-1505-009/NA</t>
        </is>
      </c>
      <c r="R3065" t="inlineStr">
        <is>
          <t>WYW184221</t>
        </is>
      </c>
      <c r="S3065" t="inlineStr">
        <is>
          <t>SWEETWATER (WY)</t>
        </is>
      </c>
      <c r="T3065" t="n">
        <v>42.06638957</v>
      </c>
      <c r="U3065" t="inlineStr">
        <is>
          <t>GREEN RIVER - OVERTHRUST</t>
        </is>
      </c>
      <c r="V3065" t="n">
        <v>-107.92171157</v>
      </c>
      <c r="W3065" t="inlineStr">
        <is>
          <t>POINT (258271.5890811303 4661278.668746797)</t>
        </is>
      </c>
      <c r="X3065" t="n">
        <v>2.049568930287586</v>
      </c>
      <c r="Y3065" t="inlineStr">
        <is>
          <t>S</t>
        </is>
      </c>
      <c r="Z3065" t="n">
        <v>2015</v>
      </c>
      <c r="AA3065" t="n">
        <v>98</v>
      </c>
    </row>
    <row r="3066">
      <c r="A3066" s="1" t="n">
        <v>48222</v>
      </c>
      <c r="B3066" t="inlineStr">
        <is>
          <t>WY</t>
        </is>
      </c>
      <c r="C3066" t="inlineStr"/>
      <c r="D3066" s="2" t="n">
        <v>42129</v>
      </c>
      <c r="E3066" t="inlineStr">
        <is>
          <t>2025-05-05</t>
        </is>
      </c>
      <c r="F3066" t="n">
        <v>120</v>
      </c>
      <c r="G3066" t="inlineStr">
        <is>
          <t xml:space="preserve">BLM </t>
        </is>
      </c>
      <c r="H3066" t="inlineStr">
        <is>
          <t>WESTERN LAND SERVICES</t>
        </is>
      </c>
      <c r="I3066" t="n">
        <v>0.125</v>
      </c>
      <c r="J3066" t="n">
        <v>4</v>
      </c>
      <c r="K3066" t="n">
        <v>1112.53002929</v>
      </c>
      <c r="L3066" t="n">
        <v>10</v>
      </c>
      <c r="M3066" t="n">
        <v>24</v>
      </c>
      <c r="N3066" t="inlineStr">
        <is>
          <t xml:space="preserve">N         </t>
        </is>
      </c>
      <c r="O3066" t="n">
        <v>93</v>
      </c>
      <c r="P3066" t="inlineStr">
        <is>
          <t xml:space="preserve">W         </t>
        </is>
      </c>
      <c r="Q3066" t="inlineStr">
        <is>
          <t>WY-1505-009/NA</t>
        </is>
      </c>
      <c r="R3066" t="inlineStr">
        <is>
          <t>WYW184221</t>
        </is>
      </c>
      <c r="S3066" t="inlineStr">
        <is>
          <t>SWEETWATER (WY)</t>
        </is>
      </c>
      <c r="T3066" t="n">
        <v>42.06641249</v>
      </c>
      <c r="U3066" t="inlineStr">
        <is>
          <t>GREEN RIVER - OVERTHRUST</t>
        </is>
      </c>
      <c r="V3066" t="n">
        <v>-107.90228642</v>
      </c>
      <c r="W3066" t="inlineStr">
        <is>
          <t>POINT (259878.962147683 4661226.435726105)</t>
        </is>
      </c>
      <c r="X3066" t="n">
        <v>2.301829088628447</v>
      </c>
      <c r="Y3066" t="inlineStr">
        <is>
          <t>SE</t>
        </is>
      </c>
      <c r="Z3066" t="n">
        <v>2015</v>
      </c>
      <c r="AA3066" t="n">
        <v>98</v>
      </c>
    </row>
    <row r="3067">
      <c r="A3067" s="1" t="n">
        <v>48223</v>
      </c>
      <c r="B3067" t="inlineStr">
        <is>
          <t>WY</t>
        </is>
      </c>
      <c r="C3067" t="inlineStr"/>
      <c r="D3067" s="2" t="n">
        <v>42129</v>
      </c>
      <c r="E3067" t="inlineStr">
        <is>
          <t>2025-05-05</t>
        </is>
      </c>
      <c r="F3067" t="n">
        <v>120</v>
      </c>
      <c r="G3067" t="inlineStr">
        <is>
          <t xml:space="preserve">BLM </t>
        </is>
      </c>
      <c r="H3067" t="inlineStr">
        <is>
          <t>WESTERN LAND SERVICES</t>
        </is>
      </c>
      <c r="I3067" t="n">
        <v>0.125</v>
      </c>
      <c r="J3067" t="n">
        <v>4</v>
      </c>
      <c r="K3067" t="n">
        <v>1112.53002929</v>
      </c>
      <c r="L3067" t="n">
        <v>11</v>
      </c>
      <c r="M3067" t="n">
        <v>24</v>
      </c>
      <c r="N3067" t="inlineStr">
        <is>
          <t xml:space="preserve">N         </t>
        </is>
      </c>
      <c r="O3067" t="n">
        <v>93</v>
      </c>
      <c r="P3067" t="inlineStr">
        <is>
          <t xml:space="preserve">W         </t>
        </is>
      </c>
      <c r="Q3067" t="inlineStr">
        <is>
          <t>WY-1505-009/NA</t>
        </is>
      </c>
      <c r="R3067" t="inlineStr">
        <is>
          <t>WYW184221</t>
        </is>
      </c>
      <c r="S3067" t="inlineStr">
        <is>
          <t>SWEETWATER (WY)</t>
        </is>
      </c>
      <c r="T3067" t="n">
        <v>42.06640489</v>
      </c>
      <c r="U3067" t="inlineStr">
        <is>
          <t>GREEN RIVER - OVERTHRUST</t>
        </is>
      </c>
      <c r="V3067" t="n">
        <v>-107.88283839</v>
      </c>
      <c r="W3067" t="inlineStr">
        <is>
          <t>POINT (261488.1100077552 4661171.115872202)</t>
        </is>
      </c>
      <c r="X3067" t="n">
        <v>2.899276967358739</v>
      </c>
      <c r="Y3067" t="inlineStr">
        <is>
          <t>SE</t>
        </is>
      </c>
      <c r="Z3067" t="n">
        <v>2015</v>
      </c>
      <c r="AA3067" t="n">
        <v>98</v>
      </c>
    </row>
    <row r="3068">
      <c r="A3068" s="1" t="n">
        <v>48241</v>
      </c>
      <c r="B3068" t="inlineStr">
        <is>
          <t>WY</t>
        </is>
      </c>
      <c r="C3068" t="inlineStr"/>
      <c r="D3068" s="2" t="n">
        <v>42129</v>
      </c>
      <c r="E3068" t="inlineStr">
        <is>
          <t>2025-05-05</t>
        </is>
      </c>
      <c r="F3068" t="n">
        <v>120</v>
      </c>
      <c r="G3068" t="inlineStr">
        <is>
          <t xml:space="preserve">BLM </t>
        </is>
      </c>
      <c r="H3068" t="inlineStr">
        <is>
          <t>WESTERN LAND SERVICES</t>
        </is>
      </c>
      <c r="I3068" t="n">
        <v>0.125</v>
      </c>
      <c r="J3068" t="n">
        <v>4</v>
      </c>
      <c r="K3068" t="n">
        <v>153.82000732</v>
      </c>
      <c r="L3068" t="n">
        <v>34</v>
      </c>
      <c r="M3068" t="n">
        <v>25</v>
      </c>
      <c r="N3068" t="inlineStr">
        <is>
          <t xml:space="preserve">N         </t>
        </is>
      </c>
      <c r="O3068" t="n">
        <v>93</v>
      </c>
      <c r="P3068" t="inlineStr">
        <is>
          <t xml:space="preserve">W         </t>
        </is>
      </c>
      <c r="Q3068" t="inlineStr">
        <is>
          <t>WY-1505-016/NA</t>
        </is>
      </c>
      <c r="R3068" t="inlineStr">
        <is>
          <t>WYW184228</t>
        </is>
      </c>
      <c r="S3068" t="inlineStr">
        <is>
          <t>SWEETWATER (WY)</t>
        </is>
      </c>
      <c r="T3068" t="n">
        <v>42.09543456</v>
      </c>
      <c r="U3068" t="inlineStr">
        <is>
          <t>GREEN RIVER - OVERTHRUST</t>
        </is>
      </c>
      <c r="V3068" t="n">
        <v>-107.92079609</v>
      </c>
      <c r="W3068" t="inlineStr">
        <is>
          <t>POINT (258457.6241700345 4664501.388773065)</t>
        </is>
      </c>
      <c r="X3068" t="n">
        <v>0.1092187332373746</v>
      </c>
      <c r="Y3068" t="inlineStr">
        <is>
          <t>SE</t>
        </is>
      </c>
      <c r="Z3068" t="n">
        <v>2015</v>
      </c>
      <c r="AA3068" t="n">
        <v>98</v>
      </c>
    </row>
    <row r="3069">
      <c r="A3069" s="1" t="n">
        <v>48242</v>
      </c>
      <c r="B3069" t="inlineStr">
        <is>
          <t>WY</t>
        </is>
      </c>
      <c r="C3069" t="inlineStr"/>
      <c r="D3069" s="2" t="n">
        <v>42129</v>
      </c>
      <c r="E3069" t="inlineStr">
        <is>
          <t>2025-05-05</t>
        </is>
      </c>
      <c r="F3069" t="n">
        <v>120</v>
      </c>
      <c r="G3069" t="inlineStr">
        <is>
          <t xml:space="preserve">BLM </t>
        </is>
      </c>
      <c r="H3069" t="inlineStr">
        <is>
          <t>WESTERN LAND SERVICES</t>
        </is>
      </c>
      <c r="I3069" t="n">
        <v>0.125</v>
      </c>
      <c r="J3069" t="n">
        <v>4</v>
      </c>
      <c r="K3069" t="n">
        <v>153.82000732</v>
      </c>
      <c r="L3069" t="n">
        <v>35</v>
      </c>
      <c r="M3069" t="n">
        <v>25</v>
      </c>
      <c r="N3069" t="inlineStr">
        <is>
          <t xml:space="preserve">N         </t>
        </is>
      </c>
      <c r="O3069" t="n">
        <v>93</v>
      </c>
      <c r="P3069" t="inlineStr">
        <is>
          <t xml:space="preserve">W         </t>
        </is>
      </c>
      <c r="Q3069" t="inlineStr">
        <is>
          <t>WY-1505-016/NA</t>
        </is>
      </c>
      <c r="R3069" t="inlineStr">
        <is>
          <t>WYW184228</t>
        </is>
      </c>
      <c r="S3069" t="inlineStr">
        <is>
          <t>SWEETWATER (WY)</t>
        </is>
      </c>
      <c r="T3069" t="n">
        <v>42.09531633</v>
      </c>
      <c r="U3069" t="inlineStr">
        <is>
          <t>GREEN RIVER - OVERTHRUST</t>
        </is>
      </c>
      <c r="V3069" t="n">
        <v>-107.90120311</v>
      </c>
      <c r="W3069" t="inlineStr">
        <is>
          <t>POINT (260077.6100031594 4664433.021694102)</t>
        </is>
      </c>
      <c r="X3069" t="n">
        <v>1.108824906059202</v>
      </c>
      <c r="Y3069" t="inlineStr">
        <is>
          <t>E</t>
        </is>
      </c>
      <c r="Z3069" t="n">
        <v>2015</v>
      </c>
      <c r="AA3069" t="n">
        <v>98</v>
      </c>
    </row>
    <row r="3070">
      <c r="A3070" s="1" t="n">
        <v>13919</v>
      </c>
      <c r="B3070" t="inlineStr">
        <is>
          <t>WY</t>
        </is>
      </c>
      <c r="C3070" t="inlineStr"/>
      <c r="D3070" s="2" t="n">
        <v>43525</v>
      </c>
      <c r="E3070" t="inlineStr">
        <is>
          <t>2029-03-01</t>
        </is>
      </c>
      <c r="F3070" t="n">
        <v>120</v>
      </c>
      <c r="G3070" t="inlineStr">
        <is>
          <t xml:space="preserve">BUREAU OF LAND MANAGEMENT </t>
        </is>
      </c>
      <c r="H3070" t="inlineStr">
        <is>
          <t>DIAMOND RESOURCES</t>
        </is>
      </c>
      <c r="I3070" t="n">
        <v>0.125</v>
      </c>
      <c r="J3070" t="n">
        <v>9</v>
      </c>
      <c r="K3070" t="n">
        <v>1240.09997558</v>
      </c>
      <c r="L3070" t="n">
        <v>4</v>
      </c>
      <c r="M3070" t="n">
        <v>12</v>
      </c>
      <c r="N3070" t="inlineStr">
        <is>
          <t xml:space="preserve">N         </t>
        </is>
      </c>
      <c r="O3070" t="n">
        <v>94</v>
      </c>
      <c r="P3070" t="inlineStr">
        <is>
          <t xml:space="preserve">W         </t>
        </is>
      </c>
      <c r="Q3070" t="inlineStr">
        <is>
          <t>Y-184Q-FEB19-054/NA</t>
        </is>
      </c>
      <c r="R3070" t="inlineStr">
        <is>
          <t>WYW187879</t>
        </is>
      </c>
      <c r="S3070" t="inlineStr">
        <is>
          <t>SWEETWATER (WY)</t>
        </is>
      </c>
      <c r="T3070" t="n">
        <v>41.04008727</v>
      </c>
      <c r="U3070" t="inlineStr">
        <is>
          <t>GREEN RIVER - OVERTHRUST</t>
        </is>
      </c>
      <c r="V3070" t="n">
        <v>-107.98476724</v>
      </c>
      <c r="W3070" t="inlineStr">
        <is>
          <t>POINT (249112.8146623872 4547499.93868787)</t>
        </is>
      </c>
      <c r="X3070" t="n">
        <v>2.10873650937811</v>
      </c>
      <c r="Y3070" t="inlineStr">
        <is>
          <t>NE</t>
        </is>
      </c>
      <c r="Z3070" t="n">
        <v>2019</v>
      </c>
      <c r="AA3070" t="n">
        <v>17</v>
      </c>
    </row>
    <row r="3071">
      <c r="A3071" s="1" t="n">
        <v>13920</v>
      </c>
      <c r="B3071" t="inlineStr">
        <is>
          <t>WY</t>
        </is>
      </c>
      <c r="C3071" t="inlineStr"/>
      <c r="D3071" s="2" t="n">
        <v>43525</v>
      </c>
      <c r="E3071" t="inlineStr">
        <is>
          <t>2029-03-01</t>
        </is>
      </c>
      <c r="F3071" t="n">
        <v>120</v>
      </c>
      <c r="G3071" t="inlineStr">
        <is>
          <t xml:space="preserve">BUREAU OF LAND MANAGEMENT </t>
        </is>
      </c>
      <c r="H3071" t="inlineStr">
        <is>
          <t>DIAMOND RESOURCES</t>
        </is>
      </c>
      <c r="I3071" t="n">
        <v>0.125</v>
      </c>
      <c r="J3071" t="n">
        <v>9</v>
      </c>
      <c r="K3071" t="n">
        <v>1240.09997558</v>
      </c>
      <c r="L3071" t="n">
        <v>6</v>
      </c>
      <c r="M3071" t="n">
        <v>12</v>
      </c>
      <c r="N3071" t="inlineStr">
        <is>
          <t xml:space="preserve">N         </t>
        </is>
      </c>
      <c r="O3071" t="n">
        <v>94</v>
      </c>
      <c r="P3071" t="inlineStr">
        <is>
          <t xml:space="preserve">W         </t>
        </is>
      </c>
      <c r="Q3071" t="inlineStr">
        <is>
          <t>Y-184Q-FEB19-054/NA</t>
        </is>
      </c>
      <c r="R3071" t="inlineStr">
        <is>
          <t>WYW187879</t>
        </is>
      </c>
      <c r="S3071" t="inlineStr">
        <is>
          <t>SWEETWATER (WY)</t>
        </is>
      </c>
      <c r="T3071" t="n">
        <v>41.0400796</v>
      </c>
      <c r="U3071" t="inlineStr">
        <is>
          <t>GREEN RIVER - OVERTHRUST</t>
        </is>
      </c>
      <c r="V3071" t="n">
        <v>-108.02290824</v>
      </c>
      <c r="W3071" t="inlineStr">
        <is>
          <t>POINT (245906.3989168753 4547609.561732966)</t>
        </is>
      </c>
      <c r="X3071" t="n">
        <v>1.566324834949083</v>
      </c>
      <c r="Y3071" t="inlineStr">
        <is>
          <t>NW</t>
        </is>
      </c>
      <c r="Z3071" t="n">
        <v>2019</v>
      </c>
      <c r="AA3071" t="n">
        <v>17</v>
      </c>
    </row>
    <row r="3072">
      <c r="A3072" s="1" t="n">
        <v>13921</v>
      </c>
      <c r="B3072" t="inlineStr">
        <is>
          <t>WY</t>
        </is>
      </c>
      <c r="C3072" t="inlineStr"/>
      <c r="D3072" s="2" t="n">
        <v>43525</v>
      </c>
      <c r="E3072" t="inlineStr">
        <is>
          <t>2029-03-01</t>
        </is>
      </c>
      <c r="F3072" t="n">
        <v>120</v>
      </c>
      <c r="G3072" t="inlineStr">
        <is>
          <t xml:space="preserve">BUREAU OF LAND MANAGEMENT </t>
        </is>
      </c>
      <c r="H3072" t="inlineStr">
        <is>
          <t>DIAMOND RESOURCES</t>
        </is>
      </c>
      <c r="I3072" t="n">
        <v>0.125</v>
      </c>
      <c r="J3072" t="n">
        <v>9</v>
      </c>
      <c r="K3072" t="n">
        <v>1240.09997558</v>
      </c>
      <c r="L3072" t="n">
        <v>9</v>
      </c>
      <c r="M3072" t="n">
        <v>12</v>
      </c>
      <c r="N3072" t="inlineStr">
        <is>
          <t xml:space="preserve">N         </t>
        </is>
      </c>
      <c r="O3072" t="n">
        <v>94</v>
      </c>
      <c r="P3072" t="inlineStr">
        <is>
          <t xml:space="preserve">W         </t>
        </is>
      </c>
      <c r="Q3072" t="inlineStr">
        <is>
          <t>Y-184Q-FEB19-054/NA</t>
        </is>
      </c>
      <c r="R3072" t="inlineStr">
        <is>
          <t>WYW187879</t>
        </is>
      </c>
      <c r="S3072" t="inlineStr">
        <is>
          <t>SWEETWATER (WY)</t>
        </is>
      </c>
      <c r="T3072" t="n">
        <v>41.02566409</v>
      </c>
      <c r="U3072" t="inlineStr">
        <is>
          <t>GREEN RIVER - OVERTHRUST</t>
        </is>
      </c>
      <c r="V3072" t="n">
        <v>-107.98483586</v>
      </c>
      <c r="W3072" t="inlineStr">
        <is>
          <t>POINT (249052.2273118139 4545898.713873102)</t>
        </is>
      </c>
      <c r="X3072" t="n">
        <v>1.571386063711313</v>
      </c>
      <c r="Y3072" t="inlineStr">
        <is>
          <t>NE</t>
        </is>
      </c>
      <c r="Z3072" t="n">
        <v>2019</v>
      </c>
      <c r="AA3072" t="n">
        <v>17</v>
      </c>
    </row>
    <row r="3073">
      <c r="A3073" s="1" t="n">
        <v>13922</v>
      </c>
      <c r="B3073" t="inlineStr">
        <is>
          <t>WY</t>
        </is>
      </c>
      <c r="C3073" t="inlineStr"/>
      <c r="D3073" s="2" t="n">
        <v>43525</v>
      </c>
      <c r="E3073" t="inlineStr">
        <is>
          <t>2029-03-01</t>
        </is>
      </c>
      <c r="F3073" t="n">
        <v>120</v>
      </c>
      <c r="G3073" t="inlineStr">
        <is>
          <t xml:space="preserve">BUREAU OF LAND MANAGEMENT </t>
        </is>
      </c>
      <c r="H3073" t="inlineStr">
        <is>
          <t>DIAMOND RESOURCES</t>
        </is>
      </c>
      <c r="I3073" t="n">
        <v>0.125</v>
      </c>
      <c r="J3073" t="n">
        <v>9</v>
      </c>
      <c r="K3073" t="n">
        <v>1240.09997558</v>
      </c>
      <c r="L3073" t="n">
        <v>9</v>
      </c>
      <c r="M3073" t="n">
        <v>12</v>
      </c>
      <c r="N3073" t="inlineStr">
        <is>
          <t xml:space="preserve">N         </t>
        </is>
      </c>
      <c r="O3073" t="n">
        <v>94</v>
      </c>
      <c r="P3073" t="inlineStr">
        <is>
          <t xml:space="preserve">W         </t>
        </is>
      </c>
      <c r="Q3073" t="inlineStr">
        <is>
          <t>Y-184Q-FEB19-054/NA</t>
        </is>
      </c>
      <c r="R3073" t="inlineStr">
        <is>
          <t>WYW187879</t>
        </is>
      </c>
      <c r="S3073" t="inlineStr">
        <is>
          <t>SWEETWATER (WY)</t>
        </is>
      </c>
      <c r="T3073" t="n">
        <v>41.02566409</v>
      </c>
      <c r="U3073" t="inlineStr">
        <is>
          <t>GREEN RIVER - OVERTHRUST</t>
        </is>
      </c>
      <c r="V3073" t="n">
        <v>-107.98483586</v>
      </c>
      <c r="W3073" t="inlineStr">
        <is>
          <t>POINT (249052.2273118139 4545898.713873102)</t>
        </is>
      </c>
      <c r="X3073" t="n">
        <v>1.571386063711313</v>
      </c>
      <c r="Y3073" t="inlineStr">
        <is>
          <t>NE</t>
        </is>
      </c>
      <c r="Z3073" t="n">
        <v>2019</v>
      </c>
      <c r="AA3073" t="n">
        <v>17</v>
      </c>
    </row>
    <row r="3074">
      <c r="A3074" s="1" t="n">
        <v>13923</v>
      </c>
      <c r="B3074" t="inlineStr">
        <is>
          <t>WY</t>
        </is>
      </c>
      <c r="C3074" t="inlineStr"/>
      <c r="D3074" s="2" t="n">
        <v>43525</v>
      </c>
      <c r="E3074" t="inlineStr">
        <is>
          <t>2029-03-01</t>
        </is>
      </c>
      <c r="F3074" t="n">
        <v>120</v>
      </c>
      <c r="G3074" t="inlineStr">
        <is>
          <t xml:space="preserve">BUREAU OF LAND MANAGEMENT </t>
        </is>
      </c>
      <c r="H3074" t="inlineStr">
        <is>
          <t>DIAMOND RESOURCES</t>
        </is>
      </c>
      <c r="I3074" t="n">
        <v>0.125</v>
      </c>
      <c r="J3074" t="n">
        <v>9</v>
      </c>
      <c r="K3074" t="n">
        <v>1240.09997558</v>
      </c>
      <c r="L3074" t="n">
        <v>10</v>
      </c>
      <c r="M3074" t="n">
        <v>12</v>
      </c>
      <c r="N3074" t="inlineStr">
        <is>
          <t xml:space="preserve">N         </t>
        </is>
      </c>
      <c r="O3074" t="n">
        <v>94</v>
      </c>
      <c r="P3074" t="inlineStr">
        <is>
          <t xml:space="preserve">W         </t>
        </is>
      </c>
      <c r="Q3074" t="inlineStr">
        <is>
          <t>Y-184Q-FEB19-054/NA</t>
        </is>
      </c>
      <c r="R3074" t="inlineStr">
        <is>
          <t>WYW187879</t>
        </is>
      </c>
      <c r="S3074" t="inlineStr">
        <is>
          <t>SWEETWATER (WY)</t>
        </is>
      </c>
      <c r="T3074" t="n">
        <v>41.02554584</v>
      </c>
      <c r="U3074" t="inlineStr">
        <is>
          <t>GREEN RIVER - OVERTHRUST</t>
        </is>
      </c>
      <c r="V3074" t="n">
        <v>-107.96578458</v>
      </c>
      <c r="W3074" t="inlineStr">
        <is>
          <t>POINT (250653.703040273 4545830.931881821)</t>
        </is>
      </c>
      <c r="X3074" t="n">
        <v>2.535258136849631</v>
      </c>
      <c r="Y3074" t="inlineStr">
        <is>
          <t>E</t>
        </is>
      </c>
      <c r="Z3074" t="n">
        <v>2019</v>
      </c>
      <c r="AA3074" t="n">
        <v>17</v>
      </c>
    </row>
    <row r="3075">
      <c r="A3075" s="1" t="n">
        <v>13947</v>
      </c>
      <c r="B3075" t="inlineStr">
        <is>
          <t>WY</t>
        </is>
      </c>
      <c r="C3075" t="inlineStr"/>
      <c r="D3075" s="2" t="n">
        <v>43525</v>
      </c>
      <c r="E3075" t="inlineStr">
        <is>
          <t>2029-03-01</t>
        </is>
      </c>
      <c r="F3075" t="n">
        <v>120</v>
      </c>
      <c r="G3075" t="inlineStr">
        <is>
          <t xml:space="preserve">BUREAU OF LAND MANAGEMENT </t>
        </is>
      </c>
      <c r="H3075" t="inlineStr">
        <is>
          <t>MASON RESOURCES</t>
        </is>
      </c>
      <c r="I3075" t="n">
        <v>0.125</v>
      </c>
      <c r="J3075" t="n">
        <v>82</v>
      </c>
      <c r="K3075" t="n">
        <v>2354.91992187</v>
      </c>
      <c r="L3075" t="n">
        <v>32</v>
      </c>
      <c r="M3075" t="n">
        <v>13</v>
      </c>
      <c r="N3075" t="inlineStr">
        <is>
          <t xml:space="preserve">N         </t>
        </is>
      </c>
      <c r="O3075" t="n">
        <v>94</v>
      </c>
      <c r="P3075" t="inlineStr">
        <is>
          <t xml:space="preserve">W         </t>
        </is>
      </c>
      <c r="Q3075" t="inlineStr">
        <is>
          <t>Y-184Q-FEB19-058/NA</t>
        </is>
      </c>
      <c r="R3075" t="inlineStr">
        <is>
          <t>WYW187883</t>
        </is>
      </c>
      <c r="S3075" t="inlineStr">
        <is>
          <t>SWEETWATER (WY)</t>
        </is>
      </c>
      <c r="T3075" t="n">
        <v>41.05451807</v>
      </c>
      <c r="U3075" t="inlineStr">
        <is>
          <t>GREEN RIVER - OVERTHRUST</t>
        </is>
      </c>
      <c r="V3075" t="n">
        <v>-108.00391781</v>
      </c>
      <c r="W3075" t="inlineStr">
        <is>
          <t>POINT (247558.1074372533 4549157.507371235)</t>
        </is>
      </c>
      <c r="X3075" t="n">
        <v>2.530894583297613</v>
      </c>
      <c r="Y3075" t="inlineStr">
        <is>
          <t>NE</t>
        </is>
      </c>
      <c r="Z3075" t="n">
        <v>2019</v>
      </c>
      <c r="AA3075" t="n">
        <v>17</v>
      </c>
    </row>
    <row r="3076">
      <c r="A3076" s="1" t="n">
        <v>13948</v>
      </c>
      <c r="B3076" t="inlineStr">
        <is>
          <t>WY</t>
        </is>
      </c>
      <c r="C3076" t="inlineStr"/>
      <c r="D3076" s="2" t="n">
        <v>43525</v>
      </c>
      <c r="E3076" t="inlineStr">
        <is>
          <t>2029-03-01</t>
        </is>
      </c>
      <c r="F3076" t="n">
        <v>120</v>
      </c>
      <c r="G3076" t="inlineStr">
        <is>
          <t xml:space="preserve">BUREAU OF LAND MANAGEMENT </t>
        </is>
      </c>
      <c r="H3076" t="inlineStr">
        <is>
          <t>MASON RESOURCES</t>
        </is>
      </c>
      <c r="I3076" t="n">
        <v>0.125</v>
      </c>
      <c r="J3076" t="n">
        <v>82</v>
      </c>
      <c r="K3076" t="n">
        <v>2354.91992187</v>
      </c>
      <c r="L3076" t="n">
        <v>32</v>
      </c>
      <c r="M3076" t="n">
        <v>13</v>
      </c>
      <c r="N3076" t="inlineStr">
        <is>
          <t xml:space="preserve">N         </t>
        </is>
      </c>
      <c r="O3076" t="n">
        <v>94</v>
      </c>
      <c r="P3076" t="inlineStr">
        <is>
          <t xml:space="preserve">W         </t>
        </is>
      </c>
      <c r="Q3076" t="inlineStr">
        <is>
          <t>Y-184Q-FEB19-058/NA</t>
        </is>
      </c>
      <c r="R3076" t="inlineStr">
        <is>
          <t>WYW187883</t>
        </is>
      </c>
      <c r="S3076" t="inlineStr">
        <is>
          <t>SWEETWATER (WY)</t>
        </is>
      </c>
      <c r="T3076" t="n">
        <v>41.05451807</v>
      </c>
      <c r="U3076" t="inlineStr">
        <is>
          <t>GREEN RIVER - OVERTHRUST</t>
        </is>
      </c>
      <c r="V3076" t="n">
        <v>-108.00391781</v>
      </c>
      <c r="W3076" t="inlineStr">
        <is>
          <t>POINT (247558.1074372533 4549157.507371235)</t>
        </is>
      </c>
      <c r="X3076" t="n">
        <v>2.530894583297613</v>
      </c>
      <c r="Y3076" t="inlineStr">
        <is>
          <t>NE</t>
        </is>
      </c>
      <c r="Z3076" t="n">
        <v>2019</v>
      </c>
      <c r="AA3076" t="n">
        <v>17</v>
      </c>
    </row>
    <row r="3077">
      <c r="A3077" s="1" t="n">
        <v>13949</v>
      </c>
      <c r="B3077" t="inlineStr">
        <is>
          <t>WY</t>
        </is>
      </c>
      <c r="C3077" t="inlineStr"/>
      <c r="D3077" s="2" t="n">
        <v>43525</v>
      </c>
      <c r="E3077" t="inlineStr">
        <is>
          <t>2029-03-01</t>
        </is>
      </c>
      <c r="F3077" t="n">
        <v>120</v>
      </c>
      <c r="G3077" t="inlineStr">
        <is>
          <t xml:space="preserve">BUREAU OF LAND MANAGEMENT </t>
        </is>
      </c>
      <c r="H3077" t="inlineStr">
        <is>
          <t>MASON RESOURCES</t>
        </is>
      </c>
      <c r="I3077" t="n">
        <v>0.125</v>
      </c>
      <c r="J3077" t="n">
        <v>82</v>
      </c>
      <c r="K3077" t="n">
        <v>2354.91992187</v>
      </c>
      <c r="L3077" t="n">
        <v>31</v>
      </c>
      <c r="M3077" t="n">
        <v>13</v>
      </c>
      <c r="N3077" t="inlineStr">
        <is>
          <t xml:space="preserve">N         </t>
        </is>
      </c>
      <c r="O3077" t="n">
        <v>94</v>
      </c>
      <c r="P3077" t="inlineStr">
        <is>
          <t xml:space="preserve">W         </t>
        </is>
      </c>
      <c r="Q3077" t="inlineStr">
        <is>
          <t>Y-184Q-FEB19-058/NA</t>
        </is>
      </c>
      <c r="R3077" t="inlineStr">
        <is>
          <t>WYW187883</t>
        </is>
      </c>
      <c r="S3077" t="inlineStr">
        <is>
          <t>SWEETWATER (WY)</t>
        </is>
      </c>
      <c r="T3077" t="n">
        <v>41.05462104</v>
      </c>
      <c r="U3077" t="inlineStr">
        <is>
          <t>GREEN RIVER - OVERTHRUST</t>
        </is>
      </c>
      <c r="V3077" t="n">
        <v>-108.02293119</v>
      </c>
      <c r="W3077" t="inlineStr">
        <is>
          <t>POINT (245960.4610841436 4549224.192244152)</t>
        </is>
      </c>
      <c r="X3077" t="n">
        <v>2.538527566374167</v>
      </c>
      <c r="Y3077" t="inlineStr">
        <is>
          <t>N</t>
        </is>
      </c>
      <c r="Z3077" t="n">
        <v>2019</v>
      </c>
      <c r="AA3077" t="n">
        <v>17</v>
      </c>
    </row>
    <row r="3078">
      <c r="A3078" s="1" t="n">
        <v>13953</v>
      </c>
      <c r="B3078" t="inlineStr">
        <is>
          <t>WY</t>
        </is>
      </c>
      <c r="C3078" t="inlineStr"/>
      <c r="D3078" s="2" t="n">
        <v>43525</v>
      </c>
      <c r="E3078" t="inlineStr">
        <is>
          <t>2029-03-01</t>
        </is>
      </c>
      <c r="F3078" t="n">
        <v>120</v>
      </c>
      <c r="G3078" t="inlineStr">
        <is>
          <t xml:space="preserve">BUREAU OF LAND MANAGEMENT </t>
        </is>
      </c>
      <c r="H3078" t="inlineStr">
        <is>
          <t>MASON RESOURCES</t>
        </is>
      </c>
      <c r="I3078" t="n">
        <v>0.125</v>
      </c>
      <c r="J3078" t="n">
        <v>82</v>
      </c>
      <c r="K3078" t="n">
        <v>2354.91992187</v>
      </c>
      <c r="L3078" t="n">
        <v>31</v>
      </c>
      <c r="M3078" t="n">
        <v>13</v>
      </c>
      <c r="N3078" t="inlineStr">
        <is>
          <t xml:space="preserve">N         </t>
        </is>
      </c>
      <c r="O3078" t="n">
        <v>94</v>
      </c>
      <c r="P3078" t="inlineStr">
        <is>
          <t xml:space="preserve">W         </t>
        </is>
      </c>
      <c r="Q3078" t="inlineStr">
        <is>
          <t>Y-184Q-FEB19-058/NA</t>
        </is>
      </c>
      <c r="R3078" t="inlineStr">
        <is>
          <t>WYW187883</t>
        </is>
      </c>
      <c r="S3078" t="inlineStr">
        <is>
          <t>SWEETWATER (WY)</t>
        </is>
      </c>
      <c r="T3078" t="n">
        <v>41.05462104</v>
      </c>
      <c r="U3078" t="inlineStr">
        <is>
          <t>GREEN RIVER - OVERTHRUST</t>
        </is>
      </c>
      <c r="V3078" t="n">
        <v>-108.02293119</v>
      </c>
      <c r="W3078" t="inlineStr">
        <is>
          <t>POINT (245960.4610841436 4549224.192244152)</t>
        </is>
      </c>
      <c r="X3078" t="n">
        <v>2.538527566374167</v>
      </c>
      <c r="Y3078" t="inlineStr">
        <is>
          <t>N</t>
        </is>
      </c>
      <c r="Z3078" t="n">
        <v>2019</v>
      </c>
      <c r="AA3078" t="n">
        <v>17</v>
      </c>
    </row>
    <row r="3079">
      <c r="A3079" s="1" t="n">
        <v>13954</v>
      </c>
      <c r="B3079" t="inlineStr">
        <is>
          <t>WY</t>
        </is>
      </c>
      <c r="C3079" t="inlineStr"/>
      <c r="D3079" s="2" t="n">
        <v>43525</v>
      </c>
      <c r="E3079" t="inlineStr">
        <is>
          <t>2029-03-01</t>
        </is>
      </c>
      <c r="F3079" t="n">
        <v>120</v>
      </c>
      <c r="G3079" t="inlineStr">
        <is>
          <t xml:space="preserve">BUREAU OF LAND MANAGEMENT </t>
        </is>
      </c>
      <c r="H3079" t="inlineStr">
        <is>
          <t>MASON RESOURCES</t>
        </is>
      </c>
      <c r="I3079" t="n">
        <v>0.125</v>
      </c>
      <c r="J3079" t="n">
        <v>82</v>
      </c>
      <c r="K3079" t="n">
        <v>2354.91992187</v>
      </c>
      <c r="L3079" t="n">
        <v>31</v>
      </c>
      <c r="M3079" t="n">
        <v>13</v>
      </c>
      <c r="N3079" t="inlineStr">
        <is>
          <t xml:space="preserve">N         </t>
        </is>
      </c>
      <c r="O3079" t="n">
        <v>94</v>
      </c>
      <c r="P3079" t="inlineStr">
        <is>
          <t xml:space="preserve">W         </t>
        </is>
      </c>
      <c r="Q3079" t="inlineStr">
        <is>
          <t>Y-184Q-FEB19-058/NA</t>
        </is>
      </c>
      <c r="R3079" t="inlineStr">
        <is>
          <t>WYW187883</t>
        </is>
      </c>
      <c r="S3079" t="inlineStr">
        <is>
          <t>SWEETWATER (WY)</t>
        </is>
      </c>
      <c r="T3079" t="n">
        <v>41.05462104</v>
      </c>
      <c r="U3079" t="inlineStr">
        <is>
          <t>GREEN RIVER - OVERTHRUST</t>
        </is>
      </c>
      <c r="V3079" t="n">
        <v>-108.02293119</v>
      </c>
      <c r="W3079" t="inlineStr">
        <is>
          <t>POINT (245960.4610841436 4549224.192244152)</t>
        </is>
      </c>
      <c r="X3079" t="n">
        <v>2.538527566374167</v>
      </c>
      <c r="Y3079" t="inlineStr">
        <is>
          <t>N</t>
        </is>
      </c>
      <c r="Z3079" t="n">
        <v>2019</v>
      </c>
      <c r="AA3079" t="n">
        <v>17</v>
      </c>
    </row>
    <row r="3080">
      <c r="A3080" s="1" t="n">
        <v>13970</v>
      </c>
      <c r="B3080" t="inlineStr">
        <is>
          <t>WY</t>
        </is>
      </c>
      <c r="C3080" t="inlineStr"/>
      <c r="D3080" s="2" t="n">
        <v>43525</v>
      </c>
      <c r="E3080" t="inlineStr">
        <is>
          <t>2029-03-01</t>
        </is>
      </c>
      <c r="F3080" t="n">
        <v>120</v>
      </c>
      <c r="G3080" t="inlineStr">
        <is>
          <t xml:space="preserve">BUREAU OF LAND MANAGEMENT </t>
        </is>
      </c>
      <c r="H3080" t="inlineStr">
        <is>
          <t>KIRKWOOD RESOURCES</t>
        </is>
      </c>
      <c r="I3080" t="n">
        <v>0.125</v>
      </c>
      <c r="J3080" t="n">
        <v>3</v>
      </c>
      <c r="K3080" t="n">
        <v>745.90997314</v>
      </c>
      <c r="L3080" t="n">
        <v>1</v>
      </c>
      <c r="M3080" t="n">
        <v>12</v>
      </c>
      <c r="N3080" t="inlineStr">
        <is>
          <t xml:space="preserve">N         </t>
        </is>
      </c>
      <c r="O3080" t="n">
        <v>95</v>
      </c>
      <c r="P3080" t="inlineStr">
        <is>
          <t xml:space="preserve">W         </t>
        </is>
      </c>
      <c r="Q3080" t="inlineStr">
        <is>
          <t>Y-184Q-FEB19-063/NA</t>
        </is>
      </c>
      <c r="R3080" t="inlineStr">
        <is>
          <t>WYW187888</t>
        </is>
      </c>
      <c r="S3080" t="inlineStr">
        <is>
          <t>SWEETWATER (WY)</t>
        </is>
      </c>
      <c r="T3080" t="n">
        <v>41.04015586</v>
      </c>
      <c r="U3080" t="inlineStr">
        <is>
          <t>GREEN RIVER - OVERTHRUST</t>
        </is>
      </c>
      <c r="V3080" t="n">
        <v>-108.04206659</v>
      </c>
      <c r="W3080" t="inlineStr">
        <is>
          <t>POINT (244296.109941108 4547674.051279152)</t>
        </is>
      </c>
      <c r="X3080" t="n">
        <v>2.113894721771966</v>
      </c>
      <c r="Y3080" t="inlineStr">
        <is>
          <t>NW</t>
        </is>
      </c>
      <c r="Z3080" t="n">
        <v>2019</v>
      </c>
      <c r="AA3080" t="n">
        <v>17</v>
      </c>
    </row>
    <row r="3081">
      <c r="A3081" s="1" t="n">
        <v>41805</v>
      </c>
      <c r="B3081" t="inlineStr">
        <is>
          <t>WY</t>
        </is>
      </c>
      <c r="C3081" t="inlineStr"/>
      <c r="D3081" s="2" t="n">
        <v>42809</v>
      </c>
      <c r="E3081" t="inlineStr">
        <is>
          <t>2022-03-15</t>
        </is>
      </c>
      <c r="F3081" t="n">
        <v>60</v>
      </c>
      <c r="G3081" t="inlineStr">
        <is>
          <t xml:space="preserve">STATE OF WYOMING </t>
        </is>
      </c>
      <c r="H3081" t="inlineStr">
        <is>
          <t>KIRKWOOD O&amp;G</t>
        </is>
      </c>
      <c r="I3081" t="n">
        <v>0.1667</v>
      </c>
      <c r="J3081" t="n">
        <v>27</v>
      </c>
      <c r="K3081" t="n">
        <v>640</v>
      </c>
      <c r="L3081" t="n">
        <v>36</v>
      </c>
      <c r="M3081" t="n">
        <v>13</v>
      </c>
      <c r="N3081" t="inlineStr">
        <is>
          <t xml:space="preserve">N         </t>
        </is>
      </c>
      <c r="O3081" t="n">
        <v>95</v>
      </c>
      <c r="P3081" t="inlineStr">
        <is>
          <t xml:space="preserve">W         </t>
        </is>
      </c>
      <c r="Q3081" t="inlineStr">
        <is>
          <t>NA/NA</t>
        </is>
      </c>
      <c r="R3081" t="inlineStr">
        <is>
          <t>17-00181</t>
        </is>
      </c>
      <c r="S3081" t="inlineStr">
        <is>
          <t>SWEETWATER (WY)</t>
        </is>
      </c>
      <c r="T3081" t="n">
        <v>41.05463627</v>
      </c>
      <c r="U3081" t="inlineStr">
        <is>
          <t>GREEN RIVER - OVERTHRUST</t>
        </is>
      </c>
      <c r="V3081" t="n">
        <v>-108.04195983</v>
      </c>
      <c r="W3081" t="inlineStr">
        <is>
          <t>POINT (244361.1932636134 4549281.529371154)</t>
        </is>
      </c>
      <c r="X3081" t="n">
        <v>2.903545765620808</v>
      </c>
      <c r="Y3081" t="inlineStr">
        <is>
          <t>NW</t>
        </is>
      </c>
      <c r="Z3081" t="n">
        <v>2017</v>
      </c>
      <c r="AA3081" t="n">
        <v>17</v>
      </c>
    </row>
    <row r="3082">
      <c r="A3082" s="1" t="n">
        <v>46366</v>
      </c>
      <c r="B3082" t="inlineStr">
        <is>
          <t>WY</t>
        </is>
      </c>
      <c r="C3082" t="inlineStr"/>
      <c r="D3082" s="2" t="n">
        <v>42311</v>
      </c>
      <c r="E3082" t="inlineStr">
        <is>
          <t>2025-11-03</t>
        </is>
      </c>
      <c r="F3082" t="n">
        <v>120</v>
      </c>
      <c r="G3082" t="inlineStr">
        <is>
          <t xml:space="preserve">BLM </t>
        </is>
      </c>
      <c r="H3082" t="inlineStr">
        <is>
          <t>ALLEN &amp; KIRMSE</t>
        </is>
      </c>
      <c r="I3082" t="n">
        <v>0.125</v>
      </c>
      <c r="J3082" t="n">
        <v>12</v>
      </c>
      <c r="K3082" t="n">
        <v>840</v>
      </c>
      <c r="L3082" t="n">
        <v>32</v>
      </c>
      <c r="M3082" t="n">
        <v>13</v>
      </c>
      <c r="N3082" t="inlineStr">
        <is>
          <t xml:space="preserve">N         </t>
        </is>
      </c>
      <c r="O3082" t="n">
        <v>94</v>
      </c>
      <c r="P3082" t="inlineStr">
        <is>
          <t xml:space="preserve">W         </t>
        </is>
      </c>
      <c r="Q3082" t="inlineStr">
        <is>
          <t>WY-1511-007/NA</t>
        </is>
      </c>
      <c r="R3082" t="inlineStr">
        <is>
          <t>WYW184538</t>
        </is>
      </c>
      <c r="S3082" t="inlineStr">
        <is>
          <t>SWEETWATER (WY)</t>
        </is>
      </c>
      <c r="T3082" t="n">
        <v>41.05451807</v>
      </c>
      <c r="U3082" t="inlineStr">
        <is>
          <t>GREEN RIVER - OVERTHRUST</t>
        </is>
      </c>
      <c r="V3082" t="n">
        <v>-108.00391781</v>
      </c>
      <c r="W3082" t="inlineStr">
        <is>
          <t>POINT (247558.1074372533 4549157.507371235)</t>
        </is>
      </c>
      <c r="X3082" t="n">
        <v>2.530894583297613</v>
      </c>
      <c r="Y3082" t="inlineStr">
        <is>
          <t>NE</t>
        </is>
      </c>
      <c r="Z3082" t="n">
        <v>2015</v>
      </c>
      <c r="AA3082" t="n">
        <v>17</v>
      </c>
    </row>
    <row r="3083">
      <c r="A3083" s="1" t="n">
        <v>49566</v>
      </c>
      <c r="B3083" t="inlineStr">
        <is>
          <t>WY</t>
        </is>
      </c>
      <c r="C3083" t="inlineStr"/>
      <c r="D3083" s="2" t="n">
        <v>41947</v>
      </c>
      <c r="E3083" t="inlineStr">
        <is>
          <t>2024-11-04</t>
        </is>
      </c>
      <c r="F3083" t="n">
        <v>120</v>
      </c>
      <c r="G3083" t="inlineStr">
        <is>
          <t xml:space="preserve">BLM </t>
        </is>
      </c>
      <c r="H3083" t="inlineStr">
        <is>
          <t>VERN JONES</t>
        </is>
      </c>
      <c r="I3083" t="n">
        <v>0.125</v>
      </c>
      <c r="J3083" t="n">
        <v>27</v>
      </c>
      <c r="K3083" t="n">
        <v>2481.32006835</v>
      </c>
      <c r="L3083" t="n">
        <v>3</v>
      </c>
      <c r="M3083" t="n">
        <v>12</v>
      </c>
      <c r="N3083" t="inlineStr">
        <is>
          <t xml:space="preserve">N         </t>
        </is>
      </c>
      <c r="O3083" t="n">
        <v>94</v>
      </c>
      <c r="P3083" t="inlineStr">
        <is>
          <t xml:space="preserve">W         </t>
        </is>
      </c>
      <c r="Q3083" t="inlineStr">
        <is>
          <t>WY-1411-027/NA</t>
        </is>
      </c>
      <c r="R3083" t="inlineStr">
        <is>
          <t>WYW183785</t>
        </is>
      </c>
      <c r="S3083" t="inlineStr">
        <is>
          <t>SWEETWATER (WY)</t>
        </is>
      </c>
      <c r="T3083" t="n">
        <v>41.04002242</v>
      </c>
      <c r="U3083" t="inlineStr">
        <is>
          <t>GREEN RIVER - OVERTHRUST</t>
        </is>
      </c>
      <c r="V3083" t="n">
        <v>-107.96567019</v>
      </c>
      <c r="W3083" t="inlineStr">
        <is>
          <t>POINT (250717.9890053309 4547437.952262284)</t>
        </is>
      </c>
      <c r="X3083" t="n">
        <v>2.901359519561934</v>
      </c>
      <c r="Y3083" t="inlineStr">
        <is>
          <t>NE</t>
        </is>
      </c>
      <c r="Z3083" t="n">
        <v>2014</v>
      </c>
      <c r="AA3083" t="n">
        <v>17</v>
      </c>
    </row>
    <row r="3084">
      <c r="A3084" s="1" t="n">
        <v>49567</v>
      </c>
      <c r="B3084" t="inlineStr">
        <is>
          <t>WY</t>
        </is>
      </c>
      <c r="C3084" t="inlineStr"/>
      <c r="D3084" s="2" t="n">
        <v>41947</v>
      </c>
      <c r="E3084" t="inlineStr">
        <is>
          <t>2024-11-04</t>
        </is>
      </c>
      <c r="F3084" t="n">
        <v>120</v>
      </c>
      <c r="G3084" t="inlineStr">
        <is>
          <t xml:space="preserve">BLM </t>
        </is>
      </c>
      <c r="H3084" t="inlineStr">
        <is>
          <t>VERN JONES</t>
        </is>
      </c>
      <c r="I3084" t="n">
        <v>0.125</v>
      </c>
      <c r="J3084" t="n">
        <v>27</v>
      </c>
      <c r="K3084" t="n">
        <v>2481.32006835</v>
      </c>
      <c r="L3084" t="n">
        <v>4</v>
      </c>
      <c r="M3084" t="n">
        <v>12</v>
      </c>
      <c r="N3084" t="inlineStr">
        <is>
          <t xml:space="preserve">N         </t>
        </is>
      </c>
      <c r="O3084" t="n">
        <v>94</v>
      </c>
      <c r="P3084" t="inlineStr">
        <is>
          <t xml:space="preserve">W         </t>
        </is>
      </c>
      <c r="Q3084" t="inlineStr">
        <is>
          <t>WY-1411-027/NA</t>
        </is>
      </c>
      <c r="R3084" t="inlineStr">
        <is>
          <t>WYW183785</t>
        </is>
      </c>
      <c r="S3084" t="inlineStr">
        <is>
          <t>SWEETWATER (WY)</t>
        </is>
      </c>
      <c r="T3084" t="n">
        <v>41.04008727</v>
      </c>
      <c r="U3084" t="inlineStr">
        <is>
          <t>GREEN RIVER - OVERTHRUST</t>
        </is>
      </c>
      <c r="V3084" t="n">
        <v>-107.98476724</v>
      </c>
      <c r="W3084" t="inlineStr">
        <is>
          <t>POINT (249112.8146623872 4547499.93868787)</t>
        </is>
      </c>
      <c r="X3084" t="n">
        <v>2.10873650937811</v>
      </c>
      <c r="Y3084" t="inlineStr">
        <is>
          <t>NE</t>
        </is>
      </c>
      <c r="Z3084" t="n">
        <v>2014</v>
      </c>
      <c r="AA3084" t="n">
        <v>17</v>
      </c>
    </row>
    <row r="3085">
      <c r="A3085" s="1" t="n">
        <v>49568</v>
      </c>
      <c r="B3085" t="inlineStr">
        <is>
          <t>WY</t>
        </is>
      </c>
      <c r="C3085" t="inlineStr"/>
      <c r="D3085" s="2" t="n">
        <v>41947</v>
      </c>
      <c r="E3085" t="inlineStr">
        <is>
          <t>2024-11-04</t>
        </is>
      </c>
      <c r="F3085" t="n">
        <v>120</v>
      </c>
      <c r="G3085" t="inlineStr">
        <is>
          <t xml:space="preserve">BLM </t>
        </is>
      </c>
      <c r="H3085" t="inlineStr">
        <is>
          <t>VERN JONES</t>
        </is>
      </c>
      <c r="I3085" t="n">
        <v>0.125</v>
      </c>
      <c r="J3085" t="n">
        <v>28</v>
      </c>
      <c r="K3085" t="n">
        <v>2447.1599121</v>
      </c>
      <c r="L3085" t="n">
        <v>5</v>
      </c>
      <c r="M3085" t="n">
        <v>12</v>
      </c>
      <c r="N3085" t="inlineStr">
        <is>
          <t xml:space="preserve">N         </t>
        </is>
      </c>
      <c r="O3085" t="n">
        <v>94</v>
      </c>
      <c r="P3085" t="inlineStr">
        <is>
          <t xml:space="preserve">W         </t>
        </is>
      </c>
      <c r="Q3085" t="inlineStr">
        <is>
          <t>WY-1411-028/NA</t>
        </is>
      </c>
      <c r="R3085" t="inlineStr">
        <is>
          <t>WYW183786</t>
        </is>
      </c>
      <c r="S3085" t="inlineStr">
        <is>
          <t>SWEETWATER (WY)</t>
        </is>
      </c>
      <c r="T3085" t="n">
        <v>41.04002623</v>
      </c>
      <c r="U3085" t="inlineStr">
        <is>
          <t>GREEN RIVER - OVERTHRUST</t>
        </is>
      </c>
      <c r="V3085" t="n">
        <v>-108.00383382</v>
      </c>
      <c r="W3085" t="inlineStr">
        <is>
          <t>POINT (247509.7195249886 4547548.211565463)</t>
        </is>
      </c>
      <c r="X3085" t="n">
        <v>1.563549389356942</v>
      </c>
      <c r="Y3085" t="inlineStr">
        <is>
          <t>NE</t>
        </is>
      </c>
      <c r="Z3085" t="n">
        <v>2014</v>
      </c>
      <c r="AA3085" t="n">
        <v>17</v>
      </c>
    </row>
    <row r="3086">
      <c r="A3086" s="1" t="n">
        <v>49569</v>
      </c>
      <c r="B3086" t="inlineStr">
        <is>
          <t>WY</t>
        </is>
      </c>
      <c r="C3086" t="inlineStr"/>
      <c r="D3086" s="2" t="n">
        <v>41947</v>
      </c>
      <c r="E3086" t="inlineStr">
        <is>
          <t>2024-11-04</t>
        </is>
      </c>
      <c r="F3086" t="n">
        <v>120</v>
      </c>
      <c r="G3086" t="inlineStr">
        <is>
          <t xml:space="preserve">BLM </t>
        </is>
      </c>
      <c r="H3086" t="inlineStr">
        <is>
          <t>VERN JONES</t>
        </is>
      </c>
      <c r="I3086" t="n">
        <v>0.125</v>
      </c>
      <c r="J3086" t="n">
        <v>28</v>
      </c>
      <c r="K3086" t="n">
        <v>2447.1599121</v>
      </c>
      <c r="L3086" t="n">
        <v>6</v>
      </c>
      <c r="M3086" t="n">
        <v>12</v>
      </c>
      <c r="N3086" t="inlineStr">
        <is>
          <t xml:space="preserve">N         </t>
        </is>
      </c>
      <c r="O3086" t="n">
        <v>94</v>
      </c>
      <c r="P3086" t="inlineStr">
        <is>
          <t xml:space="preserve">W         </t>
        </is>
      </c>
      <c r="Q3086" t="inlineStr">
        <is>
          <t>WY-1411-028/NA</t>
        </is>
      </c>
      <c r="R3086" t="inlineStr">
        <is>
          <t>WYW183786</t>
        </is>
      </c>
      <c r="S3086" t="inlineStr">
        <is>
          <t>SWEETWATER (WY)</t>
        </is>
      </c>
      <c r="T3086" t="n">
        <v>41.0400796</v>
      </c>
      <c r="U3086" t="inlineStr">
        <is>
          <t>GREEN RIVER - OVERTHRUST</t>
        </is>
      </c>
      <c r="V3086" t="n">
        <v>-108.02290824</v>
      </c>
      <c r="W3086" t="inlineStr">
        <is>
          <t>POINT (245906.3989168753 4547609.561732966)</t>
        </is>
      </c>
      <c r="X3086" t="n">
        <v>1.566324834949083</v>
      </c>
      <c r="Y3086" t="inlineStr">
        <is>
          <t>NW</t>
        </is>
      </c>
      <c r="Z3086" t="n">
        <v>2014</v>
      </c>
      <c r="AA3086" t="n">
        <v>17</v>
      </c>
    </row>
    <row r="3087">
      <c r="A3087" s="1" t="n">
        <v>49570</v>
      </c>
      <c r="B3087" t="inlineStr">
        <is>
          <t>WY</t>
        </is>
      </c>
      <c r="C3087" t="inlineStr"/>
      <c r="D3087" s="2" t="n">
        <v>41947</v>
      </c>
      <c r="E3087" t="inlineStr">
        <is>
          <t>2024-11-04</t>
        </is>
      </c>
      <c r="F3087" t="n">
        <v>120</v>
      </c>
      <c r="G3087" t="inlineStr">
        <is>
          <t xml:space="preserve">BLM </t>
        </is>
      </c>
      <c r="H3087" t="inlineStr">
        <is>
          <t>VERN JONES</t>
        </is>
      </c>
      <c r="I3087" t="n">
        <v>0.125</v>
      </c>
      <c r="J3087" t="n">
        <v>28</v>
      </c>
      <c r="K3087" t="n">
        <v>2447.1599121</v>
      </c>
      <c r="L3087" t="n">
        <v>9</v>
      </c>
      <c r="M3087" t="n">
        <v>12</v>
      </c>
      <c r="N3087" t="inlineStr">
        <is>
          <t xml:space="preserve">N         </t>
        </is>
      </c>
      <c r="O3087" t="n">
        <v>94</v>
      </c>
      <c r="P3087" t="inlineStr">
        <is>
          <t xml:space="preserve">W         </t>
        </is>
      </c>
      <c r="Q3087" t="inlineStr">
        <is>
          <t>WY-1411-028/NA</t>
        </is>
      </c>
      <c r="R3087" t="inlineStr">
        <is>
          <t>WYW183786</t>
        </is>
      </c>
      <c r="S3087" t="inlineStr">
        <is>
          <t>SWEETWATER (WY)</t>
        </is>
      </c>
      <c r="T3087" t="n">
        <v>41.02566409</v>
      </c>
      <c r="U3087" t="inlineStr">
        <is>
          <t>GREEN RIVER - OVERTHRUST</t>
        </is>
      </c>
      <c r="V3087" t="n">
        <v>-107.98483586</v>
      </c>
      <c r="W3087" t="inlineStr">
        <is>
          <t>POINT (249052.2273118139 4545898.713873102)</t>
        </is>
      </c>
      <c r="X3087" t="n">
        <v>1.571386063711313</v>
      </c>
      <c r="Y3087" t="inlineStr">
        <is>
          <t>NE</t>
        </is>
      </c>
      <c r="Z3087" t="n">
        <v>2014</v>
      </c>
      <c r="AA3087" t="n">
        <v>17</v>
      </c>
    </row>
    <row r="3088">
      <c r="A3088" s="1" t="n">
        <v>49572</v>
      </c>
      <c r="B3088" t="inlineStr">
        <is>
          <t>WY</t>
        </is>
      </c>
      <c r="C3088" t="inlineStr"/>
      <c r="D3088" s="2" t="n">
        <v>41947</v>
      </c>
      <c r="E3088" t="inlineStr">
        <is>
          <t>2024-11-04</t>
        </is>
      </c>
      <c r="F3088" t="n">
        <v>120</v>
      </c>
      <c r="G3088" t="inlineStr">
        <is>
          <t xml:space="preserve">BLM </t>
        </is>
      </c>
      <c r="H3088" t="inlineStr">
        <is>
          <t>VERN JONES</t>
        </is>
      </c>
      <c r="I3088" t="n">
        <v>0.125</v>
      </c>
      <c r="J3088" t="n">
        <v>28</v>
      </c>
      <c r="K3088" t="n">
        <v>2447.1599121</v>
      </c>
      <c r="L3088" t="n">
        <v>15</v>
      </c>
      <c r="M3088" t="n">
        <v>12</v>
      </c>
      <c r="N3088" t="inlineStr">
        <is>
          <t xml:space="preserve">N         </t>
        </is>
      </c>
      <c r="O3088" t="n">
        <v>94</v>
      </c>
      <c r="P3088" t="inlineStr">
        <is>
          <t xml:space="preserve">W         </t>
        </is>
      </c>
      <c r="Q3088" t="inlineStr">
        <is>
          <t>WY-1411-028/NA</t>
        </is>
      </c>
      <c r="R3088" t="inlineStr">
        <is>
          <t>WYW183786</t>
        </is>
      </c>
      <c r="S3088" t="inlineStr">
        <is>
          <t>SWEETWATER (WY)</t>
        </is>
      </c>
      <c r="T3088" t="n">
        <v>41.00988291</v>
      </c>
      <c r="U3088" t="inlineStr">
        <is>
          <t>GREEN RIVER - OVERTHRUST</t>
        </is>
      </c>
      <c r="V3088" t="n">
        <v>-107.96222147</v>
      </c>
      <c r="W3088" t="inlineStr">
        <is>
          <t>POINT (250894.245800922 4544081.684424285)</t>
        </is>
      </c>
      <c r="X3088" t="n">
        <v>2.741935948558169</v>
      </c>
      <c r="Y3088" t="inlineStr">
        <is>
          <t>SE</t>
        </is>
      </c>
      <c r="Z3088" t="n">
        <v>2014</v>
      </c>
      <c r="AA3088" t="n">
        <v>17</v>
      </c>
    </row>
    <row r="3089">
      <c r="A3089" s="1" t="n">
        <v>49573</v>
      </c>
      <c r="B3089" t="inlineStr">
        <is>
          <t>WY</t>
        </is>
      </c>
      <c r="C3089" t="inlineStr"/>
      <c r="D3089" s="2" t="n">
        <v>41947</v>
      </c>
      <c r="E3089" t="inlineStr">
        <is>
          <t>2024-11-04</t>
        </is>
      </c>
      <c r="F3089" t="n">
        <v>120</v>
      </c>
      <c r="G3089" t="inlineStr">
        <is>
          <t xml:space="preserve">BLM </t>
        </is>
      </c>
      <c r="H3089" t="inlineStr">
        <is>
          <t>VERN JONES</t>
        </is>
      </c>
      <c r="I3089" t="n">
        <v>0.125</v>
      </c>
      <c r="J3089" t="n">
        <v>28</v>
      </c>
      <c r="K3089" t="n">
        <v>2447.1599121</v>
      </c>
      <c r="L3089" t="n">
        <v>22</v>
      </c>
      <c r="M3089" t="n">
        <v>12</v>
      </c>
      <c r="N3089" t="inlineStr">
        <is>
          <t xml:space="preserve">N         </t>
        </is>
      </c>
      <c r="O3089" t="n">
        <v>94</v>
      </c>
      <c r="P3089" t="inlineStr">
        <is>
          <t xml:space="preserve">W         </t>
        </is>
      </c>
      <c r="Q3089" t="inlineStr">
        <is>
          <t>WY-1411-028/NA</t>
        </is>
      </c>
      <c r="R3089" t="inlineStr">
        <is>
          <t>WYW183786</t>
        </is>
      </c>
      <c r="S3089" t="inlineStr">
        <is>
          <t>SWEETWATER (WY)</t>
        </is>
      </c>
      <c r="T3089" t="n">
        <v>41.00294788</v>
      </c>
      <c r="U3089" t="inlineStr">
        <is>
          <t>GREEN RIVER - OVERTHRUST</t>
        </is>
      </c>
      <c r="V3089" t="n">
        <v>-107.96618124</v>
      </c>
      <c r="W3089" t="inlineStr">
        <is>
          <t>POINT (250535.0311144498 4543323.000507331)</t>
        </is>
      </c>
      <c r="X3089" t="n">
        <v>2.693845603200313</v>
      </c>
      <c r="Y3089" t="inlineStr">
        <is>
          <t>SE</t>
        </is>
      </c>
      <c r="Z3089" t="n">
        <v>2014</v>
      </c>
      <c r="AA3089" t="n">
        <v>17</v>
      </c>
    </row>
    <row r="3090">
      <c r="A3090" s="1" t="n">
        <v>49581</v>
      </c>
      <c r="B3090" t="inlineStr">
        <is>
          <t>WY</t>
        </is>
      </c>
      <c r="C3090" t="inlineStr"/>
      <c r="D3090" s="2" t="n">
        <v>41947</v>
      </c>
      <c r="E3090" t="inlineStr">
        <is>
          <t>2024-11-04</t>
        </is>
      </c>
      <c r="F3090" t="n">
        <v>120</v>
      </c>
      <c r="G3090" t="inlineStr">
        <is>
          <t xml:space="preserve">BLM </t>
        </is>
      </c>
      <c r="H3090" t="inlineStr">
        <is>
          <t>VERN JONES</t>
        </is>
      </c>
      <c r="I3090" t="n">
        <v>0.125</v>
      </c>
      <c r="J3090" t="n">
        <v>35</v>
      </c>
      <c r="K3090" t="n">
        <v>1960</v>
      </c>
      <c r="L3090" t="n">
        <v>33</v>
      </c>
      <c r="M3090" t="n">
        <v>13</v>
      </c>
      <c r="N3090" t="inlineStr">
        <is>
          <t xml:space="preserve">N         </t>
        </is>
      </c>
      <c r="O3090" t="n">
        <v>94</v>
      </c>
      <c r="P3090" t="inlineStr">
        <is>
          <t xml:space="preserve">W         </t>
        </is>
      </c>
      <c r="Q3090" t="inlineStr">
        <is>
          <t>WY-1411-030/NA</t>
        </is>
      </c>
      <c r="R3090" t="inlineStr">
        <is>
          <t>WYW183788</t>
        </is>
      </c>
      <c r="S3090" t="inlineStr">
        <is>
          <t>SWEETWATER (WY)</t>
        </is>
      </c>
      <c r="T3090" t="n">
        <v>41.05450663</v>
      </c>
      <c r="U3090" t="inlineStr">
        <is>
          <t>GREEN RIVER - OVERTHRUST</t>
        </is>
      </c>
      <c r="V3090" t="n">
        <v>-107.98481308</v>
      </c>
      <c r="W3090" t="inlineStr">
        <is>
          <t>POINT (249163.7807772537 4549101.071715436)</t>
        </is>
      </c>
      <c r="X3090" t="n">
        <v>2.896172741221997</v>
      </c>
      <c r="Y3090" t="inlineStr">
        <is>
          <t>NE</t>
        </is>
      </c>
      <c r="Z3090" t="n">
        <v>2014</v>
      </c>
      <c r="AA3090" t="n">
        <v>17</v>
      </c>
    </row>
    <row r="3091">
      <c r="A3091" s="1" t="n">
        <v>49588</v>
      </c>
      <c r="B3091" t="inlineStr">
        <is>
          <t>WY</t>
        </is>
      </c>
      <c r="C3091" t="inlineStr"/>
      <c r="D3091" s="2" t="n">
        <v>41947</v>
      </c>
      <c r="E3091" t="inlineStr">
        <is>
          <t>2024-11-04</t>
        </is>
      </c>
      <c r="F3091" t="n">
        <v>120</v>
      </c>
      <c r="G3091" t="inlineStr">
        <is>
          <t xml:space="preserve">BLM </t>
        </is>
      </c>
      <c r="H3091" t="inlineStr">
        <is>
          <t>VERN JONES</t>
        </is>
      </c>
      <c r="I3091" t="n">
        <v>0.125</v>
      </c>
      <c r="J3091" t="n">
        <v>23</v>
      </c>
      <c r="K3091" t="n">
        <v>2401.29003906</v>
      </c>
      <c r="L3091" t="n">
        <v>1</v>
      </c>
      <c r="M3091" t="n">
        <v>12</v>
      </c>
      <c r="N3091" t="inlineStr">
        <is>
          <t xml:space="preserve">N         </t>
        </is>
      </c>
      <c r="O3091" t="n">
        <v>95</v>
      </c>
      <c r="P3091" t="inlineStr">
        <is>
          <t xml:space="preserve">W         </t>
        </is>
      </c>
      <c r="Q3091" t="inlineStr">
        <is>
          <t>WY-1411-034/NA</t>
        </is>
      </c>
      <c r="R3091" t="inlineStr">
        <is>
          <t>WYW183792</t>
        </is>
      </c>
      <c r="S3091" t="inlineStr">
        <is>
          <t>SWEETWATER (WY)</t>
        </is>
      </c>
      <c r="T3091" t="n">
        <v>41.04015586</v>
      </c>
      <c r="U3091" t="inlineStr">
        <is>
          <t>GREEN RIVER - OVERTHRUST</t>
        </is>
      </c>
      <c r="V3091" t="n">
        <v>-108.04206659</v>
      </c>
      <c r="W3091" t="inlineStr">
        <is>
          <t>POINT (244296.109941108 4547674.051279152)</t>
        </is>
      </c>
      <c r="X3091" t="n">
        <v>2.113894721771966</v>
      </c>
      <c r="Y3091" t="inlineStr">
        <is>
          <t>NW</t>
        </is>
      </c>
      <c r="Z3091" t="n">
        <v>2014</v>
      </c>
      <c r="AA3091" t="n">
        <v>17</v>
      </c>
    </row>
    <row r="3092">
      <c r="A3092" s="1" t="n">
        <v>49589</v>
      </c>
      <c r="B3092" t="inlineStr">
        <is>
          <t>WY</t>
        </is>
      </c>
      <c r="C3092" t="inlineStr"/>
      <c r="D3092" s="2" t="n">
        <v>41947</v>
      </c>
      <c r="E3092" t="inlineStr">
        <is>
          <t>2024-11-04</t>
        </is>
      </c>
      <c r="F3092" t="n">
        <v>120</v>
      </c>
      <c r="G3092" t="inlineStr">
        <is>
          <t xml:space="preserve">BLM </t>
        </is>
      </c>
      <c r="H3092" t="inlineStr">
        <is>
          <t>VERN JONES</t>
        </is>
      </c>
      <c r="I3092" t="n">
        <v>0.125</v>
      </c>
      <c r="J3092" t="n">
        <v>23</v>
      </c>
      <c r="K3092" t="n">
        <v>2401.29003906</v>
      </c>
      <c r="L3092" t="n">
        <v>2</v>
      </c>
      <c r="M3092" t="n">
        <v>12</v>
      </c>
      <c r="N3092" t="inlineStr">
        <is>
          <t xml:space="preserve">N         </t>
        </is>
      </c>
      <c r="O3092" t="n">
        <v>95</v>
      </c>
      <c r="P3092" t="inlineStr">
        <is>
          <t xml:space="preserve">W         </t>
        </is>
      </c>
      <c r="Q3092" t="inlineStr">
        <is>
          <t>WY-1411-034/NA</t>
        </is>
      </c>
      <c r="R3092" t="inlineStr">
        <is>
          <t>WYW183792</t>
        </is>
      </c>
      <c r="S3092" t="inlineStr">
        <is>
          <t>SWEETWATER (WY)</t>
        </is>
      </c>
      <c r="T3092" t="n">
        <v>41.0401482</v>
      </c>
      <c r="U3092" t="inlineStr">
        <is>
          <t>GREEN RIVER - OVERTHRUST</t>
        </is>
      </c>
      <c r="V3092" t="n">
        <v>-108.06119442</v>
      </c>
      <c r="W3092" t="inlineStr">
        <is>
          <t>POINT (242688.0592731599 4547729.487683528)</t>
        </is>
      </c>
      <c r="X3092" t="n">
        <v>2.909421067195239</v>
      </c>
      <c r="Y3092" t="inlineStr">
        <is>
          <t>NW</t>
        </is>
      </c>
      <c r="Z3092" t="n">
        <v>2014</v>
      </c>
      <c r="AA3092" t="n">
        <v>17</v>
      </c>
    </row>
    <row r="3093">
      <c r="A3093" s="1" t="n">
        <v>49598</v>
      </c>
      <c r="B3093" t="inlineStr">
        <is>
          <t>WY</t>
        </is>
      </c>
      <c r="C3093" t="inlineStr"/>
      <c r="D3093" s="2" t="n">
        <v>41947</v>
      </c>
      <c r="E3093" t="inlineStr">
        <is>
          <t>2024-11-04</t>
        </is>
      </c>
      <c r="F3093" t="n">
        <v>120</v>
      </c>
      <c r="G3093" t="inlineStr">
        <is>
          <t xml:space="preserve">BLM </t>
        </is>
      </c>
      <c r="H3093" t="inlineStr">
        <is>
          <t>VERN JONES</t>
        </is>
      </c>
      <c r="I3093" t="n">
        <v>0.125</v>
      </c>
      <c r="J3093" t="n">
        <v>30</v>
      </c>
      <c r="K3093" t="n">
        <v>2333.95996093</v>
      </c>
      <c r="L3093" t="n">
        <v>11</v>
      </c>
      <c r="M3093" t="n">
        <v>12</v>
      </c>
      <c r="N3093" t="inlineStr">
        <is>
          <t xml:space="preserve">N         </t>
        </is>
      </c>
      <c r="O3093" t="n">
        <v>95</v>
      </c>
      <c r="P3093" t="inlineStr">
        <is>
          <t xml:space="preserve">W         </t>
        </is>
      </c>
      <c r="Q3093" t="inlineStr">
        <is>
          <t>WY-1411-036/NA</t>
        </is>
      </c>
      <c r="R3093" t="inlineStr">
        <is>
          <t>WYW183794</t>
        </is>
      </c>
      <c r="S3093" t="inlineStr">
        <is>
          <t>SWEETWATER (WY)</t>
        </is>
      </c>
      <c r="T3093" t="n">
        <v>41.02575552</v>
      </c>
      <c r="U3093" t="inlineStr">
        <is>
          <t>GREEN RIVER - OVERTHRUST</t>
        </is>
      </c>
      <c r="V3093" t="n">
        <v>-108.06117147</v>
      </c>
      <c r="W3093" t="inlineStr">
        <is>
          <t>POINT (242633.883547732 4546131.368453494)</t>
        </is>
      </c>
      <c r="X3093" t="n">
        <v>2.54685062001468</v>
      </c>
      <c r="Y3093" t="inlineStr">
        <is>
          <t>NW</t>
        </is>
      </c>
      <c r="Z3093" t="n">
        <v>2014</v>
      </c>
      <c r="AA3093" t="n">
        <v>17</v>
      </c>
    </row>
    <row r="3094">
      <c r="A3094" s="1" t="n">
        <v>49599</v>
      </c>
      <c r="B3094" t="inlineStr">
        <is>
          <t>WY</t>
        </is>
      </c>
      <c r="C3094" t="inlineStr"/>
      <c r="D3094" s="2" t="n">
        <v>41947</v>
      </c>
      <c r="E3094" t="inlineStr">
        <is>
          <t>2024-11-04</t>
        </is>
      </c>
      <c r="F3094" t="n">
        <v>120</v>
      </c>
      <c r="G3094" t="inlineStr">
        <is>
          <t xml:space="preserve">BLM </t>
        </is>
      </c>
      <c r="H3094" t="inlineStr">
        <is>
          <t>VERN JONES</t>
        </is>
      </c>
      <c r="I3094" t="n">
        <v>0.125</v>
      </c>
      <c r="J3094" t="n">
        <v>30</v>
      </c>
      <c r="K3094" t="n">
        <v>2333.95996093</v>
      </c>
      <c r="L3094" t="n">
        <v>14</v>
      </c>
      <c r="M3094" t="n">
        <v>12</v>
      </c>
      <c r="N3094" t="inlineStr">
        <is>
          <t xml:space="preserve">N         </t>
        </is>
      </c>
      <c r="O3094" t="n">
        <v>95</v>
      </c>
      <c r="P3094" t="inlineStr">
        <is>
          <t xml:space="preserve">W         </t>
        </is>
      </c>
      <c r="Q3094" t="inlineStr">
        <is>
          <t>WY-1411-036/NA</t>
        </is>
      </c>
      <c r="R3094" t="inlineStr">
        <is>
          <t>WYW183794</t>
        </is>
      </c>
      <c r="S3094" t="inlineStr">
        <is>
          <t>SWEETWATER (WY)</t>
        </is>
      </c>
      <c r="T3094" t="n">
        <v>41.0114544</v>
      </c>
      <c r="U3094" t="inlineStr">
        <is>
          <t>GREEN RIVER - OVERTHRUST</t>
        </is>
      </c>
      <c r="V3094" t="n">
        <v>-108.0611409</v>
      </c>
      <c r="W3094" t="inlineStr">
        <is>
          <t>POINT (242580.7225906724 4544543.395691722)</t>
        </is>
      </c>
      <c r="X3094" t="n">
        <v>2.544472689603155</v>
      </c>
      <c r="Y3094" t="inlineStr">
        <is>
          <t>W</t>
        </is>
      </c>
      <c r="Z3094" t="n">
        <v>2014</v>
      </c>
      <c r="AA3094" t="n">
        <v>17</v>
      </c>
    </row>
    <row r="3095">
      <c r="A3095" s="1" t="n">
        <v>49603</v>
      </c>
      <c r="B3095" t="inlineStr">
        <is>
          <t>WY</t>
        </is>
      </c>
      <c r="C3095" t="inlineStr"/>
      <c r="D3095" s="2" t="n">
        <v>41947</v>
      </c>
      <c r="E3095" t="inlineStr">
        <is>
          <t>2024-11-04</t>
        </is>
      </c>
      <c r="F3095" t="n">
        <v>120</v>
      </c>
      <c r="G3095" t="inlineStr">
        <is>
          <t xml:space="preserve">BLM </t>
        </is>
      </c>
      <c r="H3095" t="inlineStr">
        <is>
          <t>VERN JONES</t>
        </is>
      </c>
      <c r="I3095" t="n">
        <v>0.125</v>
      </c>
      <c r="J3095" t="n">
        <v>30</v>
      </c>
      <c r="K3095" t="n">
        <v>2333.95996093</v>
      </c>
      <c r="L3095" t="n">
        <v>23</v>
      </c>
      <c r="M3095" t="n">
        <v>12</v>
      </c>
      <c r="N3095" t="inlineStr">
        <is>
          <t xml:space="preserve">N         </t>
        </is>
      </c>
      <c r="O3095" t="n">
        <v>95</v>
      </c>
      <c r="P3095" t="inlineStr">
        <is>
          <t xml:space="preserve">W         </t>
        </is>
      </c>
      <c r="Q3095" t="inlineStr">
        <is>
          <t>WY-1411-036/NA</t>
        </is>
      </c>
      <c r="R3095" t="inlineStr">
        <is>
          <t>WYW183794</t>
        </is>
      </c>
      <c r="S3095" t="inlineStr">
        <is>
          <t>SWEETWATER (WY)</t>
        </is>
      </c>
      <c r="T3095" t="n">
        <v>41.00319568</v>
      </c>
      <c r="U3095" t="inlineStr">
        <is>
          <t>GREEN RIVER - OVERTHRUST</t>
        </is>
      </c>
      <c r="V3095" t="n">
        <v>-108.06117139</v>
      </c>
      <c r="W3095" t="inlineStr">
        <is>
          <t>POINT (242545.9810490441 4543626.504435898)</t>
        </is>
      </c>
      <c r="X3095" t="n">
        <v>2.714376743601686</v>
      </c>
      <c r="Y3095" t="inlineStr">
        <is>
          <t>SW</t>
        </is>
      </c>
      <c r="Z3095" t="n">
        <v>2014</v>
      </c>
      <c r="AA3095" t="n">
        <v>17</v>
      </c>
    </row>
    <row r="3096">
      <c r="A3096" s="1" t="n">
        <v>13919</v>
      </c>
      <c r="B3096" t="inlineStr">
        <is>
          <t>WY</t>
        </is>
      </c>
      <c r="C3096" t="inlineStr"/>
      <c r="D3096" s="2" t="n">
        <v>43525</v>
      </c>
      <c r="E3096" t="inlineStr">
        <is>
          <t>2029-03-01</t>
        </is>
      </c>
      <c r="F3096" t="n">
        <v>120</v>
      </c>
      <c r="G3096" t="inlineStr">
        <is>
          <t xml:space="preserve">BUREAU OF LAND MANAGEMENT </t>
        </is>
      </c>
      <c r="H3096" t="inlineStr">
        <is>
          <t>DIAMOND RESOURCES</t>
        </is>
      </c>
      <c r="I3096" t="n">
        <v>0.125</v>
      </c>
      <c r="J3096" t="n">
        <v>9</v>
      </c>
      <c r="K3096" t="n">
        <v>1240.09997558</v>
      </c>
      <c r="L3096" t="n">
        <v>4</v>
      </c>
      <c r="M3096" t="n">
        <v>12</v>
      </c>
      <c r="N3096" t="inlineStr">
        <is>
          <t xml:space="preserve">N         </t>
        </is>
      </c>
      <c r="O3096" t="n">
        <v>94</v>
      </c>
      <c r="P3096" t="inlineStr">
        <is>
          <t xml:space="preserve">W         </t>
        </is>
      </c>
      <c r="Q3096" t="inlineStr">
        <is>
          <t>Y-184Q-FEB19-054/NA</t>
        </is>
      </c>
      <c r="R3096" t="inlineStr">
        <is>
          <t>WYW187879</t>
        </is>
      </c>
      <c r="S3096" t="inlineStr">
        <is>
          <t>SWEETWATER (WY)</t>
        </is>
      </c>
      <c r="T3096" t="n">
        <v>41.04008727</v>
      </c>
      <c r="U3096" t="inlineStr">
        <is>
          <t>GREEN RIVER - OVERTHRUST</t>
        </is>
      </c>
      <c r="V3096" t="n">
        <v>-107.98476724</v>
      </c>
      <c r="W3096" t="inlineStr">
        <is>
          <t>POINT (249112.8146623872 4547499.93868787)</t>
        </is>
      </c>
      <c r="X3096" t="n">
        <v>2.75967444632928</v>
      </c>
      <c r="Y3096" t="inlineStr">
        <is>
          <t>NE</t>
        </is>
      </c>
      <c r="Z3096" t="n">
        <v>2019</v>
      </c>
      <c r="AA3096" t="n">
        <v>18</v>
      </c>
    </row>
    <row r="3097">
      <c r="A3097" s="1" t="n">
        <v>13920</v>
      </c>
      <c r="B3097" t="inlineStr">
        <is>
          <t>WY</t>
        </is>
      </c>
      <c r="C3097" t="inlineStr"/>
      <c r="D3097" s="2" t="n">
        <v>43525</v>
      </c>
      <c r="E3097" t="inlineStr">
        <is>
          <t>2029-03-01</t>
        </is>
      </c>
      <c r="F3097" t="n">
        <v>120</v>
      </c>
      <c r="G3097" t="inlineStr">
        <is>
          <t xml:space="preserve">BUREAU OF LAND MANAGEMENT </t>
        </is>
      </c>
      <c r="H3097" t="inlineStr">
        <is>
          <t>DIAMOND RESOURCES</t>
        </is>
      </c>
      <c r="I3097" t="n">
        <v>0.125</v>
      </c>
      <c r="J3097" t="n">
        <v>9</v>
      </c>
      <c r="K3097" t="n">
        <v>1240.09997558</v>
      </c>
      <c r="L3097" t="n">
        <v>6</v>
      </c>
      <c r="M3097" t="n">
        <v>12</v>
      </c>
      <c r="N3097" t="inlineStr">
        <is>
          <t xml:space="preserve">N         </t>
        </is>
      </c>
      <c r="O3097" t="n">
        <v>94</v>
      </c>
      <c r="P3097" t="inlineStr">
        <is>
          <t xml:space="preserve">W         </t>
        </is>
      </c>
      <c r="Q3097" t="inlineStr">
        <is>
          <t>Y-184Q-FEB19-054/NA</t>
        </is>
      </c>
      <c r="R3097" t="inlineStr">
        <is>
          <t>WYW187879</t>
        </is>
      </c>
      <c r="S3097" t="inlineStr">
        <is>
          <t>SWEETWATER (WY)</t>
        </is>
      </c>
      <c r="T3097" t="n">
        <v>41.0400796</v>
      </c>
      <c r="U3097" t="inlineStr">
        <is>
          <t>GREEN RIVER - OVERTHRUST</t>
        </is>
      </c>
      <c r="V3097" t="n">
        <v>-108.02290824</v>
      </c>
      <c r="W3097" t="inlineStr">
        <is>
          <t>POINT (245906.3989168753 4547609.561732966)</t>
        </is>
      </c>
      <c r="X3097" t="n">
        <v>2.728231219712007</v>
      </c>
      <c r="Y3097" t="inlineStr">
        <is>
          <t>NW</t>
        </is>
      </c>
      <c r="Z3097" t="n">
        <v>2019</v>
      </c>
      <c r="AA3097" t="n">
        <v>18</v>
      </c>
    </row>
    <row r="3098">
      <c r="A3098" s="1" t="n">
        <v>13921</v>
      </c>
      <c r="B3098" t="inlineStr">
        <is>
          <t>WY</t>
        </is>
      </c>
      <c r="C3098" t="inlineStr"/>
      <c r="D3098" s="2" t="n">
        <v>43525</v>
      </c>
      <c r="E3098" t="inlineStr">
        <is>
          <t>2029-03-01</t>
        </is>
      </c>
      <c r="F3098" t="n">
        <v>120</v>
      </c>
      <c r="G3098" t="inlineStr">
        <is>
          <t xml:space="preserve">BUREAU OF LAND MANAGEMENT </t>
        </is>
      </c>
      <c r="H3098" t="inlineStr">
        <is>
          <t>DIAMOND RESOURCES</t>
        </is>
      </c>
      <c r="I3098" t="n">
        <v>0.125</v>
      </c>
      <c r="J3098" t="n">
        <v>9</v>
      </c>
      <c r="K3098" t="n">
        <v>1240.09997558</v>
      </c>
      <c r="L3098" t="n">
        <v>9</v>
      </c>
      <c r="M3098" t="n">
        <v>12</v>
      </c>
      <c r="N3098" t="inlineStr">
        <is>
          <t xml:space="preserve">N         </t>
        </is>
      </c>
      <c r="O3098" t="n">
        <v>94</v>
      </c>
      <c r="P3098" t="inlineStr">
        <is>
          <t xml:space="preserve">W         </t>
        </is>
      </c>
      <c r="Q3098" t="inlineStr">
        <is>
          <t>Y-184Q-FEB19-054/NA</t>
        </is>
      </c>
      <c r="R3098" t="inlineStr">
        <is>
          <t>WYW187879</t>
        </is>
      </c>
      <c r="S3098" t="inlineStr">
        <is>
          <t>SWEETWATER (WY)</t>
        </is>
      </c>
      <c r="T3098" t="n">
        <v>41.02566409</v>
      </c>
      <c r="U3098" t="inlineStr">
        <is>
          <t>GREEN RIVER - OVERTHRUST</t>
        </is>
      </c>
      <c r="V3098" t="n">
        <v>-107.98483586</v>
      </c>
      <c r="W3098" t="inlineStr">
        <is>
          <t>POINT (249052.2273118139 4545898.713873102)</t>
        </is>
      </c>
      <c r="X3098" t="n">
        <v>1.873341726351252</v>
      </c>
      <c r="Y3098" t="inlineStr">
        <is>
          <t>NE</t>
        </is>
      </c>
      <c r="Z3098" t="n">
        <v>2019</v>
      </c>
      <c r="AA3098" t="n">
        <v>18</v>
      </c>
    </row>
    <row r="3099">
      <c r="A3099" s="1" t="n">
        <v>13922</v>
      </c>
      <c r="B3099" t="inlineStr">
        <is>
          <t>WY</t>
        </is>
      </c>
      <c r="C3099" t="inlineStr"/>
      <c r="D3099" s="2" t="n">
        <v>43525</v>
      </c>
      <c r="E3099" t="inlineStr">
        <is>
          <t>2029-03-01</t>
        </is>
      </c>
      <c r="F3099" t="n">
        <v>120</v>
      </c>
      <c r="G3099" t="inlineStr">
        <is>
          <t xml:space="preserve">BUREAU OF LAND MANAGEMENT </t>
        </is>
      </c>
      <c r="H3099" t="inlineStr">
        <is>
          <t>DIAMOND RESOURCES</t>
        </is>
      </c>
      <c r="I3099" t="n">
        <v>0.125</v>
      </c>
      <c r="J3099" t="n">
        <v>9</v>
      </c>
      <c r="K3099" t="n">
        <v>1240.09997558</v>
      </c>
      <c r="L3099" t="n">
        <v>9</v>
      </c>
      <c r="M3099" t="n">
        <v>12</v>
      </c>
      <c r="N3099" t="inlineStr">
        <is>
          <t xml:space="preserve">N         </t>
        </is>
      </c>
      <c r="O3099" t="n">
        <v>94</v>
      </c>
      <c r="P3099" t="inlineStr">
        <is>
          <t xml:space="preserve">W         </t>
        </is>
      </c>
      <c r="Q3099" t="inlineStr">
        <is>
          <t>Y-184Q-FEB19-054/NA</t>
        </is>
      </c>
      <c r="R3099" t="inlineStr">
        <is>
          <t>WYW187879</t>
        </is>
      </c>
      <c r="S3099" t="inlineStr">
        <is>
          <t>SWEETWATER (WY)</t>
        </is>
      </c>
      <c r="T3099" t="n">
        <v>41.02566409</v>
      </c>
      <c r="U3099" t="inlineStr">
        <is>
          <t>GREEN RIVER - OVERTHRUST</t>
        </is>
      </c>
      <c r="V3099" t="n">
        <v>-107.98483586</v>
      </c>
      <c r="W3099" t="inlineStr">
        <is>
          <t>POINT (249052.2273118139 4545898.713873102)</t>
        </is>
      </c>
      <c r="X3099" t="n">
        <v>1.873341726351252</v>
      </c>
      <c r="Y3099" t="inlineStr">
        <is>
          <t>NE</t>
        </is>
      </c>
      <c r="Z3099" t="n">
        <v>2019</v>
      </c>
      <c r="AA3099" t="n">
        <v>18</v>
      </c>
    </row>
    <row r="3100">
      <c r="A3100" s="1" t="n">
        <v>13923</v>
      </c>
      <c r="B3100" t="inlineStr">
        <is>
          <t>WY</t>
        </is>
      </c>
      <c r="C3100" t="inlineStr"/>
      <c r="D3100" s="2" t="n">
        <v>43525</v>
      </c>
      <c r="E3100" t="inlineStr">
        <is>
          <t>2029-03-01</t>
        </is>
      </c>
      <c r="F3100" t="n">
        <v>120</v>
      </c>
      <c r="G3100" t="inlineStr">
        <is>
          <t xml:space="preserve">BUREAU OF LAND MANAGEMENT </t>
        </is>
      </c>
      <c r="H3100" t="inlineStr">
        <is>
          <t>DIAMOND RESOURCES</t>
        </is>
      </c>
      <c r="I3100" t="n">
        <v>0.125</v>
      </c>
      <c r="J3100" t="n">
        <v>9</v>
      </c>
      <c r="K3100" t="n">
        <v>1240.09997558</v>
      </c>
      <c r="L3100" t="n">
        <v>10</v>
      </c>
      <c r="M3100" t="n">
        <v>12</v>
      </c>
      <c r="N3100" t="inlineStr">
        <is>
          <t xml:space="preserve">N         </t>
        </is>
      </c>
      <c r="O3100" t="n">
        <v>94</v>
      </c>
      <c r="P3100" t="inlineStr">
        <is>
          <t xml:space="preserve">W         </t>
        </is>
      </c>
      <c r="Q3100" t="inlineStr">
        <is>
          <t>Y-184Q-FEB19-054/NA</t>
        </is>
      </c>
      <c r="R3100" t="inlineStr">
        <is>
          <t>WYW187879</t>
        </is>
      </c>
      <c r="S3100" t="inlineStr">
        <is>
          <t>SWEETWATER (WY)</t>
        </is>
      </c>
      <c r="T3100" t="n">
        <v>41.02554584</v>
      </c>
      <c r="U3100" t="inlineStr">
        <is>
          <t>GREEN RIVER - OVERTHRUST</t>
        </is>
      </c>
      <c r="V3100" t="n">
        <v>-107.96578458</v>
      </c>
      <c r="W3100" t="inlineStr">
        <is>
          <t>POINT (250653.703040273 4545830.931881821)</t>
        </is>
      </c>
      <c r="X3100" t="n">
        <v>2.557473862483546</v>
      </c>
      <c r="Y3100" t="inlineStr">
        <is>
          <t>NE</t>
        </is>
      </c>
      <c r="Z3100" t="n">
        <v>2019</v>
      </c>
      <c r="AA3100" t="n">
        <v>18</v>
      </c>
    </row>
    <row r="3101">
      <c r="A3101" s="1" t="n">
        <v>49567</v>
      </c>
      <c r="B3101" t="inlineStr">
        <is>
          <t>WY</t>
        </is>
      </c>
      <c r="C3101" t="inlineStr"/>
      <c r="D3101" s="2" t="n">
        <v>41947</v>
      </c>
      <c r="E3101" t="inlineStr">
        <is>
          <t>2024-11-04</t>
        </is>
      </c>
      <c r="F3101" t="n">
        <v>120</v>
      </c>
      <c r="G3101" t="inlineStr">
        <is>
          <t xml:space="preserve">BLM </t>
        </is>
      </c>
      <c r="H3101" t="inlineStr">
        <is>
          <t>VERN JONES</t>
        </is>
      </c>
      <c r="I3101" t="n">
        <v>0.125</v>
      </c>
      <c r="J3101" t="n">
        <v>27</v>
      </c>
      <c r="K3101" t="n">
        <v>2481.32006835</v>
      </c>
      <c r="L3101" t="n">
        <v>4</v>
      </c>
      <c r="M3101" t="n">
        <v>12</v>
      </c>
      <c r="N3101" t="inlineStr">
        <is>
          <t xml:space="preserve">N         </t>
        </is>
      </c>
      <c r="O3101" t="n">
        <v>94</v>
      </c>
      <c r="P3101" t="inlineStr">
        <is>
          <t xml:space="preserve">W         </t>
        </is>
      </c>
      <c r="Q3101" t="inlineStr">
        <is>
          <t>WY-1411-027/NA</t>
        </is>
      </c>
      <c r="R3101" t="inlineStr">
        <is>
          <t>WYW183785</t>
        </is>
      </c>
      <c r="S3101" t="inlineStr">
        <is>
          <t>SWEETWATER (WY)</t>
        </is>
      </c>
      <c r="T3101" t="n">
        <v>41.04008727</v>
      </c>
      <c r="U3101" t="inlineStr">
        <is>
          <t>GREEN RIVER - OVERTHRUST</t>
        </is>
      </c>
      <c r="V3101" t="n">
        <v>-107.98476724</v>
      </c>
      <c r="W3101" t="inlineStr">
        <is>
          <t>POINT (249112.8146623872 4547499.93868787)</t>
        </is>
      </c>
      <c r="X3101" t="n">
        <v>2.75967444632928</v>
      </c>
      <c r="Y3101" t="inlineStr">
        <is>
          <t>NE</t>
        </is>
      </c>
      <c r="Z3101" t="n">
        <v>2014</v>
      </c>
      <c r="AA3101" t="n">
        <v>18</v>
      </c>
    </row>
    <row r="3102">
      <c r="A3102" s="1" t="n">
        <v>49568</v>
      </c>
      <c r="B3102" t="inlineStr">
        <is>
          <t>WY</t>
        </is>
      </c>
      <c r="C3102" t="inlineStr"/>
      <c r="D3102" s="2" t="n">
        <v>41947</v>
      </c>
      <c r="E3102" t="inlineStr">
        <is>
          <t>2024-11-04</t>
        </is>
      </c>
      <c r="F3102" t="n">
        <v>120</v>
      </c>
      <c r="G3102" t="inlineStr">
        <is>
          <t xml:space="preserve">BLM </t>
        </is>
      </c>
      <c r="H3102" t="inlineStr">
        <is>
          <t>VERN JONES</t>
        </is>
      </c>
      <c r="I3102" t="n">
        <v>0.125</v>
      </c>
      <c r="J3102" t="n">
        <v>28</v>
      </c>
      <c r="K3102" t="n">
        <v>2447.1599121</v>
      </c>
      <c r="L3102" t="n">
        <v>5</v>
      </c>
      <c r="M3102" t="n">
        <v>12</v>
      </c>
      <c r="N3102" t="inlineStr">
        <is>
          <t xml:space="preserve">N         </t>
        </is>
      </c>
      <c r="O3102" t="n">
        <v>94</v>
      </c>
      <c r="P3102" t="inlineStr">
        <is>
          <t xml:space="preserve">W         </t>
        </is>
      </c>
      <c r="Q3102" t="inlineStr">
        <is>
          <t>WY-1411-028/NA</t>
        </is>
      </c>
      <c r="R3102" t="inlineStr">
        <is>
          <t>WYW183786</t>
        </is>
      </c>
      <c r="S3102" t="inlineStr">
        <is>
          <t>SWEETWATER (WY)</t>
        </is>
      </c>
      <c r="T3102" t="n">
        <v>41.04002623</v>
      </c>
      <c r="U3102" t="inlineStr">
        <is>
          <t>GREEN RIVER - OVERTHRUST</t>
        </is>
      </c>
      <c r="V3102" t="n">
        <v>-108.00383382</v>
      </c>
      <c r="W3102" t="inlineStr">
        <is>
          <t>POINT (247509.7195249886 4547548.211565463)</t>
        </is>
      </c>
      <c r="X3102" t="n">
        <v>2.552500381715485</v>
      </c>
      <c r="Y3102" t="inlineStr">
        <is>
          <t>N</t>
        </is>
      </c>
      <c r="Z3102" t="n">
        <v>2014</v>
      </c>
      <c r="AA3102" t="n">
        <v>18</v>
      </c>
    </row>
    <row r="3103">
      <c r="A3103" s="1" t="n">
        <v>49569</v>
      </c>
      <c r="B3103" t="inlineStr">
        <is>
          <t>WY</t>
        </is>
      </c>
      <c r="C3103" t="inlineStr"/>
      <c r="D3103" s="2" t="n">
        <v>41947</v>
      </c>
      <c r="E3103" t="inlineStr">
        <is>
          <t>2024-11-04</t>
        </is>
      </c>
      <c r="F3103" t="n">
        <v>120</v>
      </c>
      <c r="G3103" t="inlineStr">
        <is>
          <t xml:space="preserve">BLM </t>
        </is>
      </c>
      <c r="H3103" t="inlineStr">
        <is>
          <t>VERN JONES</t>
        </is>
      </c>
      <c r="I3103" t="n">
        <v>0.125</v>
      </c>
      <c r="J3103" t="n">
        <v>28</v>
      </c>
      <c r="K3103" t="n">
        <v>2447.1599121</v>
      </c>
      <c r="L3103" t="n">
        <v>6</v>
      </c>
      <c r="M3103" t="n">
        <v>12</v>
      </c>
      <c r="N3103" t="inlineStr">
        <is>
          <t xml:space="preserve">N         </t>
        </is>
      </c>
      <c r="O3103" t="n">
        <v>94</v>
      </c>
      <c r="P3103" t="inlineStr">
        <is>
          <t xml:space="preserve">W         </t>
        </is>
      </c>
      <c r="Q3103" t="inlineStr">
        <is>
          <t>WY-1411-028/NA</t>
        </is>
      </c>
      <c r="R3103" t="inlineStr">
        <is>
          <t>WYW183786</t>
        </is>
      </c>
      <c r="S3103" t="inlineStr">
        <is>
          <t>SWEETWATER (WY)</t>
        </is>
      </c>
      <c r="T3103" t="n">
        <v>41.0400796</v>
      </c>
      <c r="U3103" t="inlineStr">
        <is>
          <t>GREEN RIVER - OVERTHRUST</t>
        </is>
      </c>
      <c r="V3103" t="n">
        <v>-108.02290824</v>
      </c>
      <c r="W3103" t="inlineStr">
        <is>
          <t>POINT (245906.3989168753 4547609.561732966)</t>
        </is>
      </c>
      <c r="X3103" t="n">
        <v>2.728231219712007</v>
      </c>
      <c r="Y3103" t="inlineStr">
        <is>
          <t>NW</t>
        </is>
      </c>
      <c r="Z3103" t="n">
        <v>2014</v>
      </c>
      <c r="AA3103" t="n">
        <v>18</v>
      </c>
    </row>
    <row r="3104">
      <c r="A3104" s="1" t="n">
        <v>49570</v>
      </c>
      <c r="B3104" t="inlineStr">
        <is>
          <t>WY</t>
        </is>
      </c>
      <c r="C3104" t="inlineStr"/>
      <c r="D3104" s="2" t="n">
        <v>41947</v>
      </c>
      <c r="E3104" t="inlineStr">
        <is>
          <t>2024-11-04</t>
        </is>
      </c>
      <c r="F3104" t="n">
        <v>120</v>
      </c>
      <c r="G3104" t="inlineStr">
        <is>
          <t xml:space="preserve">BLM </t>
        </is>
      </c>
      <c r="H3104" t="inlineStr">
        <is>
          <t>VERN JONES</t>
        </is>
      </c>
      <c r="I3104" t="n">
        <v>0.125</v>
      </c>
      <c r="J3104" t="n">
        <v>28</v>
      </c>
      <c r="K3104" t="n">
        <v>2447.1599121</v>
      </c>
      <c r="L3104" t="n">
        <v>9</v>
      </c>
      <c r="M3104" t="n">
        <v>12</v>
      </c>
      <c r="N3104" t="inlineStr">
        <is>
          <t xml:space="preserve">N         </t>
        </is>
      </c>
      <c r="O3104" t="n">
        <v>94</v>
      </c>
      <c r="P3104" t="inlineStr">
        <is>
          <t xml:space="preserve">W         </t>
        </is>
      </c>
      <c r="Q3104" t="inlineStr">
        <is>
          <t>WY-1411-028/NA</t>
        </is>
      </c>
      <c r="R3104" t="inlineStr">
        <is>
          <t>WYW183786</t>
        </is>
      </c>
      <c r="S3104" t="inlineStr">
        <is>
          <t>SWEETWATER (WY)</t>
        </is>
      </c>
      <c r="T3104" t="n">
        <v>41.02566409</v>
      </c>
      <c r="U3104" t="inlineStr">
        <is>
          <t>GREEN RIVER - OVERTHRUST</t>
        </is>
      </c>
      <c r="V3104" t="n">
        <v>-107.98483586</v>
      </c>
      <c r="W3104" t="inlineStr">
        <is>
          <t>POINT (249052.2273118139 4545898.713873102)</t>
        </is>
      </c>
      <c r="X3104" t="n">
        <v>1.873341726351252</v>
      </c>
      <c r="Y3104" t="inlineStr">
        <is>
          <t>NE</t>
        </is>
      </c>
      <c r="Z3104" t="n">
        <v>2014</v>
      </c>
      <c r="AA3104" t="n">
        <v>18</v>
      </c>
    </row>
    <row r="3105">
      <c r="A3105" s="1" t="n">
        <v>49572</v>
      </c>
      <c r="B3105" t="inlineStr">
        <is>
          <t>WY</t>
        </is>
      </c>
      <c r="C3105" t="inlineStr"/>
      <c r="D3105" s="2" t="n">
        <v>41947</v>
      </c>
      <c r="E3105" t="inlineStr">
        <is>
          <t>2024-11-04</t>
        </is>
      </c>
      <c r="F3105" t="n">
        <v>120</v>
      </c>
      <c r="G3105" t="inlineStr">
        <is>
          <t xml:space="preserve">BLM </t>
        </is>
      </c>
      <c r="H3105" t="inlineStr">
        <is>
          <t>VERN JONES</t>
        </is>
      </c>
      <c r="I3105" t="n">
        <v>0.125</v>
      </c>
      <c r="J3105" t="n">
        <v>28</v>
      </c>
      <c r="K3105" t="n">
        <v>2447.1599121</v>
      </c>
      <c r="L3105" t="n">
        <v>15</v>
      </c>
      <c r="M3105" t="n">
        <v>12</v>
      </c>
      <c r="N3105" t="inlineStr">
        <is>
          <t xml:space="preserve">N         </t>
        </is>
      </c>
      <c r="O3105" t="n">
        <v>94</v>
      </c>
      <c r="P3105" t="inlineStr">
        <is>
          <t xml:space="preserve">W         </t>
        </is>
      </c>
      <c r="Q3105" t="inlineStr">
        <is>
          <t>WY-1411-028/NA</t>
        </is>
      </c>
      <c r="R3105" t="inlineStr">
        <is>
          <t>WYW183786</t>
        </is>
      </c>
      <c r="S3105" t="inlineStr">
        <is>
          <t>SWEETWATER (WY)</t>
        </is>
      </c>
      <c r="T3105" t="n">
        <v>41.00988291</v>
      </c>
      <c r="U3105" t="inlineStr">
        <is>
          <t>GREEN RIVER - OVERTHRUST</t>
        </is>
      </c>
      <c r="V3105" t="n">
        <v>-107.96222147</v>
      </c>
      <c r="W3105" t="inlineStr">
        <is>
          <t>POINT (250894.245800922 4544081.684424285)</t>
        </is>
      </c>
      <c r="X3105" t="n">
        <v>2.268399757829934</v>
      </c>
      <c r="Y3105" t="inlineStr">
        <is>
          <t>NE</t>
        </is>
      </c>
      <c r="Z3105" t="n">
        <v>2014</v>
      </c>
      <c r="AA3105" t="n">
        <v>18</v>
      </c>
    </row>
    <row r="3106">
      <c r="A3106" s="1" t="n">
        <v>49573</v>
      </c>
      <c r="B3106" t="inlineStr">
        <is>
          <t>WY</t>
        </is>
      </c>
      <c r="C3106" t="inlineStr"/>
      <c r="D3106" s="2" t="n">
        <v>41947</v>
      </c>
      <c r="E3106" t="inlineStr">
        <is>
          <t>2024-11-04</t>
        </is>
      </c>
      <c r="F3106" t="n">
        <v>120</v>
      </c>
      <c r="G3106" t="inlineStr">
        <is>
          <t xml:space="preserve">BLM </t>
        </is>
      </c>
      <c r="H3106" t="inlineStr">
        <is>
          <t>VERN JONES</t>
        </is>
      </c>
      <c r="I3106" t="n">
        <v>0.125</v>
      </c>
      <c r="J3106" t="n">
        <v>28</v>
      </c>
      <c r="K3106" t="n">
        <v>2447.1599121</v>
      </c>
      <c r="L3106" t="n">
        <v>22</v>
      </c>
      <c r="M3106" t="n">
        <v>12</v>
      </c>
      <c r="N3106" t="inlineStr">
        <is>
          <t xml:space="preserve">N         </t>
        </is>
      </c>
      <c r="O3106" t="n">
        <v>94</v>
      </c>
      <c r="P3106" t="inlineStr">
        <is>
          <t xml:space="preserve">W         </t>
        </is>
      </c>
      <c r="Q3106" t="inlineStr">
        <is>
          <t>WY-1411-028/NA</t>
        </is>
      </c>
      <c r="R3106" t="inlineStr">
        <is>
          <t>WYW183786</t>
        </is>
      </c>
      <c r="S3106" t="inlineStr">
        <is>
          <t>SWEETWATER (WY)</t>
        </is>
      </c>
      <c r="T3106" t="n">
        <v>41.00294788</v>
      </c>
      <c r="U3106" t="inlineStr">
        <is>
          <t>GREEN RIVER - OVERTHRUST</t>
        </is>
      </c>
      <c r="V3106" t="n">
        <v>-107.96618124</v>
      </c>
      <c r="W3106" t="inlineStr">
        <is>
          <t>POINT (250535.0311144498 4543323.000507331)</t>
        </is>
      </c>
      <c r="X3106" t="n">
        <v>2.011958036966862</v>
      </c>
      <c r="Y3106" t="inlineStr">
        <is>
          <t>E</t>
        </is>
      </c>
      <c r="Z3106" t="n">
        <v>2014</v>
      </c>
      <c r="AA3106" t="n">
        <v>18</v>
      </c>
    </row>
    <row r="3107">
      <c r="A3107" s="1" t="n">
        <v>49603</v>
      </c>
      <c r="B3107" t="inlineStr">
        <is>
          <t>WY</t>
        </is>
      </c>
      <c r="C3107" t="inlineStr"/>
      <c r="D3107" s="2" t="n">
        <v>41947</v>
      </c>
      <c r="E3107" t="inlineStr">
        <is>
          <t>2024-11-04</t>
        </is>
      </c>
      <c r="F3107" t="n">
        <v>120</v>
      </c>
      <c r="G3107" t="inlineStr">
        <is>
          <t xml:space="preserve">BLM </t>
        </is>
      </c>
      <c r="H3107" t="inlineStr">
        <is>
          <t>VERN JONES</t>
        </is>
      </c>
      <c r="I3107" t="n">
        <v>0.125</v>
      </c>
      <c r="J3107" t="n">
        <v>30</v>
      </c>
      <c r="K3107" t="n">
        <v>2333.95996093</v>
      </c>
      <c r="L3107" t="n">
        <v>23</v>
      </c>
      <c r="M3107" t="n">
        <v>12</v>
      </c>
      <c r="N3107" t="inlineStr">
        <is>
          <t xml:space="preserve">N         </t>
        </is>
      </c>
      <c r="O3107" t="n">
        <v>95</v>
      </c>
      <c r="P3107" t="inlineStr">
        <is>
          <t xml:space="preserve">W         </t>
        </is>
      </c>
      <c r="Q3107" t="inlineStr">
        <is>
          <t>WY-1411-036/NA</t>
        </is>
      </c>
      <c r="R3107" t="inlineStr">
        <is>
          <t>WYW183794</t>
        </is>
      </c>
      <c r="S3107" t="inlineStr">
        <is>
          <t>SWEETWATER (WY)</t>
        </is>
      </c>
      <c r="T3107" t="n">
        <v>41.00319568</v>
      </c>
      <c r="U3107" t="inlineStr">
        <is>
          <t>GREEN RIVER - OVERTHRUST</t>
        </is>
      </c>
      <c r="V3107" t="n">
        <v>-108.06117139</v>
      </c>
      <c r="W3107" t="inlineStr">
        <is>
          <t>POINT (242545.9810490441 4543626.504435898)</t>
        </is>
      </c>
      <c r="X3107" t="n">
        <v>2.95580082651149</v>
      </c>
      <c r="Y3107" t="inlineStr">
        <is>
          <t>W</t>
        </is>
      </c>
      <c r="Z3107" t="n">
        <v>2014</v>
      </c>
      <c r="AA3107" t="n">
        <v>18</v>
      </c>
    </row>
    <row r="3108">
      <c r="A3108" s="1" t="n">
        <v>7536</v>
      </c>
      <c r="B3108" t="inlineStr">
        <is>
          <t>WY</t>
        </is>
      </c>
      <c r="C3108" t="inlineStr"/>
      <c r="D3108" s="2" t="n">
        <v>43663</v>
      </c>
      <c r="E3108" t="inlineStr">
        <is>
          <t>2024-07-17</t>
        </is>
      </c>
      <c r="F3108" t="n">
        <v>60</v>
      </c>
      <c r="G3108" t="inlineStr">
        <is>
          <t xml:space="preserve">STATE OF WYOMING </t>
        </is>
      </c>
      <c r="H3108" t="inlineStr">
        <is>
          <t>KIRKWOOD O&amp;G</t>
        </is>
      </c>
      <c r="I3108" t="n">
        <v>0.1667</v>
      </c>
      <c r="J3108" t="n">
        <v>19</v>
      </c>
      <c r="K3108" t="n">
        <v>640</v>
      </c>
      <c r="L3108" t="n">
        <v>36</v>
      </c>
      <c r="M3108" t="n">
        <v>14</v>
      </c>
      <c r="N3108" t="inlineStr">
        <is>
          <t xml:space="preserve">N         </t>
        </is>
      </c>
      <c r="O3108" t="n">
        <v>95</v>
      </c>
      <c r="P3108" t="inlineStr">
        <is>
          <t xml:space="preserve">W         </t>
        </is>
      </c>
      <c r="Q3108" t="inlineStr">
        <is>
          <t>143/NA</t>
        </is>
      </c>
      <c r="R3108" t="inlineStr">
        <is>
          <t>19-00310</t>
        </is>
      </c>
      <c r="S3108" t="inlineStr">
        <is>
          <t>SWEETWATER (WY)</t>
        </is>
      </c>
      <c r="T3108" t="n">
        <v>41.14180101</v>
      </c>
      <c r="U3108" t="inlineStr">
        <is>
          <t>GREEN RIVER - OVERTHRUST</t>
        </is>
      </c>
      <c r="V3108" t="n">
        <v>-108.04177705</v>
      </c>
      <c r="W3108" t="inlineStr">
        <is>
          <t>POINT (244714.6250891065 4558959.144252578)</t>
        </is>
      </c>
      <c r="X3108" t="n">
        <v>0.7679442057771824</v>
      </c>
      <c r="Y3108" t="inlineStr">
        <is>
          <t>W</t>
        </is>
      </c>
      <c r="Z3108" t="n">
        <v>2019</v>
      </c>
      <c r="AA3108" t="n">
        <v>9</v>
      </c>
    </row>
    <row r="3109">
      <c r="A3109" s="1" t="n">
        <v>13925</v>
      </c>
      <c r="B3109" t="inlineStr">
        <is>
          <t>WY</t>
        </is>
      </c>
      <c r="C3109" t="inlineStr"/>
      <c r="D3109" s="2" t="n">
        <v>43525</v>
      </c>
      <c r="E3109" t="inlineStr">
        <is>
          <t>2029-03-01</t>
        </is>
      </c>
      <c r="F3109" t="n">
        <v>120</v>
      </c>
      <c r="G3109" t="inlineStr">
        <is>
          <t xml:space="preserve">BUREAU OF LAND MANAGEMENT </t>
        </is>
      </c>
      <c r="H3109" t="inlineStr">
        <is>
          <t>MASON RESOURCES</t>
        </is>
      </c>
      <c r="I3109" t="n">
        <v>0.125</v>
      </c>
      <c r="J3109" t="n">
        <v>76</v>
      </c>
      <c r="K3109" t="n">
        <v>1876.68005371</v>
      </c>
      <c r="L3109" t="n">
        <v>18</v>
      </c>
      <c r="M3109" t="n">
        <v>13</v>
      </c>
      <c r="N3109" t="inlineStr">
        <is>
          <t xml:space="preserve">N         </t>
        </is>
      </c>
      <c r="O3109" t="n">
        <v>94</v>
      </c>
      <c r="P3109" t="inlineStr">
        <is>
          <t xml:space="preserve">W         </t>
        </is>
      </c>
      <c r="Q3109" t="inlineStr">
        <is>
          <t>Y-184Q-FEB19-055/NA</t>
        </is>
      </c>
      <c r="R3109" t="inlineStr">
        <is>
          <t>WYW187880</t>
        </is>
      </c>
      <c r="S3109" t="inlineStr">
        <is>
          <t>SWEETWATER (WY)</t>
        </is>
      </c>
      <c r="T3109" t="n">
        <v>41.09828731</v>
      </c>
      <c r="U3109" t="inlineStr">
        <is>
          <t>GREEN RIVER - OVERTHRUST</t>
        </is>
      </c>
      <c r="V3109" t="n">
        <v>-108.02272536</v>
      </c>
      <c r="W3109" t="inlineStr">
        <is>
          <t>POINT (246145.9839718008 4554071.958491192)</t>
        </is>
      </c>
      <c r="X3109" t="n">
        <v>2.955938336278885</v>
      </c>
      <c r="Y3109" t="inlineStr">
        <is>
          <t>S</t>
        </is>
      </c>
      <c r="Z3109" t="n">
        <v>2019</v>
      </c>
      <c r="AA3109" t="n">
        <v>9</v>
      </c>
    </row>
    <row r="3110">
      <c r="A3110" s="1" t="n">
        <v>13928</v>
      </c>
      <c r="B3110" t="inlineStr">
        <is>
          <t>WY</t>
        </is>
      </c>
      <c r="C3110" t="inlineStr"/>
      <c r="D3110" s="2" t="n">
        <v>43525</v>
      </c>
      <c r="E3110" t="inlineStr">
        <is>
          <t>2029-03-01</t>
        </is>
      </c>
      <c r="F3110" t="n">
        <v>120</v>
      </c>
      <c r="G3110" t="inlineStr">
        <is>
          <t xml:space="preserve">BUREAU OF LAND MANAGEMENT </t>
        </is>
      </c>
      <c r="H3110" t="inlineStr">
        <is>
          <t>MASON RESOURCES</t>
        </is>
      </c>
      <c r="I3110" t="n">
        <v>0.125</v>
      </c>
      <c r="J3110" t="n">
        <v>76</v>
      </c>
      <c r="K3110" t="n">
        <v>1876.68005371</v>
      </c>
      <c r="L3110" t="n">
        <v>7</v>
      </c>
      <c r="M3110" t="n">
        <v>13</v>
      </c>
      <c r="N3110" t="inlineStr">
        <is>
          <t xml:space="preserve">N         </t>
        </is>
      </c>
      <c r="O3110" t="n">
        <v>94</v>
      </c>
      <c r="P3110" t="inlineStr">
        <is>
          <t xml:space="preserve">W         </t>
        </is>
      </c>
      <c r="Q3110" t="inlineStr">
        <is>
          <t>Y-184Q-FEB19-055/NA</t>
        </is>
      </c>
      <c r="R3110" t="inlineStr">
        <is>
          <t>WYW187880</t>
        </is>
      </c>
      <c r="S3110" t="inlineStr">
        <is>
          <t>SWEETWATER (WY)</t>
        </is>
      </c>
      <c r="T3110" t="n">
        <v>41.11280586</v>
      </c>
      <c r="U3110" t="inlineStr">
        <is>
          <t>GREEN RIVER - OVERTHRUST</t>
        </is>
      </c>
      <c r="V3110" t="n">
        <v>-108.02271016</v>
      </c>
      <c r="W3110" t="inlineStr">
        <is>
          <t>POINT (246203.2255119011 4555683.948023407)</t>
        </is>
      </c>
      <c r="X3110" t="n">
        <v>1.95828252376097</v>
      </c>
      <c r="Y3110" t="inlineStr">
        <is>
          <t>S</t>
        </is>
      </c>
      <c r="Z3110" t="n">
        <v>2019</v>
      </c>
      <c r="AA3110" t="n">
        <v>9</v>
      </c>
    </row>
    <row r="3111">
      <c r="A3111" s="1" t="n">
        <v>13929</v>
      </c>
      <c r="B3111" t="inlineStr">
        <is>
          <t>WY</t>
        </is>
      </c>
      <c r="C3111" t="inlineStr"/>
      <c r="D3111" s="2" t="n">
        <v>43525</v>
      </c>
      <c r="E3111" t="inlineStr">
        <is>
          <t>2029-03-01</t>
        </is>
      </c>
      <c r="F3111" t="n">
        <v>120</v>
      </c>
      <c r="G3111" t="inlineStr">
        <is>
          <t xml:space="preserve">BUREAU OF LAND MANAGEMENT </t>
        </is>
      </c>
      <c r="H3111" t="inlineStr">
        <is>
          <t>MASON RESOURCES</t>
        </is>
      </c>
      <c r="I3111" t="n">
        <v>0.125</v>
      </c>
      <c r="J3111" t="n">
        <v>76</v>
      </c>
      <c r="K3111" t="n">
        <v>1876.68005371</v>
      </c>
      <c r="L3111" t="n">
        <v>7</v>
      </c>
      <c r="M3111" t="n">
        <v>13</v>
      </c>
      <c r="N3111" t="inlineStr">
        <is>
          <t xml:space="preserve">N         </t>
        </is>
      </c>
      <c r="O3111" t="n">
        <v>94</v>
      </c>
      <c r="P3111" t="inlineStr">
        <is>
          <t xml:space="preserve">W         </t>
        </is>
      </c>
      <c r="Q3111" t="inlineStr">
        <is>
          <t>Y-184Q-FEB19-055/NA</t>
        </is>
      </c>
      <c r="R3111" t="inlineStr">
        <is>
          <t>WYW187880</t>
        </is>
      </c>
      <c r="S3111" t="inlineStr">
        <is>
          <t>SWEETWATER (WY)</t>
        </is>
      </c>
      <c r="T3111" t="n">
        <v>41.11280586</v>
      </c>
      <c r="U3111" t="inlineStr">
        <is>
          <t>GREEN RIVER - OVERTHRUST</t>
        </is>
      </c>
      <c r="V3111" t="n">
        <v>-108.02271016</v>
      </c>
      <c r="W3111" t="inlineStr">
        <is>
          <t>POINT (246203.2255119011 4555683.948023407)</t>
        </is>
      </c>
      <c r="X3111" t="n">
        <v>1.95828252376097</v>
      </c>
      <c r="Y3111" t="inlineStr">
        <is>
          <t>S</t>
        </is>
      </c>
      <c r="Z3111" t="n">
        <v>2019</v>
      </c>
      <c r="AA3111" t="n">
        <v>9</v>
      </c>
    </row>
    <row r="3112">
      <c r="A3112" s="1" t="n">
        <v>13932</v>
      </c>
      <c r="B3112" t="inlineStr">
        <is>
          <t>WY</t>
        </is>
      </c>
      <c r="C3112" t="inlineStr"/>
      <c r="D3112" s="2" t="n">
        <v>43525</v>
      </c>
      <c r="E3112" t="inlineStr">
        <is>
          <t>2029-03-01</t>
        </is>
      </c>
      <c r="F3112" t="n">
        <v>120</v>
      </c>
      <c r="G3112" t="inlineStr">
        <is>
          <t xml:space="preserve">BUREAU OF LAND MANAGEMENT </t>
        </is>
      </c>
      <c r="H3112" t="inlineStr">
        <is>
          <t>MASON RESOURCES</t>
        </is>
      </c>
      <c r="I3112" t="n">
        <v>0.125</v>
      </c>
      <c r="J3112" t="n">
        <v>76</v>
      </c>
      <c r="K3112" t="n">
        <v>1876.68005371</v>
      </c>
      <c r="L3112" t="n">
        <v>7</v>
      </c>
      <c r="M3112" t="n">
        <v>13</v>
      </c>
      <c r="N3112" t="inlineStr">
        <is>
          <t xml:space="preserve">N         </t>
        </is>
      </c>
      <c r="O3112" t="n">
        <v>94</v>
      </c>
      <c r="P3112" t="inlineStr">
        <is>
          <t xml:space="preserve">W         </t>
        </is>
      </c>
      <c r="Q3112" t="inlineStr">
        <is>
          <t>Y-184Q-FEB19-055/NA</t>
        </is>
      </c>
      <c r="R3112" t="inlineStr">
        <is>
          <t>WYW187880</t>
        </is>
      </c>
      <c r="S3112" t="inlineStr">
        <is>
          <t>SWEETWATER (WY)</t>
        </is>
      </c>
      <c r="T3112" t="n">
        <v>41.11280586</v>
      </c>
      <c r="U3112" t="inlineStr">
        <is>
          <t>GREEN RIVER - OVERTHRUST</t>
        </is>
      </c>
      <c r="V3112" t="n">
        <v>-108.02271016</v>
      </c>
      <c r="W3112" t="inlineStr">
        <is>
          <t>POINT (246203.2255119011 4555683.948023407)</t>
        </is>
      </c>
      <c r="X3112" t="n">
        <v>1.95828252376097</v>
      </c>
      <c r="Y3112" t="inlineStr">
        <is>
          <t>S</t>
        </is>
      </c>
      <c r="Z3112" t="n">
        <v>2019</v>
      </c>
      <c r="AA3112" t="n">
        <v>9</v>
      </c>
    </row>
    <row r="3113">
      <c r="A3113" s="1" t="n">
        <v>13933</v>
      </c>
      <c r="B3113" t="inlineStr">
        <is>
          <t>WY</t>
        </is>
      </c>
      <c r="C3113" t="inlineStr"/>
      <c r="D3113" s="2" t="n">
        <v>43525</v>
      </c>
      <c r="E3113" t="inlineStr">
        <is>
          <t>2029-03-01</t>
        </is>
      </c>
      <c r="F3113" t="n">
        <v>120</v>
      </c>
      <c r="G3113" t="inlineStr">
        <is>
          <t xml:space="preserve">BUREAU OF LAND MANAGEMENT </t>
        </is>
      </c>
      <c r="H3113" t="inlineStr">
        <is>
          <t>MASON RESOURCES</t>
        </is>
      </c>
      <c r="I3113" t="n">
        <v>0.125</v>
      </c>
      <c r="J3113" t="n">
        <v>76</v>
      </c>
      <c r="K3113" t="n">
        <v>1876.68005371</v>
      </c>
      <c r="L3113" t="n">
        <v>18</v>
      </c>
      <c r="M3113" t="n">
        <v>13</v>
      </c>
      <c r="N3113" t="inlineStr">
        <is>
          <t xml:space="preserve">N         </t>
        </is>
      </c>
      <c r="O3113" t="n">
        <v>94</v>
      </c>
      <c r="P3113" t="inlineStr">
        <is>
          <t xml:space="preserve">W         </t>
        </is>
      </c>
      <c r="Q3113" t="inlineStr">
        <is>
          <t>Y-184Q-FEB19-055/NA</t>
        </is>
      </c>
      <c r="R3113" t="inlineStr">
        <is>
          <t>WYW187880</t>
        </is>
      </c>
      <c r="S3113" t="inlineStr">
        <is>
          <t>SWEETWATER (WY)</t>
        </is>
      </c>
      <c r="T3113" t="n">
        <v>41.09828731</v>
      </c>
      <c r="U3113" t="inlineStr">
        <is>
          <t>GREEN RIVER - OVERTHRUST</t>
        </is>
      </c>
      <c r="V3113" t="n">
        <v>-108.02272536</v>
      </c>
      <c r="W3113" t="inlineStr">
        <is>
          <t>POINT (246145.9839718008 4554071.958491192)</t>
        </is>
      </c>
      <c r="X3113" t="n">
        <v>2.955938336278885</v>
      </c>
      <c r="Y3113" t="inlineStr">
        <is>
          <t>S</t>
        </is>
      </c>
      <c r="Z3113" t="n">
        <v>2019</v>
      </c>
      <c r="AA3113" t="n">
        <v>9</v>
      </c>
    </row>
    <row r="3114">
      <c r="A3114" s="1" t="n">
        <v>13934</v>
      </c>
      <c r="B3114" t="inlineStr">
        <is>
          <t>WY</t>
        </is>
      </c>
      <c r="C3114" t="inlineStr"/>
      <c r="D3114" s="2" t="n">
        <v>43525</v>
      </c>
      <c r="E3114" t="inlineStr">
        <is>
          <t>2029-03-01</t>
        </is>
      </c>
      <c r="F3114" t="n">
        <v>120</v>
      </c>
      <c r="G3114" t="inlineStr">
        <is>
          <t xml:space="preserve">BUREAU OF LAND MANAGEMENT </t>
        </is>
      </c>
      <c r="H3114" t="inlineStr">
        <is>
          <t>MASON RESOURCES</t>
        </is>
      </c>
      <c r="I3114" t="n">
        <v>0.125</v>
      </c>
      <c r="J3114" t="n">
        <v>76</v>
      </c>
      <c r="K3114" t="n">
        <v>1876.68005371</v>
      </c>
      <c r="L3114" t="n">
        <v>18</v>
      </c>
      <c r="M3114" t="n">
        <v>13</v>
      </c>
      <c r="N3114" t="inlineStr">
        <is>
          <t xml:space="preserve">N         </t>
        </is>
      </c>
      <c r="O3114" t="n">
        <v>94</v>
      </c>
      <c r="P3114" t="inlineStr">
        <is>
          <t xml:space="preserve">W         </t>
        </is>
      </c>
      <c r="Q3114" t="inlineStr">
        <is>
          <t>Y-184Q-FEB19-055/NA</t>
        </is>
      </c>
      <c r="R3114" t="inlineStr">
        <is>
          <t>WYW187880</t>
        </is>
      </c>
      <c r="S3114" t="inlineStr">
        <is>
          <t>SWEETWATER (WY)</t>
        </is>
      </c>
      <c r="T3114" t="n">
        <v>41.09828731</v>
      </c>
      <c r="U3114" t="inlineStr">
        <is>
          <t>GREEN RIVER - OVERTHRUST</t>
        </is>
      </c>
      <c r="V3114" t="n">
        <v>-108.02272536</v>
      </c>
      <c r="W3114" t="inlineStr">
        <is>
          <t>POINT (246145.9839718008 4554071.958491192)</t>
        </is>
      </c>
      <c r="X3114" t="n">
        <v>2.955938336278885</v>
      </c>
      <c r="Y3114" t="inlineStr">
        <is>
          <t>S</t>
        </is>
      </c>
      <c r="Z3114" t="n">
        <v>2019</v>
      </c>
      <c r="AA3114" t="n">
        <v>9</v>
      </c>
    </row>
    <row r="3115">
      <c r="A3115" s="1" t="n">
        <v>45173</v>
      </c>
      <c r="B3115" t="inlineStr">
        <is>
          <t>WY</t>
        </is>
      </c>
      <c r="C3115" t="inlineStr"/>
      <c r="D3115" s="2" t="n">
        <v>42493</v>
      </c>
      <c r="E3115" t="inlineStr">
        <is>
          <t>2026-05-03</t>
        </is>
      </c>
      <c r="F3115" t="n">
        <v>120</v>
      </c>
      <c r="G3115" t="inlineStr">
        <is>
          <t xml:space="preserve">BLM </t>
        </is>
      </c>
      <c r="H3115" t="inlineStr">
        <is>
          <t>KIRKWOOD O&amp;G</t>
        </is>
      </c>
      <c r="I3115" t="n">
        <v>0.125</v>
      </c>
      <c r="J3115" t="n">
        <v>5</v>
      </c>
      <c r="K3115" t="n">
        <v>320</v>
      </c>
      <c r="L3115" t="n">
        <v>31</v>
      </c>
      <c r="M3115" t="n">
        <v>14</v>
      </c>
      <c r="N3115" t="inlineStr">
        <is>
          <t xml:space="preserve">N         </t>
        </is>
      </c>
      <c r="O3115" t="n">
        <v>94</v>
      </c>
      <c r="P3115" t="inlineStr">
        <is>
          <t xml:space="preserve">W         </t>
        </is>
      </c>
      <c r="Q3115" t="inlineStr">
        <is>
          <t>WY-1605-009/NA</t>
        </is>
      </c>
      <c r="R3115" t="inlineStr">
        <is>
          <t>WYW185282</t>
        </is>
      </c>
      <c r="S3115" t="inlineStr">
        <is>
          <t>SWEETWATER (WY)</t>
        </is>
      </c>
      <c r="T3115" t="n">
        <v>41.14175522</v>
      </c>
      <c r="U3115" t="inlineStr">
        <is>
          <t>GREEN RIVER - OVERTHRUST</t>
        </is>
      </c>
      <c r="V3115" t="n">
        <v>-108.02265687</v>
      </c>
      <c r="W3115" t="inlineStr">
        <is>
          <t>POINT (246319.3388164941 4558898.127100265)</t>
        </is>
      </c>
      <c r="X3115" t="n">
        <v>0.2381419474259871</v>
      </c>
      <c r="Y3115" t="inlineStr">
        <is>
          <t>NE</t>
        </is>
      </c>
      <c r="Z3115" t="n">
        <v>2016</v>
      </c>
      <c r="AA3115" t="n">
        <v>9</v>
      </c>
    </row>
    <row r="3116">
      <c r="A3116" s="1" t="n">
        <v>49604</v>
      </c>
      <c r="B3116" t="inlineStr">
        <is>
          <t>WY</t>
        </is>
      </c>
      <c r="C3116" t="inlineStr"/>
      <c r="D3116" s="2" t="n">
        <v>41947</v>
      </c>
      <c r="E3116" t="inlineStr">
        <is>
          <t>2024-11-04</t>
        </is>
      </c>
      <c r="F3116" t="n">
        <v>120</v>
      </c>
      <c r="G3116" t="inlineStr">
        <is>
          <t xml:space="preserve">BLM </t>
        </is>
      </c>
      <c r="H3116" t="inlineStr">
        <is>
          <t>TEN POINT ENERGY</t>
        </is>
      </c>
      <c r="I3116" t="n">
        <v>0.125</v>
      </c>
      <c r="J3116" t="n">
        <v>220</v>
      </c>
      <c r="K3116" t="n">
        <v>2079.75</v>
      </c>
      <c r="L3116" t="n">
        <v>1</v>
      </c>
      <c r="M3116" t="n">
        <v>13</v>
      </c>
      <c r="N3116" t="inlineStr">
        <is>
          <t xml:space="preserve">N         </t>
        </is>
      </c>
      <c r="O3116" t="n">
        <v>95</v>
      </c>
      <c r="P3116" t="inlineStr">
        <is>
          <t xml:space="preserve">W         </t>
        </is>
      </c>
      <c r="Q3116" t="inlineStr">
        <is>
          <t>WY-1411-037/NA</t>
        </is>
      </c>
      <c r="R3116" t="inlineStr">
        <is>
          <t>WYW183795</t>
        </is>
      </c>
      <c r="S3116" t="inlineStr">
        <is>
          <t>SWEETWATER (WY)</t>
        </is>
      </c>
      <c r="T3116" t="n">
        <v>41.12728246</v>
      </c>
      <c r="U3116" t="inlineStr">
        <is>
          <t>GREEN RIVER - OVERTHRUST</t>
        </is>
      </c>
      <c r="V3116" t="n">
        <v>-108.04188381</v>
      </c>
      <c r="W3116" t="inlineStr">
        <is>
          <t>POINT (244649.310446628 4557347.413958493)</t>
        </is>
      </c>
      <c r="X3116" t="n">
        <v>1.220265496298126</v>
      </c>
      <c r="Y3116" t="inlineStr">
        <is>
          <t>SW</t>
        </is>
      </c>
      <c r="Z3116" t="n">
        <v>2014</v>
      </c>
      <c r="AA3116" t="n">
        <v>9</v>
      </c>
    </row>
    <row r="3117">
      <c r="A3117" s="1" t="n">
        <v>49605</v>
      </c>
      <c r="B3117" t="inlineStr">
        <is>
          <t>WY</t>
        </is>
      </c>
      <c r="C3117" t="inlineStr"/>
      <c r="D3117" s="2" t="n">
        <v>41947</v>
      </c>
      <c r="E3117" t="inlineStr">
        <is>
          <t>2024-11-04</t>
        </is>
      </c>
      <c r="F3117" t="n">
        <v>120</v>
      </c>
      <c r="G3117" t="inlineStr">
        <is>
          <t xml:space="preserve">BLM </t>
        </is>
      </c>
      <c r="H3117" t="inlineStr">
        <is>
          <t>TEN POINT ENERGY</t>
        </is>
      </c>
      <c r="I3117" t="n">
        <v>0.125</v>
      </c>
      <c r="J3117" t="n">
        <v>220</v>
      </c>
      <c r="K3117" t="n">
        <v>2079.75</v>
      </c>
      <c r="L3117" t="n">
        <v>2</v>
      </c>
      <c r="M3117" t="n">
        <v>13</v>
      </c>
      <c r="N3117" t="inlineStr">
        <is>
          <t xml:space="preserve">N         </t>
        </is>
      </c>
      <c r="O3117" t="n">
        <v>95</v>
      </c>
      <c r="P3117" t="inlineStr">
        <is>
          <t xml:space="preserve">W         </t>
        </is>
      </c>
      <c r="Q3117" t="inlineStr">
        <is>
          <t>WY-1411-037/NA</t>
        </is>
      </c>
      <c r="R3117" t="inlineStr">
        <is>
          <t>WYW183795</t>
        </is>
      </c>
      <c r="S3117" t="inlineStr">
        <is>
          <t>SWEETWATER (WY)</t>
        </is>
      </c>
      <c r="T3117" t="n">
        <v>41.12735495</v>
      </c>
      <c r="U3117" t="inlineStr">
        <is>
          <t>GREEN RIVER - OVERTHRUST</t>
        </is>
      </c>
      <c r="V3117" t="n">
        <v>-108.06101163</v>
      </c>
      <c r="W3117" t="inlineStr">
        <is>
          <t>POINT (243043.7028686012 4557411.769876665)</t>
        </is>
      </c>
      <c r="X3117" t="n">
        <v>2.004199604539308</v>
      </c>
      <c r="Y3117" t="inlineStr">
        <is>
          <t>SW</t>
        </is>
      </c>
      <c r="Z3117" t="n">
        <v>2014</v>
      </c>
      <c r="AA3117" t="n">
        <v>9</v>
      </c>
    </row>
    <row r="3118">
      <c r="A3118" s="1" t="n">
        <v>51093</v>
      </c>
      <c r="B3118" t="inlineStr">
        <is>
          <t>WY</t>
        </is>
      </c>
      <c r="C3118" t="inlineStr"/>
      <c r="D3118" s="2" t="n">
        <v>41401</v>
      </c>
      <c r="E3118" t="inlineStr">
        <is>
          <t>2023-05-07</t>
        </is>
      </c>
      <c r="F3118" t="n">
        <v>120</v>
      </c>
      <c r="G3118" t="inlineStr">
        <is>
          <t xml:space="preserve">BLM </t>
        </is>
      </c>
      <c r="H3118" t="inlineStr">
        <is>
          <t>DROPTINE ENERGY</t>
        </is>
      </c>
      <c r="I3118" t="n">
        <v>0.125</v>
      </c>
      <c r="J3118" t="n">
        <v>60</v>
      </c>
      <c r="K3118" t="n">
        <v>1882</v>
      </c>
      <c r="L3118" t="n">
        <v>8</v>
      </c>
      <c r="M3118" t="n">
        <v>13</v>
      </c>
      <c r="N3118" t="inlineStr">
        <is>
          <t xml:space="preserve">N         </t>
        </is>
      </c>
      <c r="O3118" t="n">
        <v>94</v>
      </c>
      <c r="P3118" t="inlineStr">
        <is>
          <t xml:space="preserve">W         </t>
        </is>
      </c>
      <c r="Q3118" t="inlineStr">
        <is>
          <t>WY-1305-008/NA</t>
        </is>
      </c>
      <c r="R3118" t="inlineStr">
        <is>
          <t>WYW182026</t>
        </is>
      </c>
      <c r="S3118" t="inlineStr">
        <is>
          <t>SWEETWATER (WY)</t>
        </is>
      </c>
      <c r="T3118" t="n">
        <v>41.11269523</v>
      </c>
      <c r="U3118" t="inlineStr">
        <is>
          <t>GREEN RIVER - OVERTHRUST</t>
        </is>
      </c>
      <c r="V3118" t="n">
        <v>-108.00360523</v>
      </c>
      <c r="W3118" t="inlineStr">
        <is>
          <t>POINT (247807.1165303161 4555616.135901083)</t>
        </is>
      </c>
      <c r="X3118" t="n">
        <v>2.305738809911198</v>
      </c>
      <c r="Y3118" t="inlineStr">
        <is>
          <t>SE</t>
        </is>
      </c>
      <c r="Z3118" t="n">
        <v>2013</v>
      </c>
      <c r="AA3118" t="n">
        <v>9</v>
      </c>
    </row>
    <row r="3119">
      <c r="A3119" s="1" t="n">
        <v>51094</v>
      </c>
      <c r="B3119" t="inlineStr">
        <is>
          <t>WY</t>
        </is>
      </c>
      <c r="C3119" t="inlineStr"/>
      <c r="D3119" s="2" t="n">
        <v>41401</v>
      </c>
      <c r="E3119" t="inlineStr">
        <is>
          <t>2023-05-07</t>
        </is>
      </c>
      <c r="F3119" t="n">
        <v>120</v>
      </c>
      <c r="G3119" t="inlineStr">
        <is>
          <t xml:space="preserve">BLM </t>
        </is>
      </c>
      <c r="H3119" t="inlineStr">
        <is>
          <t>DROPTINE ENERGY</t>
        </is>
      </c>
      <c r="I3119" t="n">
        <v>0.125</v>
      </c>
      <c r="J3119" t="n">
        <v>60</v>
      </c>
      <c r="K3119" t="n">
        <v>1882</v>
      </c>
      <c r="L3119" t="n">
        <v>9</v>
      </c>
      <c r="M3119" t="n">
        <v>13</v>
      </c>
      <c r="N3119" t="inlineStr">
        <is>
          <t xml:space="preserve">N         </t>
        </is>
      </c>
      <c r="O3119" t="n">
        <v>94</v>
      </c>
      <c r="P3119" t="inlineStr">
        <is>
          <t xml:space="preserve">W         </t>
        </is>
      </c>
      <c r="Q3119" t="inlineStr">
        <is>
          <t>WY-1305-008/NA</t>
        </is>
      </c>
      <c r="R3119" t="inlineStr">
        <is>
          <t>WYW182026</t>
        </is>
      </c>
      <c r="S3119" t="inlineStr">
        <is>
          <t>SWEETWATER (WY)</t>
        </is>
      </c>
      <c r="T3119" t="n">
        <v>41.11253119</v>
      </c>
      <c r="U3119" t="inlineStr">
        <is>
          <t>GREEN RIVER - OVERTHRUST</t>
        </is>
      </c>
      <c r="V3119" t="n">
        <v>-107.98450811</v>
      </c>
      <c r="W3119" t="inlineStr">
        <is>
          <t>POINT (249410.1499964372 4555542.768945516)</t>
        </is>
      </c>
      <c r="X3119" t="n">
        <v>2.966444492644392</v>
      </c>
      <c r="Y3119" t="inlineStr">
        <is>
          <t>SE</t>
        </is>
      </c>
      <c r="Z3119" t="n">
        <v>2013</v>
      </c>
      <c r="AA3119" t="n">
        <v>9</v>
      </c>
    </row>
    <row r="3120">
      <c r="A3120" s="1" t="n">
        <v>51103</v>
      </c>
      <c r="B3120" t="inlineStr">
        <is>
          <t>WY</t>
        </is>
      </c>
      <c r="C3120" t="inlineStr"/>
      <c r="D3120" s="2" t="n">
        <v>41401</v>
      </c>
      <c r="E3120" t="inlineStr">
        <is>
          <t>2023-05-07</t>
        </is>
      </c>
      <c r="F3120" t="n">
        <v>120</v>
      </c>
      <c r="G3120" t="inlineStr">
        <is>
          <t xml:space="preserve">BLM </t>
        </is>
      </c>
      <c r="H3120" t="inlineStr">
        <is>
          <t>CONTINENTAL RESOURCES</t>
        </is>
      </c>
      <c r="I3120" t="n">
        <v>0.125</v>
      </c>
      <c r="J3120" t="n">
        <v>180</v>
      </c>
      <c r="K3120" t="n">
        <v>635.34002685</v>
      </c>
      <c r="L3120" t="n">
        <v>19</v>
      </c>
      <c r="M3120" t="n">
        <v>14</v>
      </c>
      <c r="N3120" t="inlineStr">
        <is>
          <t xml:space="preserve">N         </t>
        </is>
      </c>
      <c r="O3120" t="n">
        <v>94</v>
      </c>
      <c r="P3120" t="inlineStr">
        <is>
          <t xml:space="preserve">W         </t>
        </is>
      </c>
      <c r="Q3120" t="inlineStr">
        <is>
          <t>WY-1305-011/NA</t>
        </is>
      </c>
      <c r="R3120" t="inlineStr">
        <is>
          <t>WYW182029</t>
        </is>
      </c>
      <c r="S3120" t="inlineStr">
        <is>
          <t>SWEETWATER (WY)</t>
        </is>
      </c>
      <c r="T3120" t="n">
        <v>41.17066643</v>
      </c>
      <c r="U3120" t="inlineStr">
        <is>
          <t>GREEN RIVER - OVERTHRUST</t>
        </is>
      </c>
      <c r="V3120" t="n">
        <v>-108.02255779</v>
      </c>
      <c r="W3120" t="inlineStr">
        <is>
          <t>POINT (246439.2076982946 4562107.948370797)</t>
        </is>
      </c>
      <c r="X3120" t="n">
        <v>2.063245703980096</v>
      </c>
      <c r="Y3120" t="inlineStr">
        <is>
          <t>N</t>
        </is>
      </c>
      <c r="Z3120" t="n">
        <v>2013</v>
      </c>
      <c r="AA3120" t="n">
        <v>9</v>
      </c>
    </row>
    <row r="3121">
      <c r="A3121" s="1" t="n">
        <v>51104</v>
      </c>
      <c r="B3121" t="inlineStr">
        <is>
          <t>WY</t>
        </is>
      </c>
      <c r="C3121" t="inlineStr"/>
      <c r="D3121" s="2" t="n">
        <v>41401</v>
      </c>
      <c r="E3121" t="inlineStr">
        <is>
          <t>2023-05-07</t>
        </is>
      </c>
      <c r="F3121" t="n">
        <v>120</v>
      </c>
      <c r="G3121" t="inlineStr">
        <is>
          <t xml:space="preserve">BLM </t>
        </is>
      </c>
      <c r="H3121" t="inlineStr">
        <is>
          <t>CONTINENTAL RESOURCES</t>
        </is>
      </c>
      <c r="I3121" t="n">
        <v>0.125</v>
      </c>
      <c r="J3121" t="n">
        <v>180</v>
      </c>
      <c r="K3121" t="n">
        <v>635.34002685</v>
      </c>
      <c r="L3121" t="n">
        <v>30</v>
      </c>
      <c r="M3121" t="n">
        <v>14</v>
      </c>
      <c r="N3121" t="inlineStr">
        <is>
          <t xml:space="preserve">N         </t>
        </is>
      </c>
      <c r="O3121" t="n">
        <v>94</v>
      </c>
      <c r="P3121" t="inlineStr">
        <is>
          <t xml:space="preserve">W         </t>
        </is>
      </c>
      <c r="Q3121" t="inlineStr">
        <is>
          <t>WY-1305-011/NA</t>
        </is>
      </c>
      <c r="R3121" t="inlineStr">
        <is>
          <t>WYW182029</t>
        </is>
      </c>
      <c r="S3121" t="inlineStr">
        <is>
          <t>SWEETWATER (WY)</t>
        </is>
      </c>
      <c r="T3121" t="n">
        <v>41.1561784</v>
      </c>
      <c r="U3121" t="inlineStr">
        <is>
          <t>GREEN RIVER - OVERTHRUST</t>
        </is>
      </c>
      <c r="V3121" t="n">
        <v>-108.02254248</v>
      </c>
      <c r="W3121" t="inlineStr">
        <is>
          <t>POINT (246384.5830755766 4560499.24690982)</t>
        </is>
      </c>
      <c r="X3121" t="n">
        <v>1.076033890815619</v>
      </c>
      <c r="Y3121" t="inlineStr">
        <is>
          <t>NE</t>
        </is>
      </c>
      <c r="Z3121" t="n">
        <v>2013</v>
      </c>
      <c r="AA3121" t="n">
        <v>9</v>
      </c>
    </row>
    <row r="3122">
      <c r="A3122" s="1" t="n">
        <v>13920</v>
      </c>
      <c r="B3122" t="inlineStr">
        <is>
          <t>WY</t>
        </is>
      </c>
      <c r="C3122" t="inlineStr"/>
      <c r="D3122" s="2" t="n">
        <v>43525</v>
      </c>
      <c r="E3122" t="inlineStr">
        <is>
          <t>2029-03-01</t>
        </is>
      </c>
      <c r="F3122" t="n">
        <v>120</v>
      </c>
      <c r="G3122" t="inlineStr">
        <is>
          <t xml:space="preserve">BUREAU OF LAND MANAGEMENT </t>
        </is>
      </c>
      <c r="H3122" t="inlineStr">
        <is>
          <t>DIAMOND RESOURCES</t>
        </is>
      </c>
      <c r="I3122" t="n">
        <v>0.125</v>
      </c>
      <c r="J3122" t="n">
        <v>9</v>
      </c>
      <c r="K3122" t="n">
        <v>1240.09997558</v>
      </c>
      <c r="L3122" t="n">
        <v>6</v>
      </c>
      <c r="M3122" t="n">
        <v>12</v>
      </c>
      <c r="N3122" t="inlineStr">
        <is>
          <t xml:space="preserve">N         </t>
        </is>
      </c>
      <c r="O3122" t="n">
        <v>94</v>
      </c>
      <c r="P3122" t="inlineStr">
        <is>
          <t xml:space="preserve">W         </t>
        </is>
      </c>
      <c r="Q3122" t="inlineStr">
        <is>
          <t>Y-184Q-FEB19-054/NA</t>
        </is>
      </c>
      <c r="R3122" t="inlineStr">
        <is>
          <t>WYW187879</t>
        </is>
      </c>
      <c r="S3122" t="inlineStr">
        <is>
          <t>SWEETWATER (WY)</t>
        </is>
      </c>
      <c r="T3122" t="n">
        <v>41.0400796</v>
      </c>
      <c r="U3122" t="inlineStr">
        <is>
          <t>GREEN RIVER - OVERTHRUST</t>
        </is>
      </c>
      <c r="V3122" t="n">
        <v>-108.02290824</v>
      </c>
      <c r="W3122" t="inlineStr">
        <is>
          <t>POINT (245906.3989168753 4547609.561732966)</t>
        </is>
      </c>
      <c r="X3122" t="n">
        <v>2.025941898251363</v>
      </c>
      <c r="Y3122" t="inlineStr">
        <is>
          <t>NE</t>
        </is>
      </c>
      <c r="Z3122" t="n">
        <v>2019</v>
      </c>
      <c r="AA3122" t="n">
        <v>19</v>
      </c>
    </row>
    <row r="3123">
      <c r="A3123" s="1" t="n">
        <v>13949</v>
      </c>
      <c r="B3123" t="inlineStr">
        <is>
          <t>WY</t>
        </is>
      </c>
      <c r="C3123" t="inlineStr"/>
      <c r="D3123" s="2" t="n">
        <v>43525</v>
      </c>
      <c r="E3123" t="inlineStr">
        <is>
          <t>2029-03-01</t>
        </is>
      </c>
      <c r="F3123" t="n">
        <v>120</v>
      </c>
      <c r="G3123" t="inlineStr">
        <is>
          <t xml:space="preserve">BUREAU OF LAND MANAGEMENT </t>
        </is>
      </c>
      <c r="H3123" t="inlineStr">
        <is>
          <t>MASON RESOURCES</t>
        </is>
      </c>
      <c r="I3123" t="n">
        <v>0.125</v>
      </c>
      <c r="J3123" t="n">
        <v>82</v>
      </c>
      <c r="K3123" t="n">
        <v>2354.91992187</v>
      </c>
      <c r="L3123" t="n">
        <v>31</v>
      </c>
      <c r="M3123" t="n">
        <v>13</v>
      </c>
      <c r="N3123" t="inlineStr">
        <is>
          <t xml:space="preserve">N         </t>
        </is>
      </c>
      <c r="O3123" t="n">
        <v>94</v>
      </c>
      <c r="P3123" t="inlineStr">
        <is>
          <t xml:space="preserve">W         </t>
        </is>
      </c>
      <c r="Q3123" t="inlineStr">
        <is>
          <t>Y-184Q-FEB19-058/NA</t>
        </is>
      </c>
      <c r="R3123" t="inlineStr">
        <is>
          <t>WYW187883</t>
        </is>
      </c>
      <c r="S3123" t="inlineStr">
        <is>
          <t>SWEETWATER (WY)</t>
        </is>
      </c>
      <c r="T3123" t="n">
        <v>41.05462104</v>
      </c>
      <c r="U3123" t="inlineStr">
        <is>
          <t>GREEN RIVER - OVERTHRUST</t>
        </is>
      </c>
      <c r="V3123" t="n">
        <v>-108.02293119</v>
      </c>
      <c r="W3123" t="inlineStr">
        <is>
          <t>POINT (245960.4610841436 4549224.192244152)</t>
        </is>
      </c>
      <c r="X3123" t="n">
        <v>2.906607339492393</v>
      </c>
      <c r="Y3123" t="inlineStr">
        <is>
          <t>NE</t>
        </is>
      </c>
      <c r="Z3123" t="n">
        <v>2019</v>
      </c>
      <c r="AA3123" t="n">
        <v>19</v>
      </c>
    </row>
    <row r="3124">
      <c r="A3124" s="1" t="n">
        <v>13953</v>
      </c>
      <c r="B3124" t="inlineStr">
        <is>
          <t>WY</t>
        </is>
      </c>
      <c r="C3124" t="inlineStr"/>
      <c r="D3124" s="2" t="n">
        <v>43525</v>
      </c>
      <c r="E3124" t="inlineStr">
        <is>
          <t>2029-03-01</t>
        </is>
      </c>
      <c r="F3124" t="n">
        <v>120</v>
      </c>
      <c r="G3124" t="inlineStr">
        <is>
          <t xml:space="preserve">BUREAU OF LAND MANAGEMENT </t>
        </is>
      </c>
      <c r="H3124" t="inlineStr">
        <is>
          <t>MASON RESOURCES</t>
        </is>
      </c>
      <c r="I3124" t="n">
        <v>0.125</v>
      </c>
      <c r="J3124" t="n">
        <v>82</v>
      </c>
      <c r="K3124" t="n">
        <v>2354.91992187</v>
      </c>
      <c r="L3124" t="n">
        <v>31</v>
      </c>
      <c r="M3124" t="n">
        <v>13</v>
      </c>
      <c r="N3124" t="inlineStr">
        <is>
          <t xml:space="preserve">N         </t>
        </is>
      </c>
      <c r="O3124" t="n">
        <v>94</v>
      </c>
      <c r="P3124" t="inlineStr">
        <is>
          <t xml:space="preserve">W         </t>
        </is>
      </c>
      <c r="Q3124" t="inlineStr">
        <is>
          <t>Y-184Q-FEB19-058/NA</t>
        </is>
      </c>
      <c r="R3124" t="inlineStr">
        <is>
          <t>WYW187883</t>
        </is>
      </c>
      <c r="S3124" t="inlineStr">
        <is>
          <t>SWEETWATER (WY)</t>
        </is>
      </c>
      <c r="T3124" t="n">
        <v>41.05462104</v>
      </c>
      <c r="U3124" t="inlineStr">
        <is>
          <t>GREEN RIVER - OVERTHRUST</t>
        </is>
      </c>
      <c r="V3124" t="n">
        <v>-108.02293119</v>
      </c>
      <c r="W3124" t="inlineStr">
        <is>
          <t>POINT (245960.4610841436 4549224.192244152)</t>
        </is>
      </c>
      <c r="X3124" t="n">
        <v>2.906607339492393</v>
      </c>
      <c r="Y3124" t="inlineStr">
        <is>
          <t>NE</t>
        </is>
      </c>
      <c r="Z3124" t="n">
        <v>2019</v>
      </c>
      <c r="AA3124" t="n">
        <v>19</v>
      </c>
    </row>
    <row r="3125">
      <c r="A3125" s="1" t="n">
        <v>13954</v>
      </c>
      <c r="B3125" t="inlineStr">
        <is>
          <t>WY</t>
        </is>
      </c>
      <c r="C3125" t="inlineStr"/>
      <c r="D3125" s="2" t="n">
        <v>43525</v>
      </c>
      <c r="E3125" t="inlineStr">
        <is>
          <t>2029-03-01</t>
        </is>
      </c>
      <c r="F3125" t="n">
        <v>120</v>
      </c>
      <c r="G3125" t="inlineStr">
        <is>
          <t xml:space="preserve">BUREAU OF LAND MANAGEMENT </t>
        </is>
      </c>
      <c r="H3125" t="inlineStr">
        <is>
          <t>MASON RESOURCES</t>
        </is>
      </c>
      <c r="I3125" t="n">
        <v>0.125</v>
      </c>
      <c r="J3125" t="n">
        <v>82</v>
      </c>
      <c r="K3125" t="n">
        <v>2354.91992187</v>
      </c>
      <c r="L3125" t="n">
        <v>31</v>
      </c>
      <c r="M3125" t="n">
        <v>13</v>
      </c>
      <c r="N3125" t="inlineStr">
        <is>
          <t xml:space="preserve">N         </t>
        </is>
      </c>
      <c r="O3125" t="n">
        <v>94</v>
      </c>
      <c r="P3125" t="inlineStr">
        <is>
          <t xml:space="preserve">W         </t>
        </is>
      </c>
      <c r="Q3125" t="inlineStr">
        <is>
          <t>Y-184Q-FEB19-058/NA</t>
        </is>
      </c>
      <c r="R3125" t="inlineStr">
        <is>
          <t>WYW187883</t>
        </is>
      </c>
      <c r="S3125" t="inlineStr">
        <is>
          <t>SWEETWATER (WY)</t>
        </is>
      </c>
      <c r="T3125" t="n">
        <v>41.05462104</v>
      </c>
      <c r="U3125" t="inlineStr">
        <is>
          <t>GREEN RIVER - OVERTHRUST</t>
        </is>
      </c>
      <c r="V3125" t="n">
        <v>-108.02293119</v>
      </c>
      <c r="W3125" t="inlineStr">
        <is>
          <t>POINT (245960.4610841436 4549224.192244152)</t>
        </is>
      </c>
      <c r="X3125" t="n">
        <v>2.906607339492393</v>
      </c>
      <c r="Y3125" t="inlineStr">
        <is>
          <t>NE</t>
        </is>
      </c>
      <c r="Z3125" t="n">
        <v>2019</v>
      </c>
      <c r="AA3125" t="n">
        <v>19</v>
      </c>
    </row>
    <row r="3126">
      <c r="A3126" s="1" t="n">
        <v>13968</v>
      </c>
      <c r="B3126" t="inlineStr">
        <is>
          <t>WY</t>
        </is>
      </c>
      <c r="C3126" t="inlineStr"/>
      <c r="D3126" s="2" t="n">
        <v>43525</v>
      </c>
      <c r="E3126" t="inlineStr">
        <is>
          <t>2029-03-01</t>
        </is>
      </c>
      <c r="F3126" t="n">
        <v>120</v>
      </c>
      <c r="G3126" t="inlineStr">
        <is>
          <t xml:space="preserve">BUREAU OF LAND MANAGEMENT </t>
        </is>
      </c>
      <c r="H3126" t="inlineStr">
        <is>
          <t>KIRKWOOD RESOURCES</t>
        </is>
      </c>
      <c r="I3126" t="n">
        <v>0.125</v>
      </c>
      <c r="J3126" t="n">
        <v>3</v>
      </c>
      <c r="K3126" t="n">
        <v>745.90997314</v>
      </c>
      <c r="L3126" t="n">
        <v>15</v>
      </c>
      <c r="M3126" t="n">
        <v>12</v>
      </c>
      <c r="N3126" t="inlineStr">
        <is>
          <t xml:space="preserve">N         </t>
        </is>
      </c>
      <c r="O3126" t="n">
        <v>95</v>
      </c>
      <c r="P3126" t="inlineStr">
        <is>
          <t xml:space="preserve">W         </t>
        </is>
      </c>
      <c r="Q3126" t="inlineStr">
        <is>
          <t>Y-184Q-FEB19-063/NA</t>
        </is>
      </c>
      <c r="R3126" t="inlineStr">
        <is>
          <t>WYW187888</t>
        </is>
      </c>
      <c r="S3126" t="inlineStr">
        <is>
          <t>SWEETWATER (WY)</t>
        </is>
      </c>
      <c r="T3126" t="n">
        <v>41.01003149</v>
      </c>
      <c r="U3126" t="inlineStr">
        <is>
          <t>GREEN RIVER - OVERTHRUST</t>
        </is>
      </c>
      <c r="V3126" t="n">
        <v>-108.07609524</v>
      </c>
      <c r="W3126" t="inlineStr">
        <is>
          <t>POINT (241317.4330318358 4544429.651977092)</t>
        </is>
      </c>
      <c r="X3126" t="n">
        <v>1.675358672725016</v>
      </c>
      <c r="Y3126" t="inlineStr">
        <is>
          <t>SW</t>
        </is>
      </c>
      <c r="Z3126" t="n">
        <v>2019</v>
      </c>
      <c r="AA3126" t="n">
        <v>19</v>
      </c>
    </row>
    <row r="3127">
      <c r="A3127" s="1" t="n">
        <v>13969</v>
      </c>
      <c r="B3127" t="inlineStr">
        <is>
          <t>WY</t>
        </is>
      </c>
      <c r="C3127" t="inlineStr"/>
      <c r="D3127" s="2" t="n">
        <v>43525</v>
      </c>
      <c r="E3127" t="inlineStr">
        <is>
          <t>2029-03-01</t>
        </is>
      </c>
      <c r="F3127" t="n">
        <v>120</v>
      </c>
      <c r="G3127" t="inlineStr">
        <is>
          <t xml:space="preserve">BUREAU OF LAND MANAGEMENT </t>
        </is>
      </c>
      <c r="H3127" t="inlineStr">
        <is>
          <t>KIRKWOOD RESOURCES</t>
        </is>
      </c>
      <c r="I3127" t="n">
        <v>0.125</v>
      </c>
      <c r="J3127" t="n">
        <v>3</v>
      </c>
      <c r="K3127" t="n">
        <v>745.90997314</v>
      </c>
      <c r="L3127" t="n">
        <v>15</v>
      </c>
      <c r="M3127" t="n">
        <v>12</v>
      </c>
      <c r="N3127" t="inlineStr">
        <is>
          <t xml:space="preserve">N         </t>
        </is>
      </c>
      <c r="O3127" t="n">
        <v>95</v>
      </c>
      <c r="P3127" t="inlineStr">
        <is>
          <t xml:space="preserve">W         </t>
        </is>
      </c>
      <c r="Q3127" t="inlineStr">
        <is>
          <t>Y-184Q-FEB19-063/NA</t>
        </is>
      </c>
      <c r="R3127" t="inlineStr">
        <is>
          <t>WYW187888</t>
        </is>
      </c>
      <c r="S3127" t="inlineStr">
        <is>
          <t>SWEETWATER (WY)</t>
        </is>
      </c>
      <c r="T3127" t="n">
        <v>41.01003149</v>
      </c>
      <c r="U3127" t="inlineStr">
        <is>
          <t>GREEN RIVER - OVERTHRUST</t>
        </is>
      </c>
      <c r="V3127" t="n">
        <v>-108.07609524</v>
      </c>
      <c r="W3127" t="inlineStr">
        <is>
          <t>POINT (241317.4330318358 4544429.651977092)</t>
        </is>
      </c>
      <c r="X3127" t="n">
        <v>1.675358672725016</v>
      </c>
      <c r="Y3127" t="inlineStr">
        <is>
          <t>SW</t>
        </is>
      </c>
      <c r="Z3127" t="n">
        <v>2019</v>
      </c>
      <c r="AA3127" t="n">
        <v>19</v>
      </c>
    </row>
    <row r="3128">
      <c r="A3128" s="1" t="n">
        <v>13970</v>
      </c>
      <c r="B3128" t="inlineStr">
        <is>
          <t>WY</t>
        </is>
      </c>
      <c r="C3128" t="inlineStr"/>
      <c r="D3128" s="2" t="n">
        <v>43525</v>
      </c>
      <c r="E3128" t="inlineStr">
        <is>
          <t>2029-03-01</t>
        </is>
      </c>
      <c r="F3128" t="n">
        <v>120</v>
      </c>
      <c r="G3128" t="inlineStr">
        <is>
          <t xml:space="preserve">BUREAU OF LAND MANAGEMENT </t>
        </is>
      </c>
      <c r="H3128" t="inlineStr">
        <is>
          <t>KIRKWOOD RESOURCES</t>
        </is>
      </c>
      <c r="I3128" t="n">
        <v>0.125</v>
      </c>
      <c r="J3128" t="n">
        <v>3</v>
      </c>
      <c r="K3128" t="n">
        <v>745.90997314</v>
      </c>
      <c r="L3128" t="n">
        <v>1</v>
      </c>
      <c r="M3128" t="n">
        <v>12</v>
      </c>
      <c r="N3128" t="inlineStr">
        <is>
          <t xml:space="preserve">N         </t>
        </is>
      </c>
      <c r="O3128" t="n">
        <v>95</v>
      </c>
      <c r="P3128" t="inlineStr">
        <is>
          <t xml:space="preserve">W         </t>
        </is>
      </c>
      <c r="Q3128" t="inlineStr">
        <is>
          <t>Y-184Q-FEB19-063/NA</t>
        </is>
      </c>
      <c r="R3128" t="inlineStr">
        <is>
          <t>WYW187888</t>
        </is>
      </c>
      <c r="S3128" t="inlineStr">
        <is>
          <t>SWEETWATER (WY)</t>
        </is>
      </c>
      <c r="T3128" t="n">
        <v>41.04015586</v>
      </c>
      <c r="U3128" t="inlineStr">
        <is>
          <t>GREEN RIVER - OVERTHRUST</t>
        </is>
      </c>
      <c r="V3128" t="n">
        <v>-108.04206659</v>
      </c>
      <c r="W3128" t="inlineStr">
        <is>
          <t>POINT (244296.109941108 4547674.051279152)</t>
        </is>
      </c>
      <c r="X3128" t="n">
        <v>1.675700482063938</v>
      </c>
      <c r="Y3128" t="inlineStr">
        <is>
          <t>N</t>
        </is>
      </c>
      <c r="Z3128" t="n">
        <v>2019</v>
      </c>
      <c r="AA3128" t="n">
        <v>19</v>
      </c>
    </row>
    <row r="3129">
      <c r="A3129" s="1" t="n">
        <v>13971</v>
      </c>
      <c r="B3129" t="inlineStr">
        <is>
          <t>WY</t>
        </is>
      </c>
      <c r="C3129" t="inlineStr"/>
      <c r="D3129" s="2" t="n">
        <v>43525</v>
      </c>
      <c r="E3129" t="inlineStr">
        <is>
          <t>2029-03-01</t>
        </is>
      </c>
      <c r="F3129" t="n">
        <v>120</v>
      </c>
      <c r="G3129" t="inlineStr">
        <is>
          <t xml:space="preserve">BUREAU OF LAND MANAGEMENT </t>
        </is>
      </c>
      <c r="H3129" t="inlineStr">
        <is>
          <t>KIRKWOOD RESOURCES</t>
        </is>
      </c>
      <c r="I3129" t="n">
        <v>0.125</v>
      </c>
      <c r="J3129" t="n">
        <v>3</v>
      </c>
      <c r="K3129" t="n">
        <v>745.90997314</v>
      </c>
      <c r="L3129" t="n">
        <v>22</v>
      </c>
      <c r="M3129" t="n">
        <v>12</v>
      </c>
      <c r="N3129" t="inlineStr">
        <is>
          <t xml:space="preserve">N         </t>
        </is>
      </c>
      <c r="O3129" t="n">
        <v>95</v>
      </c>
      <c r="P3129" t="inlineStr">
        <is>
          <t xml:space="preserve">W         </t>
        </is>
      </c>
      <c r="Q3129" t="inlineStr">
        <is>
          <t>Y-184Q-FEB19-063/NA</t>
        </is>
      </c>
      <c r="R3129" t="inlineStr">
        <is>
          <t>WYW187888</t>
        </is>
      </c>
      <c r="S3129" t="inlineStr">
        <is>
          <t>SWEETWATER (WY)</t>
        </is>
      </c>
      <c r="T3129" t="n">
        <v>41.0030316</v>
      </c>
      <c r="U3129" t="inlineStr">
        <is>
          <t>GREEN RIVER - OVERTHRUST</t>
        </is>
      </c>
      <c r="V3129" t="n">
        <v>-108.08004744</v>
      </c>
      <c r="W3129" t="inlineStr">
        <is>
          <t>POINT (240957.5892905512 4543664.168458642)</t>
        </is>
      </c>
      <c r="X3129" t="n">
        <v>2.037657407579581</v>
      </c>
      <c r="Y3129" t="inlineStr">
        <is>
          <t>SW</t>
        </is>
      </c>
      <c r="Z3129" t="n">
        <v>2019</v>
      </c>
      <c r="AA3129" t="n">
        <v>19</v>
      </c>
    </row>
    <row r="3130">
      <c r="A3130" s="1" t="n">
        <v>13972</v>
      </c>
      <c r="B3130" t="inlineStr">
        <is>
          <t>WY</t>
        </is>
      </c>
      <c r="C3130" t="inlineStr"/>
      <c r="D3130" s="2" t="n">
        <v>43525</v>
      </c>
      <c r="E3130" t="inlineStr">
        <is>
          <t>2029-03-01</t>
        </is>
      </c>
      <c r="F3130" t="n">
        <v>120</v>
      </c>
      <c r="G3130" t="inlineStr">
        <is>
          <t xml:space="preserve">BUREAU OF LAND MANAGEMENT </t>
        </is>
      </c>
      <c r="H3130" t="inlineStr">
        <is>
          <t>KIRKWOOD RESOURCES</t>
        </is>
      </c>
      <c r="I3130" t="n">
        <v>0.125</v>
      </c>
      <c r="J3130" t="n">
        <v>3</v>
      </c>
      <c r="K3130" t="n">
        <v>745.90997314</v>
      </c>
      <c r="L3130" t="n">
        <v>10</v>
      </c>
      <c r="M3130" t="n">
        <v>12</v>
      </c>
      <c r="N3130" t="inlineStr">
        <is>
          <t xml:space="preserve">N         </t>
        </is>
      </c>
      <c r="O3130" t="n">
        <v>95</v>
      </c>
      <c r="P3130" t="inlineStr">
        <is>
          <t xml:space="preserve">W         </t>
        </is>
      </c>
      <c r="Q3130" t="inlineStr">
        <is>
          <t>Y-184Q-FEB19-063/NA</t>
        </is>
      </c>
      <c r="R3130" t="inlineStr">
        <is>
          <t>WYW187888</t>
        </is>
      </c>
      <c r="S3130" t="inlineStr">
        <is>
          <t>SWEETWATER (WY)</t>
        </is>
      </c>
      <c r="T3130" t="n">
        <v>41.02570971</v>
      </c>
      <c r="U3130" t="inlineStr">
        <is>
          <t>GREEN RIVER - OVERTHRUST</t>
        </is>
      </c>
      <c r="V3130" t="n">
        <v>-108.08028404</v>
      </c>
      <c r="W3130" t="inlineStr">
        <is>
          <t>POINT (241026.6106736709 4546182.872876638)</t>
        </is>
      </c>
      <c r="X3130" t="n">
        <v>1.961380325494569</v>
      </c>
      <c r="Y3130" t="inlineStr">
        <is>
          <t>NW</t>
        </is>
      </c>
      <c r="Z3130" t="n">
        <v>2019</v>
      </c>
      <c r="AA3130" t="n">
        <v>19</v>
      </c>
    </row>
    <row r="3131">
      <c r="A3131" s="1" t="n">
        <v>41805</v>
      </c>
      <c r="B3131" t="inlineStr">
        <is>
          <t>WY</t>
        </is>
      </c>
      <c r="C3131" t="inlineStr"/>
      <c r="D3131" s="2" t="n">
        <v>42809</v>
      </c>
      <c r="E3131" t="inlineStr">
        <is>
          <t>2022-03-15</t>
        </is>
      </c>
      <c r="F3131" t="n">
        <v>60</v>
      </c>
      <c r="G3131" t="inlineStr">
        <is>
          <t xml:space="preserve">STATE OF WYOMING </t>
        </is>
      </c>
      <c r="H3131" t="inlineStr">
        <is>
          <t>KIRKWOOD O&amp;G</t>
        </is>
      </c>
      <c r="I3131" t="n">
        <v>0.1667</v>
      </c>
      <c r="J3131" t="n">
        <v>27</v>
      </c>
      <c r="K3131" t="n">
        <v>640</v>
      </c>
      <c r="L3131" t="n">
        <v>36</v>
      </c>
      <c r="M3131" t="n">
        <v>13</v>
      </c>
      <c r="N3131" t="inlineStr">
        <is>
          <t xml:space="preserve">N         </t>
        </is>
      </c>
      <c r="O3131" t="n">
        <v>95</v>
      </c>
      <c r="P3131" t="inlineStr">
        <is>
          <t xml:space="preserve">W         </t>
        </is>
      </c>
      <c r="Q3131" t="inlineStr">
        <is>
          <t>NA/NA</t>
        </is>
      </c>
      <c r="R3131" t="inlineStr">
        <is>
          <t>17-00181</t>
        </is>
      </c>
      <c r="S3131" t="inlineStr">
        <is>
          <t>SWEETWATER (WY)</t>
        </is>
      </c>
      <c r="T3131" t="n">
        <v>41.05463627</v>
      </c>
      <c r="U3131" t="inlineStr">
        <is>
          <t>GREEN RIVER - OVERTHRUST</t>
        </is>
      </c>
      <c r="V3131" t="n">
        <v>-108.04195983</v>
      </c>
      <c r="W3131" t="inlineStr">
        <is>
          <t>POINT (244361.1932636134 4549281.529371154)</t>
        </is>
      </c>
      <c r="X3131" t="n">
        <v>2.67298284251974</v>
      </c>
      <c r="Y3131" t="inlineStr">
        <is>
          <t>N</t>
        </is>
      </c>
      <c r="Z3131" t="n">
        <v>2017</v>
      </c>
      <c r="AA3131" t="n">
        <v>19</v>
      </c>
    </row>
    <row r="3132">
      <c r="A3132" s="1" t="n">
        <v>49533</v>
      </c>
      <c r="B3132" t="inlineStr">
        <is>
          <t>WY</t>
        </is>
      </c>
      <c r="C3132" t="inlineStr"/>
      <c r="D3132" s="2" t="n">
        <v>41947</v>
      </c>
      <c r="E3132" t="inlineStr">
        <is>
          <t>2024-11-04</t>
        </is>
      </c>
      <c r="F3132" t="n">
        <v>120</v>
      </c>
      <c r="G3132" t="inlineStr">
        <is>
          <t xml:space="preserve">BLM </t>
        </is>
      </c>
      <c r="H3132" t="inlineStr">
        <is>
          <t>TEN POINT ENERGY</t>
        </is>
      </c>
      <c r="I3132" t="n">
        <v>0.125</v>
      </c>
      <c r="J3132" t="n">
        <v>230</v>
      </c>
      <c r="K3132" t="n">
        <v>640</v>
      </c>
      <c r="L3132" t="n">
        <v>35</v>
      </c>
      <c r="M3132" t="n">
        <v>13</v>
      </c>
      <c r="N3132" t="inlineStr">
        <is>
          <t xml:space="preserve">N         </t>
        </is>
      </c>
      <c r="O3132" t="n">
        <v>95</v>
      </c>
      <c r="P3132" t="inlineStr">
        <is>
          <t xml:space="preserve">W         </t>
        </is>
      </c>
      <c r="Q3132" t="inlineStr">
        <is>
          <t>WY-1411-039/NA</t>
        </is>
      </c>
      <c r="R3132" t="inlineStr">
        <is>
          <t>WYW183797</t>
        </is>
      </c>
      <c r="S3132" t="inlineStr">
        <is>
          <t>SWEETWATER (WY)</t>
        </is>
      </c>
      <c r="T3132" t="n">
        <v>41.05468965</v>
      </c>
      <c r="U3132" t="inlineStr">
        <is>
          <t>GREEN RIVER - OVERTHRUST</t>
        </is>
      </c>
      <c r="V3132" t="n">
        <v>-108.0611258</v>
      </c>
      <c r="W3132" t="inlineStr">
        <is>
          <t>POINT (242750.5286597534 4549343.85777452)</t>
        </is>
      </c>
      <c r="X3132" t="n">
        <v>2.801099374146907</v>
      </c>
      <c r="Y3132" t="inlineStr">
        <is>
          <t>NW</t>
        </is>
      </c>
      <c r="Z3132" t="n">
        <v>2014</v>
      </c>
      <c r="AA3132" t="n">
        <v>19</v>
      </c>
    </row>
    <row r="3133">
      <c r="A3133" s="1" t="n">
        <v>49568</v>
      </c>
      <c r="B3133" t="inlineStr">
        <is>
          <t>WY</t>
        </is>
      </c>
      <c r="C3133" t="inlineStr"/>
      <c r="D3133" s="2" t="n">
        <v>41947</v>
      </c>
      <c r="E3133" t="inlineStr">
        <is>
          <t>2024-11-04</t>
        </is>
      </c>
      <c r="F3133" t="n">
        <v>120</v>
      </c>
      <c r="G3133" t="inlineStr">
        <is>
          <t xml:space="preserve">BLM </t>
        </is>
      </c>
      <c r="H3133" t="inlineStr">
        <is>
          <t>VERN JONES</t>
        </is>
      </c>
      <c r="I3133" t="n">
        <v>0.125</v>
      </c>
      <c r="J3133" t="n">
        <v>28</v>
      </c>
      <c r="K3133" t="n">
        <v>2447.1599121</v>
      </c>
      <c r="L3133" t="n">
        <v>5</v>
      </c>
      <c r="M3133" t="n">
        <v>12</v>
      </c>
      <c r="N3133" t="inlineStr">
        <is>
          <t xml:space="preserve">N         </t>
        </is>
      </c>
      <c r="O3133" t="n">
        <v>94</v>
      </c>
      <c r="P3133" t="inlineStr">
        <is>
          <t xml:space="preserve">W         </t>
        </is>
      </c>
      <c r="Q3133" t="inlineStr">
        <is>
          <t>WY-1411-028/NA</t>
        </is>
      </c>
      <c r="R3133" t="inlineStr">
        <is>
          <t>WYW183786</t>
        </is>
      </c>
      <c r="S3133" t="inlineStr">
        <is>
          <t>SWEETWATER (WY)</t>
        </is>
      </c>
      <c r="T3133" t="n">
        <v>41.04002623</v>
      </c>
      <c r="U3133" t="inlineStr">
        <is>
          <t>GREEN RIVER - OVERTHRUST</t>
        </is>
      </c>
      <c r="V3133" t="n">
        <v>-108.00383382</v>
      </c>
      <c r="W3133" t="inlineStr">
        <is>
          <t>POINT (247509.7195249886 4547548.211565463)</t>
        </is>
      </c>
      <c r="X3133" t="n">
        <v>2.719098554847801</v>
      </c>
      <c r="Y3133" t="inlineStr">
        <is>
          <t>NE</t>
        </is>
      </c>
      <c r="Z3133" t="n">
        <v>2014</v>
      </c>
      <c r="AA3133" t="n">
        <v>19</v>
      </c>
    </row>
    <row r="3134">
      <c r="A3134" s="1" t="n">
        <v>49569</v>
      </c>
      <c r="B3134" t="inlineStr">
        <is>
          <t>WY</t>
        </is>
      </c>
      <c r="C3134" t="inlineStr"/>
      <c r="D3134" s="2" t="n">
        <v>41947</v>
      </c>
      <c r="E3134" t="inlineStr">
        <is>
          <t>2024-11-04</t>
        </is>
      </c>
      <c r="F3134" t="n">
        <v>120</v>
      </c>
      <c r="G3134" t="inlineStr">
        <is>
          <t xml:space="preserve">BLM </t>
        </is>
      </c>
      <c r="H3134" t="inlineStr">
        <is>
          <t>VERN JONES</t>
        </is>
      </c>
      <c r="I3134" t="n">
        <v>0.125</v>
      </c>
      <c r="J3134" t="n">
        <v>28</v>
      </c>
      <c r="K3134" t="n">
        <v>2447.1599121</v>
      </c>
      <c r="L3134" t="n">
        <v>6</v>
      </c>
      <c r="M3134" t="n">
        <v>12</v>
      </c>
      <c r="N3134" t="inlineStr">
        <is>
          <t xml:space="preserve">N         </t>
        </is>
      </c>
      <c r="O3134" t="n">
        <v>94</v>
      </c>
      <c r="P3134" t="inlineStr">
        <is>
          <t xml:space="preserve">W         </t>
        </is>
      </c>
      <c r="Q3134" t="inlineStr">
        <is>
          <t>WY-1411-028/NA</t>
        </is>
      </c>
      <c r="R3134" t="inlineStr">
        <is>
          <t>WYW183786</t>
        </is>
      </c>
      <c r="S3134" t="inlineStr">
        <is>
          <t>SWEETWATER (WY)</t>
        </is>
      </c>
      <c r="T3134" t="n">
        <v>41.0400796</v>
      </c>
      <c r="U3134" t="inlineStr">
        <is>
          <t>GREEN RIVER - OVERTHRUST</t>
        </is>
      </c>
      <c r="V3134" t="n">
        <v>-108.02290824</v>
      </c>
      <c r="W3134" t="inlineStr">
        <is>
          <t>POINT (245906.3989168753 4547609.561732966)</t>
        </is>
      </c>
      <c r="X3134" t="n">
        <v>2.025941898251363</v>
      </c>
      <c r="Y3134" t="inlineStr">
        <is>
          <t>NE</t>
        </is>
      </c>
      <c r="Z3134" t="n">
        <v>2014</v>
      </c>
      <c r="AA3134" t="n">
        <v>19</v>
      </c>
    </row>
    <row r="3135">
      <c r="A3135" s="1" t="n">
        <v>49588</v>
      </c>
      <c r="B3135" t="inlineStr">
        <is>
          <t>WY</t>
        </is>
      </c>
      <c r="C3135" t="inlineStr"/>
      <c r="D3135" s="2" t="n">
        <v>41947</v>
      </c>
      <c r="E3135" t="inlineStr">
        <is>
          <t>2024-11-04</t>
        </is>
      </c>
      <c r="F3135" t="n">
        <v>120</v>
      </c>
      <c r="G3135" t="inlineStr">
        <is>
          <t xml:space="preserve">BLM </t>
        </is>
      </c>
      <c r="H3135" t="inlineStr">
        <is>
          <t>VERN JONES</t>
        </is>
      </c>
      <c r="I3135" t="n">
        <v>0.125</v>
      </c>
      <c r="J3135" t="n">
        <v>23</v>
      </c>
      <c r="K3135" t="n">
        <v>2401.29003906</v>
      </c>
      <c r="L3135" t="n">
        <v>1</v>
      </c>
      <c r="M3135" t="n">
        <v>12</v>
      </c>
      <c r="N3135" t="inlineStr">
        <is>
          <t xml:space="preserve">N         </t>
        </is>
      </c>
      <c r="O3135" t="n">
        <v>95</v>
      </c>
      <c r="P3135" t="inlineStr">
        <is>
          <t xml:space="preserve">W         </t>
        </is>
      </c>
      <c r="Q3135" t="inlineStr">
        <is>
          <t>WY-1411-034/NA</t>
        </is>
      </c>
      <c r="R3135" t="inlineStr">
        <is>
          <t>WYW183792</t>
        </is>
      </c>
      <c r="S3135" t="inlineStr">
        <is>
          <t>SWEETWATER (WY)</t>
        </is>
      </c>
      <c r="T3135" t="n">
        <v>41.04015586</v>
      </c>
      <c r="U3135" t="inlineStr">
        <is>
          <t>GREEN RIVER - OVERTHRUST</t>
        </is>
      </c>
      <c r="V3135" t="n">
        <v>-108.04206659</v>
      </c>
      <c r="W3135" t="inlineStr">
        <is>
          <t>POINT (244296.109941108 4547674.051279152)</t>
        </is>
      </c>
      <c r="X3135" t="n">
        <v>1.675700482063938</v>
      </c>
      <c r="Y3135" t="inlineStr">
        <is>
          <t>N</t>
        </is>
      </c>
      <c r="Z3135" t="n">
        <v>2014</v>
      </c>
      <c r="AA3135" t="n">
        <v>19</v>
      </c>
    </row>
    <row r="3136">
      <c r="A3136" s="1" t="n">
        <v>49589</v>
      </c>
      <c r="B3136" t="inlineStr">
        <is>
          <t>WY</t>
        </is>
      </c>
      <c r="C3136" t="inlineStr"/>
      <c r="D3136" s="2" t="n">
        <v>41947</v>
      </c>
      <c r="E3136" t="inlineStr">
        <is>
          <t>2024-11-04</t>
        </is>
      </c>
      <c r="F3136" t="n">
        <v>120</v>
      </c>
      <c r="G3136" t="inlineStr">
        <is>
          <t xml:space="preserve">BLM </t>
        </is>
      </c>
      <c r="H3136" t="inlineStr">
        <is>
          <t>VERN JONES</t>
        </is>
      </c>
      <c r="I3136" t="n">
        <v>0.125</v>
      </c>
      <c r="J3136" t="n">
        <v>23</v>
      </c>
      <c r="K3136" t="n">
        <v>2401.29003906</v>
      </c>
      <c r="L3136" t="n">
        <v>2</v>
      </c>
      <c r="M3136" t="n">
        <v>12</v>
      </c>
      <c r="N3136" t="inlineStr">
        <is>
          <t xml:space="preserve">N         </t>
        </is>
      </c>
      <c r="O3136" t="n">
        <v>95</v>
      </c>
      <c r="P3136" t="inlineStr">
        <is>
          <t xml:space="preserve">W         </t>
        </is>
      </c>
      <c r="Q3136" t="inlineStr">
        <is>
          <t>WY-1411-034/NA</t>
        </is>
      </c>
      <c r="R3136" t="inlineStr">
        <is>
          <t>WYW183792</t>
        </is>
      </c>
      <c r="S3136" t="inlineStr">
        <is>
          <t>SWEETWATER (WY)</t>
        </is>
      </c>
      <c r="T3136" t="n">
        <v>41.0401482</v>
      </c>
      <c r="U3136" t="inlineStr">
        <is>
          <t>GREEN RIVER - OVERTHRUST</t>
        </is>
      </c>
      <c r="V3136" t="n">
        <v>-108.06119442</v>
      </c>
      <c r="W3136" t="inlineStr">
        <is>
          <t>POINT (242688.0592731599 4547729.487683528)</t>
        </is>
      </c>
      <c r="X3136" t="n">
        <v>1.869697264966691</v>
      </c>
      <c r="Y3136" t="inlineStr">
        <is>
          <t>NW</t>
        </is>
      </c>
      <c r="Z3136" t="n">
        <v>2014</v>
      </c>
      <c r="AA3136" t="n">
        <v>19</v>
      </c>
    </row>
    <row r="3137">
      <c r="A3137" s="1" t="n">
        <v>49590</v>
      </c>
      <c r="B3137" t="inlineStr">
        <is>
          <t>WY</t>
        </is>
      </c>
      <c r="C3137" t="inlineStr"/>
      <c r="D3137" s="2" t="n">
        <v>41947</v>
      </c>
      <c r="E3137" t="inlineStr">
        <is>
          <t>2024-11-04</t>
        </is>
      </c>
      <c r="F3137" t="n">
        <v>120</v>
      </c>
      <c r="G3137" t="inlineStr">
        <is>
          <t xml:space="preserve">BLM </t>
        </is>
      </c>
      <c r="H3137" t="inlineStr">
        <is>
          <t>VERN JONES</t>
        </is>
      </c>
      <c r="I3137" t="n">
        <v>0.125</v>
      </c>
      <c r="J3137" t="n">
        <v>23</v>
      </c>
      <c r="K3137" t="n">
        <v>2401.29003906</v>
      </c>
      <c r="L3137" t="n">
        <v>3</v>
      </c>
      <c r="M3137" t="n">
        <v>12</v>
      </c>
      <c r="N3137" t="inlineStr">
        <is>
          <t xml:space="preserve">N         </t>
        </is>
      </c>
      <c r="O3137" t="n">
        <v>95</v>
      </c>
      <c r="P3137" t="inlineStr">
        <is>
          <t xml:space="preserve">W         </t>
        </is>
      </c>
      <c r="Q3137" t="inlineStr">
        <is>
          <t>WY-1411-034/NA</t>
        </is>
      </c>
      <c r="R3137" t="inlineStr">
        <is>
          <t>WYW183792</t>
        </is>
      </c>
      <c r="S3137" t="inlineStr">
        <is>
          <t>SWEETWATER (WY)</t>
        </is>
      </c>
      <c r="T3137" t="n">
        <v>41.0401558</v>
      </c>
      <c r="U3137" t="inlineStr">
        <is>
          <t>GREEN RIVER - OVERTHRUST</t>
        </is>
      </c>
      <c r="V3137" t="n">
        <v>-108.08027646</v>
      </c>
      <c r="W3137" t="inlineStr">
        <is>
          <t>POINT (241083.9135672665 4547786.836056816)</t>
        </is>
      </c>
      <c r="X3137" t="n">
        <v>2.48559668467742</v>
      </c>
      <c r="Y3137" t="inlineStr">
        <is>
          <t>NW</t>
        </is>
      </c>
      <c r="Z3137" t="n">
        <v>2014</v>
      </c>
      <c r="AA3137" t="n">
        <v>19</v>
      </c>
    </row>
    <row r="3138">
      <c r="A3138" s="1" t="n">
        <v>49596</v>
      </c>
      <c r="B3138" t="inlineStr">
        <is>
          <t>WY</t>
        </is>
      </c>
      <c r="C3138" t="inlineStr"/>
      <c r="D3138" s="2" t="n">
        <v>41947</v>
      </c>
      <c r="E3138" t="inlineStr">
        <is>
          <t>2024-11-04</t>
        </is>
      </c>
      <c r="F3138" t="n">
        <v>120</v>
      </c>
      <c r="G3138" t="inlineStr">
        <is>
          <t xml:space="preserve">BLM </t>
        </is>
      </c>
      <c r="H3138" t="inlineStr">
        <is>
          <t>VERN JONES</t>
        </is>
      </c>
      <c r="I3138" t="n">
        <v>0.125</v>
      </c>
      <c r="J3138" t="n">
        <v>27</v>
      </c>
      <c r="K3138" t="n">
        <v>2551.08007812</v>
      </c>
      <c r="L3138" t="n">
        <v>9</v>
      </c>
      <c r="M3138" t="n">
        <v>12</v>
      </c>
      <c r="N3138" t="inlineStr">
        <is>
          <t xml:space="preserve">N         </t>
        </is>
      </c>
      <c r="O3138" t="n">
        <v>95</v>
      </c>
      <c r="P3138" t="inlineStr">
        <is>
          <t xml:space="preserve">W         </t>
        </is>
      </c>
      <c r="Q3138" t="inlineStr">
        <is>
          <t>WY-1411-035/NA</t>
        </is>
      </c>
      <c r="R3138" t="inlineStr">
        <is>
          <t>WYW183793</t>
        </is>
      </c>
      <c r="S3138" t="inlineStr">
        <is>
          <t>SWEETWATER (WY)</t>
        </is>
      </c>
      <c r="T3138" t="n">
        <v>41.02573256</v>
      </c>
      <c r="U3138" t="inlineStr">
        <is>
          <t>GREEN RIVER - OVERTHRUST</t>
        </is>
      </c>
      <c r="V3138" t="n">
        <v>-108.09941187</v>
      </c>
      <c r="W3138" t="inlineStr">
        <is>
          <t>POINT (239418.319360145 4546242.399441835)</t>
        </is>
      </c>
      <c r="X3138" t="n">
        <v>2.921581145269113</v>
      </c>
      <c r="Y3138" t="inlineStr">
        <is>
          <t>NW</t>
        </is>
      </c>
      <c r="Z3138" t="n">
        <v>2014</v>
      </c>
      <c r="AA3138" t="n">
        <v>19</v>
      </c>
    </row>
    <row r="3139">
      <c r="A3139" s="1" t="n">
        <v>49597</v>
      </c>
      <c r="B3139" t="inlineStr">
        <is>
          <t>WY</t>
        </is>
      </c>
      <c r="C3139" t="inlineStr"/>
      <c r="D3139" s="2" t="n">
        <v>41947</v>
      </c>
      <c r="E3139" t="inlineStr">
        <is>
          <t>2024-11-04</t>
        </is>
      </c>
      <c r="F3139" t="n">
        <v>120</v>
      </c>
      <c r="G3139" t="inlineStr">
        <is>
          <t xml:space="preserve">BLM </t>
        </is>
      </c>
      <c r="H3139" t="inlineStr">
        <is>
          <t>VERN JONES</t>
        </is>
      </c>
      <c r="I3139" t="n">
        <v>0.125</v>
      </c>
      <c r="J3139" t="n">
        <v>30</v>
      </c>
      <c r="K3139" t="n">
        <v>2333.95996093</v>
      </c>
      <c r="L3139" t="n">
        <v>10</v>
      </c>
      <c r="M3139" t="n">
        <v>12</v>
      </c>
      <c r="N3139" t="inlineStr">
        <is>
          <t xml:space="preserve">N         </t>
        </is>
      </c>
      <c r="O3139" t="n">
        <v>95</v>
      </c>
      <c r="P3139" t="inlineStr">
        <is>
          <t xml:space="preserve">W         </t>
        </is>
      </c>
      <c r="Q3139" t="inlineStr">
        <is>
          <t>WY-1411-036/NA</t>
        </is>
      </c>
      <c r="R3139" t="inlineStr">
        <is>
          <t>WYW183794</t>
        </is>
      </c>
      <c r="S3139" t="inlineStr">
        <is>
          <t>SWEETWATER (WY)</t>
        </is>
      </c>
      <c r="T3139" t="n">
        <v>41.02570971</v>
      </c>
      <c r="U3139" t="inlineStr">
        <is>
          <t>GREEN RIVER - OVERTHRUST</t>
        </is>
      </c>
      <c r="V3139" t="n">
        <v>-108.08028404</v>
      </c>
      <c r="W3139" t="inlineStr">
        <is>
          <t>POINT (241026.6106736709 4546182.872876638)</t>
        </is>
      </c>
      <c r="X3139" t="n">
        <v>1.961380325494569</v>
      </c>
      <c r="Y3139" t="inlineStr">
        <is>
          <t>NW</t>
        </is>
      </c>
      <c r="Z3139" t="n">
        <v>2014</v>
      </c>
      <c r="AA3139" t="n">
        <v>19</v>
      </c>
    </row>
    <row r="3140">
      <c r="A3140" s="1" t="n">
        <v>49598</v>
      </c>
      <c r="B3140" t="inlineStr">
        <is>
          <t>WY</t>
        </is>
      </c>
      <c r="C3140" t="inlineStr"/>
      <c r="D3140" s="2" t="n">
        <v>41947</v>
      </c>
      <c r="E3140" t="inlineStr">
        <is>
          <t>2024-11-04</t>
        </is>
      </c>
      <c r="F3140" t="n">
        <v>120</v>
      </c>
      <c r="G3140" t="inlineStr">
        <is>
          <t xml:space="preserve">BLM </t>
        </is>
      </c>
      <c r="H3140" t="inlineStr">
        <is>
          <t>VERN JONES</t>
        </is>
      </c>
      <c r="I3140" t="n">
        <v>0.125</v>
      </c>
      <c r="J3140" t="n">
        <v>30</v>
      </c>
      <c r="K3140" t="n">
        <v>2333.95996093</v>
      </c>
      <c r="L3140" t="n">
        <v>11</v>
      </c>
      <c r="M3140" t="n">
        <v>12</v>
      </c>
      <c r="N3140" t="inlineStr">
        <is>
          <t xml:space="preserve">N         </t>
        </is>
      </c>
      <c r="O3140" t="n">
        <v>95</v>
      </c>
      <c r="P3140" t="inlineStr">
        <is>
          <t xml:space="preserve">W         </t>
        </is>
      </c>
      <c r="Q3140" t="inlineStr">
        <is>
          <t>WY-1411-036/NA</t>
        </is>
      </c>
      <c r="R3140" t="inlineStr">
        <is>
          <t>WYW183794</t>
        </is>
      </c>
      <c r="S3140" t="inlineStr">
        <is>
          <t>SWEETWATER (WY)</t>
        </is>
      </c>
      <c r="T3140" t="n">
        <v>41.02575552</v>
      </c>
      <c r="U3140" t="inlineStr">
        <is>
          <t>GREEN RIVER - OVERTHRUST</t>
        </is>
      </c>
      <c r="V3140" t="n">
        <v>-108.06117147</v>
      </c>
      <c r="W3140" t="inlineStr">
        <is>
          <t>POINT (242633.883547732 4546131.368453494)</t>
        </is>
      </c>
      <c r="X3140" t="n">
        <v>1.080067212212703</v>
      </c>
      <c r="Y3140" t="inlineStr">
        <is>
          <t>NW</t>
        </is>
      </c>
      <c r="Z3140" t="n">
        <v>2014</v>
      </c>
      <c r="AA3140" t="n">
        <v>19</v>
      </c>
    </row>
    <row r="3141">
      <c r="A3141" s="1" t="n">
        <v>49599</v>
      </c>
      <c r="B3141" t="inlineStr">
        <is>
          <t>WY</t>
        </is>
      </c>
      <c r="C3141" t="inlineStr"/>
      <c r="D3141" s="2" t="n">
        <v>41947</v>
      </c>
      <c r="E3141" t="inlineStr">
        <is>
          <t>2024-11-04</t>
        </is>
      </c>
      <c r="F3141" t="n">
        <v>120</v>
      </c>
      <c r="G3141" t="inlineStr">
        <is>
          <t xml:space="preserve">BLM </t>
        </is>
      </c>
      <c r="H3141" t="inlineStr">
        <is>
          <t>VERN JONES</t>
        </is>
      </c>
      <c r="I3141" t="n">
        <v>0.125</v>
      </c>
      <c r="J3141" t="n">
        <v>30</v>
      </c>
      <c r="K3141" t="n">
        <v>2333.95996093</v>
      </c>
      <c r="L3141" t="n">
        <v>14</v>
      </c>
      <c r="M3141" t="n">
        <v>12</v>
      </c>
      <c r="N3141" t="inlineStr">
        <is>
          <t xml:space="preserve">N         </t>
        </is>
      </c>
      <c r="O3141" t="n">
        <v>95</v>
      </c>
      <c r="P3141" t="inlineStr">
        <is>
          <t xml:space="preserve">W         </t>
        </is>
      </c>
      <c r="Q3141" t="inlineStr">
        <is>
          <t>WY-1411-036/NA</t>
        </is>
      </c>
      <c r="R3141" t="inlineStr">
        <is>
          <t>WYW183794</t>
        </is>
      </c>
      <c r="S3141" t="inlineStr">
        <is>
          <t>SWEETWATER (WY)</t>
        </is>
      </c>
      <c r="T3141" t="n">
        <v>41.0114544</v>
      </c>
      <c r="U3141" t="inlineStr">
        <is>
          <t>GREEN RIVER - OVERTHRUST</t>
        </is>
      </c>
      <c r="V3141" t="n">
        <v>-108.0611409</v>
      </c>
      <c r="W3141" t="inlineStr">
        <is>
          <t>POINT (242580.7225906724 4544543.395691722)</t>
        </is>
      </c>
      <c r="X3141" t="n">
        <v>0.8983931464041116</v>
      </c>
      <c r="Y3141" t="inlineStr">
        <is>
          <t>SW</t>
        </is>
      </c>
      <c r="Z3141" t="n">
        <v>2014</v>
      </c>
      <c r="AA3141" t="n">
        <v>19</v>
      </c>
    </row>
    <row r="3142">
      <c r="A3142" s="1" t="n">
        <v>49603</v>
      </c>
      <c r="B3142" t="inlineStr">
        <is>
          <t>WY</t>
        </is>
      </c>
      <c r="C3142" t="inlineStr"/>
      <c r="D3142" s="2" t="n">
        <v>41947</v>
      </c>
      <c r="E3142" t="inlineStr">
        <is>
          <t>2024-11-04</t>
        </is>
      </c>
      <c r="F3142" t="n">
        <v>120</v>
      </c>
      <c r="G3142" t="inlineStr">
        <is>
          <t xml:space="preserve">BLM </t>
        </is>
      </c>
      <c r="H3142" t="inlineStr">
        <is>
          <t>VERN JONES</t>
        </is>
      </c>
      <c r="I3142" t="n">
        <v>0.125</v>
      </c>
      <c r="J3142" t="n">
        <v>30</v>
      </c>
      <c r="K3142" t="n">
        <v>2333.95996093</v>
      </c>
      <c r="L3142" t="n">
        <v>23</v>
      </c>
      <c r="M3142" t="n">
        <v>12</v>
      </c>
      <c r="N3142" t="inlineStr">
        <is>
          <t xml:space="preserve">N         </t>
        </is>
      </c>
      <c r="O3142" t="n">
        <v>95</v>
      </c>
      <c r="P3142" t="inlineStr">
        <is>
          <t xml:space="preserve">W         </t>
        </is>
      </c>
      <c r="Q3142" t="inlineStr">
        <is>
          <t>WY-1411-036/NA</t>
        </is>
      </c>
      <c r="R3142" t="inlineStr">
        <is>
          <t>WYW183794</t>
        </is>
      </c>
      <c r="S3142" t="inlineStr">
        <is>
          <t>SWEETWATER (WY)</t>
        </is>
      </c>
      <c r="T3142" t="n">
        <v>41.00319568</v>
      </c>
      <c r="U3142" t="inlineStr">
        <is>
          <t>GREEN RIVER - OVERTHRUST</t>
        </is>
      </c>
      <c r="V3142" t="n">
        <v>-108.06117139</v>
      </c>
      <c r="W3142" t="inlineStr">
        <is>
          <t>POINT (242545.9810490441 4543626.504435898)</t>
        </is>
      </c>
      <c r="X3142" t="n">
        <v>1.22135889509079</v>
      </c>
      <c r="Y3142" t="inlineStr">
        <is>
          <t>SW</t>
        </is>
      </c>
      <c r="Z3142" t="n">
        <v>2014</v>
      </c>
      <c r="AA3142" t="n">
        <v>19</v>
      </c>
    </row>
    <row r="3143">
      <c r="A3143" s="1" t="n">
        <v>53226</v>
      </c>
      <c r="B3143" t="inlineStr">
        <is>
          <t>WY</t>
        </is>
      </c>
      <c r="C3143" t="inlineStr"/>
      <c r="D3143" s="2" t="n">
        <v>40211</v>
      </c>
      <c r="E3143" t="inlineStr">
        <is>
          <t>2020-02-02</t>
        </is>
      </c>
      <c r="F3143" t="n">
        <v>120</v>
      </c>
      <c r="G3143" t="inlineStr">
        <is>
          <t>BLM</t>
        </is>
      </c>
      <c r="H3143" t="inlineStr">
        <is>
          <t>NERD GAS</t>
        </is>
      </c>
      <c r="I3143" t="n">
        <v>0.125</v>
      </c>
      <c r="J3143" t="n">
        <v>40</v>
      </c>
      <c r="K3143" t="n">
        <v>87.51999664</v>
      </c>
      <c r="L3143" t="n">
        <v>21</v>
      </c>
      <c r="M3143" t="n">
        <v>12</v>
      </c>
      <c r="N3143" t="inlineStr">
        <is>
          <t xml:space="preserve">N         </t>
        </is>
      </c>
      <c r="O3143" t="n">
        <v>95</v>
      </c>
      <c r="P3143" t="inlineStr">
        <is>
          <t xml:space="preserve">W         </t>
        </is>
      </c>
      <c r="Q3143" t="inlineStr">
        <is>
          <t>WYW178956/</t>
        </is>
      </c>
      <c r="R3143" t="inlineStr">
        <is>
          <t>WYW178956</t>
        </is>
      </c>
      <c r="S3143" t="inlineStr">
        <is>
          <t>SWEETWATER (WY)</t>
        </is>
      </c>
      <c r="T3143" t="n">
        <v>41.00289422</v>
      </c>
      <c r="U3143" t="inlineStr">
        <is>
          <t>GREEN RIVER - OVERTHRUST</t>
        </is>
      </c>
      <c r="V3143" t="n">
        <v>-108.09937364</v>
      </c>
      <c r="W3143" t="inlineStr">
        <is>
          <t>POINT (239331.4265654027 4543706.486363693)</t>
        </is>
      </c>
      <c r="X3143" t="n">
        <v>2.981833765310595</v>
      </c>
      <c r="Y3143" t="inlineStr">
        <is>
          <t>SW</t>
        </is>
      </c>
      <c r="Z3143" t="n">
        <v>2010</v>
      </c>
      <c r="AA3143" t="n">
        <v>19</v>
      </c>
    </row>
    <row r="3144">
      <c r="A3144" s="1" t="n">
        <v>8859</v>
      </c>
      <c r="B3144" t="inlineStr">
        <is>
          <t>WY</t>
        </is>
      </c>
      <c r="C3144" t="inlineStr"/>
      <c r="D3144" s="2" t="n">
        <v>43642</v>
      </c>
      <c r="E3144" t="inlineStr">
        <is>
          <t>2029-06-26</t>
        </is>
      </c>
      <c r="F3144" t="n">
        <v>120</v>
      </c>
      <c r="G3144" t="inlineStr">
        <is>
          <t xml:space="preserve">BUREAU OF LAND MANAGEMENT </t>
        </is>
      </c>
      <c r="H3144" t="inlineStr">
        <is>
          <t>BLACK OAK ENERGY</t>
        </is>
      </c>
      <c r="I3144" t="n">
        <v>0.125</v>
      </c>
      <c r="J3144" t="n">
        <v>53</v>
      </c>
      <c r="K3144" t="n">
        <v>2512.31005859</v>
      </c>
      <c r="L3144" t="n">
        <v>17</v>
      </c>
      <c r="M3144" t="n">
        <v>26</v>
      </c>
      <c r="N3144" t="inlineStr">
        <is>
          <t xml:space="preserve">N         </t>
        </is>
      </c>
      <c r="O3144" t="n">
        <v>95</v>
      </c>
      <c r="P3144" t="inlineStr">
        <is>
          <t xml:space="preserve">W         </t>
        </is>
      </c>
      <c r="Q3144" t="inlineStr">
        <is>
          <t>WY-192Q-105/NA</t>
        </is>
      </c>
      <c r="R3144" t="inlineStr">
        <is>
          <t>WYW188372</t>
        </is>
      </c>
      <c r="S3144" t="inlineStr">
        <is>
          <t>SWEETWATER (WY)</t>
        </is>
      </c>
      <c r="T3144" t="n">
        <v>42.22671809</v>
      </c>
      <c r="U3144" t="inlineStr">
        <is>
          <t>GREEN RIVER - OVERTHRUST</t>
        </is>
      </c>
      <c r="V3144" t="n">
        <v>-108.19324529</v>
      </c>
      <c r="W3144" t="inlineStr">
        <is>
          <t>POINT (236470.4310537482 4679887.055157543)</t>
        </is>
      </c>
      <c r="X3144" t="n">
        <v>2.28637049791217</v>
      </c>
      <c r="Y3144" t="inlineStr">
        <is>
          <t>SW</t>
        </is>
      </c>
      <c r="Z3144" t="n">
        <v>2019</v>
      </c>
      <c r="AA3144" t="n">
        <v>25</v>
      </c>
    </row>
    <row r="3145">
      <c r="A3145" s="1" t="n">
        <v>26937</v>
      </c>
      <c r="B3145" t="inlineStr">
        <is>
          <t>WY</t>
        </is>
      </c>
      <c r="C3145" t="inlineStr"/>
      <c r="D3145" s="2" t="n">
        <v>43299</v>
      </c>
      <c r="E3145" t="inlineStr">
        <is>
          <t>2023-07-18</t>
        </is>
      </c>
      <c r="F3145" t="n">
        <v>60</v>
      </c>
      <c r="G3145" t="inlineStr">
        <is>
          <t xml:space="preserve">STATE OF WYOMING </t>
        </is>
      </c>
      <c r="H3145" t="inlineStr">
        <is>
          <t>SOUTHLAND ROYALTY</t>
        </is>
      </c>
      <c r="I3145" t="n">
        <v>0.1667</v>
      </c>
      <c r="J3145" t="n">
        <v>18</v>
      </c>
      <c r="K3145" t="n">
        <v>640</v>
      </c>
      <c r="L3145" t="n">
        <v>16</v>
      </c>
      <c r="M3145" t="n">
        <v>26</v>
      </c>
      <c r="N3145" t="inlineStr">
        <is>
          <t xml:space="preserve">N         </t>
        </is>
      </c>
      <c r="O3145" t="n">
        <v>95</v>
      </c>
      <c r="P3145" t="inlineStr">
        <is>
          <t xml:space="preserve">W         </t>
        </is>
      </c>
      <c r="Q3145" t="inlineStr">
        <is>
          <t>103/NA</t>
        </is>
      </c>
      <c r="R3145" t="inlineStr">
        <is>
          <t>18-00249</t>
        </is>
      </c>
      <c r="S3145" t="inlineStr">
        <is>
          <t>SWEETWATER (WY)</t>
        </is>
      </c>
      <c r="T3145" t="n">
        <v>42.22655774</v>
      </c>
      <c r="U3145" t="inlineStr">
        <is>
          <t>GREEN RIVER - OVERTHRUST</t>
        </is>
      </c>
      <c r="V3145" t="n">
        <v>-108.17385816</v>
      </c>
      <c r="W3145" t="inlineStr">
        <is>
          <t>POINT (238069.8934204864 4679809.433955315)</t>
        </is>
      </c>
      <c r="X3145" t="n">
        <v>1.87307123498259</v>
      </c>
      <c r="Y3145" t="inlineStr">
        <is>
          <t>SW</t>
        </is>
      </c>
      <c r="Z3145" t="n">
        <v>2018</v>
      </c>
      <c r="AA3145" t="n">
        <v>25</v>
      </c>
    </row>
    <row r="3146">
      <c r="A3146" s="1" t="n">
        <v>33655</v>
      </c>
      <c r="B3146" t="inlineStr">
        <is>
          <t>WY</t>
        </is>
      </c>
      <c r="C3146" t="inlineStr"/>
      <c r="D3146" s="2" t="n">
        <v>43180</v>
      </c>
      <c r="E3146" t="inlineStr">
        <is>
          <t>2028-03-21</t>
        </is>
      </c>
      <c r="F3146" t="n">
        <v>120</v>
      </c>
      <c r="G3146" t="inlineStr">
        <is>
          <t xml:space="preserve">BUREAU OF LAND MANAGEMENT </t>
        </is>
      </c>
      <c r="H3146" t="inlineStr">
        <is>
          <t>SOUTHLAND ROYALTY</t>
        </is>
      </c>
      <c r="I3146" t="n">
        <v>0.125</v>
      </c>
      <c r="J3146" t="n">
        <v>8</v>
      </c>
      <c r="K3146" t="n">
        <v>1720.99</v>
      </c>
      <c r="L3146" t="n">
        <v>2</v>
      </c>
      <c r="M3146" t="n">
        <v>26</v>
      </c>
      <c r="N3146" t="inlineStr">
        <is>
          <t xml:space="preserve">N         </t>
        </is>
      </c>
      <c r="O3146" t="n">
        <v>95</v>
      </c>
      <c r="P3146" t="inlineStr">
        <is>
          <t xml:space="preserve">W         </t>
        </is>
      </c>
      <c r="Q3146" t="inlineStr">
        <is>
          <t>WY-181Q-125/NA</t>
        </is>
      </c>
      <c r="R3146" t="inlineStr">
        <is>
          <t>WYW186826</t>
        </is>
      </c>
      <c r="S3146" t="inlineStr">
        <is>
          <t>SWEETWATER (WY)</t>
        </is>
      </c>
      <c r="T3146" t="n">
        <v>42.25533173</v>
      </c>
      <c r="U3146" t="inlineStr">
        <is>
          <t>GREEN RIVER - OVERTHRUST</t>
        </is>
      </c>
      <c r="V3146" t="n">
        <v>-108.13470236</v>
      </c>
      <c r="W3146" t="inlineStr">
        <is>
          <t>POINT (241419.2761551723 4682885.085463388)</t>
        </is>
      </c>
      <c r="X3146" t="n">
        <v>1.629006337817095</v>
      </c>
      <c r="Y3146" t="inlineStr">
        <is>
          <t>E</t>
        </is>
      </c>
      <c r="Z3146" t="n">
        <v>2018</v>
      </c>
      <c r="AA3146" t="n">
        <v>25</v>
      </c>
    </row>
    <row r="3147">
      <c r="A3147" s="1" t="n">
        <v>33656</v>
      </c>
      <c r="B3147" t="inlineStr">
        <is>
          <t>WY</t>
        </is>
      </c>
      <c r="C3147" t="inlineStr"/>
      <c r="D3147" s="2" t="n">
        <v>43180</v>
      </c>
      <c r="E3147" t="inlineStr">
        <is>
          <t>2028-03-21</t>
        </is>
      </c>
      <c r="F3147" t="n">
        <v>120</v>
      </c>
      <c r="G3147" t="inlineStr">
        <is>
          <t xml:space="preserve">BUREAU OF LAND MANAGEMENT </t>
        </is>
      </c>
      <c r="H3147" t="inlineStr">
        <is>
          <t>SOUTHLAND ROYALTY</t>
        </is>
      </c>
      <c r="I3147" t="n">
        <v>0.125</v>
      </c>
      <c r="J3147" t="n">
        <v>8</v>
      </c>
      <c r="K3147" t="n">
        <v>1720.99</v>
      </c>
      <c r="L3147" t="n">
        <v>2</v>
      </c>
      <c r="M3147" t="n">
        <v>26</v>
      </c>
      <c r="N3147" t="inlineStr">
        <is>
          <t xml:space="preserve">N         </t>
        </is>
      </c>
      <c r="O3147" t="n">
        <v>95</v>
      </c>
      <c r="P3147" t="inlineStr">
        <is>
          <t xml:space="preserve">W         </t>
        </is>
      </c>
      <c r="Q3147" t="inlineStr">
        <is>
          <t>WY-181Q-125/NA</t>
        </is>
      </c>
      <c r="R3147" t="inlineStr">
        <is>
          <t>WYW186826</t>
        </is>
      </c>
      <c r="S3147" t="inlineStr">
        <is>
          <t>SWEETWATER (WY)</t>
        </is>
      </c>
      <c r="T3147" t="n">
        <v>42.25533173</v>
      </c>
      <c r="U3147" t="inlineStr">
        <is>
          <t>GREEN RIVER - OVERTHRUST</t>
        </is>
      </c>
      <c r="V3147" t="n">
        <v>-108.13470236</v>
      </c>
      <c r="W3147" t="inlineStr">
        <is>
          <t>POINT (241419.2761551723 4682885.085463388)</t>
        </is>
      </c>
      <c r="X3147" t="n">
        <v>1.629006337817095</v>
      </c>
      <c r="Y3147" t="inlineStr">
        <is>
          <t>E</t>
        </is>
      </c>
      <c r="Z3147" t="n">
        <v>2018</v>
      </c>
      <c r="AA3147" t="n">
        <v>25</v>
      </c>
    </row>
    <row r="3148">
      <c r="A3148" s="1" t="n">
        <v>33657</v>
      </c>
      <c r="B3148" t="inlineStr">
        <is>
          <t>WY</t>
        </is>
      </c>
      <c r="C3148" t="inlineStr"/>
      <c r="D3148" s="2" t="n">
        <v>43180</v>
      </c>
      <c r="E3148" t="inlineStr">
        <is>
          <t>2028-03-21</t>
        </is>
      </c>
      <c r="F3148" t="n">
        <v>120</v>
      </c>
      <c r="G3148" t="inlineStr">
        <is>
          <t xml:space="preserve">BUREAU OF LAND MANAGEMENT </t>
        </is>
      </c>
      <c r="H3148" t="inlineStr">
        <is>
          <t>SOUTHLAND ROYALTY</t>
        </is>
      </c>
      <c r="I3148" t="n">
        <v>0.125</v>
      </c>
      <c r="J3148" t="n">
        <v>8</v>
      </c>
      <c r="K3148" t="n">
        <v>1720.99</v>
      </c>
      <c r="L3148" t="n">
        <v>14</v>
      </c>
      <c r="M3148" t="n">
        <v>26</v>
      </c>
      <c r="N3148" t="inlineStr">
        <is>
          <t xml:space="preserve">N         </t>
        </is>
      </c>
      <c r="O3148" t="n">
        <v>95</v>
      </c>
      <c r="P3148" t="inlineStr">
        <is>
          <t xml:space="preserve">W         </t>
        </is>
      </c>
      <c r="Q3148" t="inlineStr">
        <is>
          <t>WY-181Q-125/NA</t>
        </is>
      </c>
      <c r="R3148" t="inlineStr">
        <is>
          <t>WYW186826</t>
        </is>
      </c>
      <c r="S3148" t="inlineStr">
        <is>
          <t>SWEETWATER (WY)</t>
        </is>
      </c>
      <c r="T3148" t="n">
        <v>42.22627519</v>
      </c>
      <c r="U3148" t="inlineStr">
        <is>
          <t>GREEN RIVER - OVERTHRUST</t>
        </is>
      </c>
      <c r="V3148" t="n">
        <v>-108.13483212</v>
      </c>
      <c r="W3148" t="inlineStr">
        <is>
          <t>POINT (241289.770587792 4679658.758687684)</t>
        </is>
      </c>
      <c r="X3148" t="n">
        <v>2.457634611262939</v>
      </c>
      <c r="Y3148" t="inlineStr">
        <is>
          <t>SE</t>
        </is>
      </c>
      <c r="Z3148" t="n">
        <v>2018</v>
      </c>
      <c r="AA3148" t="n">
        <v>25</v>
      </c>
    </row>
    <row r="3149">
      <c r="A3149" s="1" t="n">
        <v>33658</v>
      </c>
      <c r="B3149" t="inlineStr">
        <is>
          <t>WY</t>
        </is>
      </c>
      <c r="C3149" t="inlineStr"/>
      <c r="D3149" s="2" t="n">
        <v>43180</v>
      </c>
      <c r="E3149" t="inlineStr">
        <is>
          <t>2028-03-21</t>
        </is>
      </c>
      <c r="F3149" t="n">
        <v>120</v>
      </c>
      <c r="G3149" t="inlineStr">
        <is>
          <t xml:space="preserve">BUREAU OF LAND MANAGEMENT </t>
        </is>
      </c>
      <c r="H3149" t="inlineStr">
        <is>
          <t>SOUTHLAND ROYALTY</t>
        </is>
      </c>
      <c r="I3149" t="n">
        <v>0.125</v>
      </c>
      <c r="J3149" t="n">
        <v>8</v>
      </c>
      <c r="K3149" t="n">
        <v>1720.99</v>
      </c>
      <c r="L3149" t="n">
        <v>11</v>
      </c>
      <c r="M3149" t="n">
        <v>26</v>
      </c>
      <c r="N3149" t="inlineStr">
        <is>
          <t xml:space="preserve">N         </t>
        </is>
      </c>
      <c r="O3149" t="n">
        <v>95</v>
      </c>
      <c r="P3149" t="inlineStr">
        <is>
          <t xml:space="preserve">W         </t>
        </is>
      </c>
      <c r="Q3149" t="inlineStr">
        <is>
          <t>WY-181Q-125/NA</t>
        </is>
      </c>
      <c r="R3149" t="inlineStr">
        <is>
          <t>WYW186826</t>
        </is>
      </c>
      <c r="S3149" t="inlineStr">
        <is>
          <t>SWEETWATER (WY)</t>
        </is>
      </c>
      <c r="T3149" t="n">
        <v>42.24085494</v>
      </c>
      <c r="U3149" t="inlineStr">
        <is>
          <t>GREEN RIVER - OVERTHRUST</t>
        </is>
      </c>
      <c r="V3149" t="n">
        <v>-108.13467949</v>
      </c>
      <c r="W3149" t="inlineStr">
        <is>
          <t>POINT (241361.9675678604 4681277.370902517)</t>
        </is>
      </c>
      <c r="X3149" t="n">
        <v>1.830025786444767</v>
      </c>
      <c r="Y3149" t="inlineStr">
        <is>
          <t>SE</t>
        </is>
      </c>
      <c r="Z3149" t="n">
        <v>2018</v>
      </c>
      <c r="AA3149" t="n">
        <v>25</v>
      </c>
    </row>
    <row r="3150">
      <c r="A3150" s="1" t="n">
        <v>33659</v>
      </c>
      <c r="B3150" t="inlineStr">
        <is>
          <t>WY</t>
        </is>
      </c>
      <c r="C3150" t="inlineStr"/>
      <c r="D3150" s="2" t="n">
        <v>43180</v>
      </c>
      <c r="E3150" t="inlineStr">
        <is>
          <t>2028-03-21</t>
        </is>
      </c>
      <c r="F3150" t="n">
        <v>120</v>
      </c>
      <c r="G3150" t="inlineStr">
        <is>
          <t xml:space="preserve">BUREAU OF LAND MANAGEMENT </t>
        </is>
      </c>
      <c r="H3150" t="inlineStr">
        <is>
          <t>SOUTHLAND ROYALTY</t>
        </is>
      </c>
      <c r="I3150" t="n">
        <v>0.125</v>
      </c>
      <c r="J3150" t="n">
        <v>8</v>
      </c>
      <c r="K3150" t="n">
        <v>1720.99</v>
      </c>
      <c r="L3150" t="n">
        <v>2</v>
      </c>
      <c r="M3150" t="n">
        <v>26</v>
      </c>
      <c r="N3150" t="inlineStr">
        <is>
          <t xml:space="preserve">N         </t>
        </is>
      </c>
      <c r="O3150" t="n">
        <v>95</v>
      </c>
      <c r="P3150" t="inlineStr">
        <is>
          <t xml:space="preserve">W         </t>
        </is>
      </c>
      <c r="Q3150" t="inlineStr">
        <is>
          <t>WY-181Q-125/NA</t>
        </is>
      </c>
      <c r="R3150" t="inlineStr">
        <is>
          <t>WYW186826</t>
        </is>
      </c>
      <c r="S3150" t="inlineStr">
        <is>
          <t>SWEETWATER (WY)</t>
        </is>
      </c>
      <c r="T3150" t="n">
        <v>42.25533173</v>
      </c>
      <c r="U3150" t="inlineStr">
        <is>
          <t>GREEN RIVER - OVERTHRUST</t>
        </is>
      </c>
      <c r="V3150" t="n">
        <v>-108.13470236</v>
      </c>
      <c r="W3150" t="inlineStr">
        <is>
          <t>POINT (241419.2761551723 4682885.085463388)</t>
        </is>
      </c>
      <c r="X3150" t="n">
        <v>1.629006337817095</v>
      </c>
      <c r="Y3150" t="inlineStr">
        <is>
          <t>E</t>
        </is>
      </c>
      <c r="Z3150" t="n">
        <v>2018</v>
      </c>
      <c r="AA3150" t="n">
        <v>25</v>
      </c>
    </row>
    <row r="3151">
      <c r="A3151" s="1" t="n">
        <v>33660</v>
      </c>
      <c r="B3151" t="inlineStr">
        <is>
          <t>WY</t>
        </is>
      </c>
      <c r="C3151" t="inlineStr"/>
      <c r="D3151" s="2" t="n">
        <v>43180</v>
      </c>
      <c r="E3151" t="inlineStr">
        <is>
          <t>2028-03-21</t>
        </is>
      </c>
      <c r="F3151" t="n">
        <v>120</v>
      </c>
      <c r="G3151" t="inlineStr">
        <is>
          <t xml:space="preserve">BUREAU OF LAND MANAGEMENT </t>
        </is>
      </c>
      <c r="H3151" t="inlineStr">
        <is>
          <t>SOUTHLAND ROYALTY</t>
        </is>
      </c>
      <c r="I3151" t="n">
        <v>0.125</v>
      </c>
      <c r="J3151" t="n">
        <v>8</v>
      </c>
      <c r="K3151" t="n">
        <v>1720.99</v>
      </c>
      <c r="L3151" t="n">
        <v>11</v>
      </c>
      <c r="M3151" t="n">
        <v>26</v>
      </c>
      <c r="N3151" t="inlineStr">
        <is>
          <t xml:space="preserve">N         </t>
        </is>
      </c>
      <c r="O3151" t="n">
        <v>95</v>
      </c>
      <c r="P3151" t="inlineStr">
        <is>
          <t xml:space="preserve">W         </t>
        </is>
      </c>
      <c r="Q3151" t="inlineStr">
        <is>
          <t>WY-181Q-125/NA</t>
        </is>
      </c>
      <c r="R3151" t="inlineStr">
        <is>
          <t>WYW186826</t>
        </is>
      </c>
      <c r="S3151" t="inlineStr">
        <is>
          <t>SWEETWATER (WY)</t>
        </is>
      </c>
      <c r="T3151" t="n">
        <v>42.24085494</v>
      </c>
      <c r="U3151" t="inlineStr">
        <is>
          <t>GREEN RIVER - OVERTHRUST</t>
        </is>
      </c>
      <c r="V3151" t="n">
        <v>-108.13467949</v>
      </c>
      <c r="W3151" t="inlineStr">
        <is>
          <t>POINT (241361.9675678604 4681277.370902517)</t>
        </is>
      </c>
      <c r="X3151" t="n">
        <v>1.830025786444767</v>
      </c>
      <c r="Y3151" t="inlineStr">
        <is>
          <t>SE</t>
        </is>
      </c>
      <c r="Z3151" t="n">
        <v>2018</v>
      </c>
      <c r="AA3151" t="n">
        <v>25</v>
      </c>
    </row>
    <row r="3152">
      <c r="A3152" s="1" t="n">
        <v>33661</v>
      </c>
      <c r="B3152" t="inlineStr">
        <is>
          <t>WY</t>
        </is>
      </c>
      <c r="C3152" t="inlineStr"/>
      <c r="D3152" s="2" t="n">
        <v>43180</v>
      </c>
      <c r="E3152" t="inlineStr">
        <is>
          <t>2028-03-21</t>
        </is>
      </c>
      <c r="F3152" t="n">
        <v>120</v>
      </c>
      <c r="G3152" t="inlineStr">
        <is>
          <t xml:space="preserve">BUREAU OF LAND MANAGEMENT </t>
        </is>
      </c>
      <c r="H3152" t="inlineStr">
        <is>
          <t>SOUTHLAND ROYALTY</t>
        </is>
      </c>
      <c r="I3152" t="n">
        <v>0.125</v>
      </c>
      <c r="J3152" t="n">
        <v>8</v>
      </c>
      <c r="K3152" t="n">
        <v>1720.99</v>
      </c>
      <c r="L3152" t="n">
        <v>11</v>
      </c>
      <c r="M3152" t="n">
        <v>26</v>
      </c>
      <c r="N3152" t="inlineStr">
        <is>
          <t xml:space="preserve">N         </t>
        </is>
      </c>
      <c r="O3152" t="n">
        <v>95</v>
      </c>
      <c r="P3152" t="inlineStr">
        <is>
          <t xml:space="preserve">W         </t>
        </is>
      </c>
      <c r="Q3152" t="inlineStr">
        <is>
          <t>WY-181Q-125/NA</t>
        </is>
      </c>
      <c r="R3152" t="inlineStr">
        <is>
          <t>WYW186826</t>
        </is>
      </c>
      <c r="S3152" t="inlineStr">
        <is>
          <t>SWEETWATER (WY)</t>
        </is>
      </c>
      <c r="T3152" t="n">
        <v>42.24085494</v>
      </c>
      <c r="U3152" t="inlineStr">
        <is>
          <t>GREEN RIVER - OVERTHRUST</t>
        </is>
      </c>
      <c r="V3152" t="n">
        <v>-108.13467949</v>
      </c>
      <c r="W3152" t="inlineStr">
        <is>
          <t>POINT (241361.9675678604 4681277.370902517)</t>
        </is>
      </c>
      <c r="X3152" t="n">
        <v>1.830025786444767</v>
      </c>
      <c r="Y3152" t="inlineStr">
        <is>
          <t>SE</t>
        </is>
      </c>
      <c r="Z3152" t="n">
        <v>2018</v>
      </c>
      <c r="AA3152" t="n">
        <v>25</v>
      </c>
    </row>
    <row r="3153">
      <c r="A3153" s="1" t="n">
        <v>33662</v>
      </c>
      <c r="B3153" t="inlineStr">
        <is>
          <t>WY</t>
        </is>
      </c>
      <c r="C3153" t="inlineStr"/>
      <c r="D3153" s="2" t="n">
        <v>43180</v>
      </c>
      <c r="E3153" t="inlineStr">
        <is>
          <t>2028-03-21</t>
        </is>
      </c>
      <c r="F3153" t="n">
        <v>120</v>
      </c>
      <c r="G3153" t="inlineStr">
        <is>
          <t xml:space="preserve">BUREAU OF LAND MANAGEMENT </t>
        </is>
      </c>
      <c r="H3153" t="inlineStr">
        <is>
          <t>SOUTHLAND ROYALTY</t>
        </is>
      </c>
      <c r="I3153" t="n">
        <v>0.125</v>
      </c>
      <c r="J3153" t="n">
        <v>6</v>
      </c>
      <c r="K3153" t="n">
        <v>640</v>
      </c>
      <c r="L3153" t="n">
        <v>8</v>
      </c>
      <c r="M3153" t="n">
        <v>26</v>
      </c>
      <c r="N3153" t="inlineStr">
        <is>
          <t xml:space="preserve">N         </t>
        </is>
      </c>
      <c r="O3153" t="n">
        <v>95</v>
      </c>
      <c r="P3153" t="inlineStr">
        <is>
          <t xml:space="preserve">W         </t>
        </is>
      </c>
      <c r="Q3153" t="inlineStr">
        <is>
          <t>WY-181Q-128/NA</t>
        </is>
      </c>
      <c r="R3153" t="inlineStr">
        <is>
          <t>WYW186829</t>
        </is>
      </c>
      <c r="S3153" t="inlineStr">
        <is>
          <t>SWEETWATER (WY)</t>
        </is>
      </c>
      <c r="T3153" t="n">
        <v>42.24117578</v>
      </c>
      <c r="U3153" t="inlineStr">
        <is>
          <t>GREEN RIVER - OVERTHRUST</t>
        </is>
      </c>
      <c r="V3153" t="n">
        <v>-108.1931308</v>
      </c>
      <c r="W3153" t="inlineStr">
        <is>
          <t>POINT (236540.0862286401 4681492.230867058)</t>
        </is>
      </c>
      <c r="X3153" t="n">
        <v>1.603255946101984</v>
      </c>
      <c r="Y3153" t="inlineStr">
        <is>
          <t>SW</t>
        </is>
      </c>
      <c r="Z3153" t="n">
        <v>2018</v>
      </c>
      <c r="AA3153" t="n">
        <v>25</v>
      </c>
    </row>
    <row r="3154">
      <c r="A3154" s="1" t="n">
        <v>33663</v>
      </c>
      <c r="B3154" t="inlineStr">
        <is>
          <t>WY</t>
        </is>
      </c>
      <c r="C3154" t="inlineStr"/>
      <c r="D3154" s="2" t="n">
        <v>43180</v>
      </c>
      <c r="E3154" t="inlineStr">
        <is>
          <t>2028-03-21</t>
        </is>
      </c>
      <c r="F3154" t="n">
        <v>120</v>
      </c>
      <c r="G3154" t="inlineStr">
        <is>
          <t xml:space="preserve">BUREAU OF LAND MANAGEMENT </t>
        </is>
      </c>
      <c r="H3154" t="inlineStr">
        <is>
          <t>SOUTHLAND ROYALTY</t>
        </is>
      </c>
      <c r="I3154" t="n">
        <v>0.125</v>
      </c>
      <c r="J3154" t="n">
        <v>9</v>
      </c>
      <c r="K3154" t="n">
        <v>960</v>
      </c>
      <c r="L3154" t="n">
        <v>15</v>
      </c>
      <c r="M3154" t="n">
        <v>26</v>
      </c>
      <c r="N3154" t="inlineStr">
        <is>
          <t xml:space="preserve">N         </t>
        </is>
      </c>
      <c r="O3154" t="n">
        <v>95</v>
      </c>
      <c r="P3154" t="inlineStr">
        <is>
          <t xml:space="preserve">W         </t>
        </is>
      </c>
      <c r="Q3154" t="inlineStr">
        <is>
          <t>WY-181Q-129/NA</t>
        </is>
      </c>
      <c r="R3154" t="inlineStr">
        <is>
          <t>WYW186830</t>
        </is>
      </c>
      <c r="S3154" t="inlineStr">
        <is>
          <t>SWEETWATER (WY)</t>
        </is>
      </c>
      <c r="T3154" t="n">
        <v>42.22645842</v>
      </c>
      <c r="U3154" t="inlineStr">
        <is>
          <t>GREEN RIVER - OVERTHRUST</t>
        </is>
      </c>
      <c r="V3154" t="n">
        <v>-108.15420399</v>
      </c>
      <c r="W3154" t="inlineStr">
        <is>
          <t>POINT (239691.6523267429 4679738.138987826)</t>
        </is>
      </c>
      <c r="X3154" t="n">
        <v>1.941637265216078</v>
      </c>
      <c r="Y3154" t="inlineStr">
        <is>
          <t>SE</t>
        </is>
      </c>
      <c r="Z3154" t="n">
        <v>2018</v>
      </c>
      <c r="AA3154" t="n">
        <v>25</v>
      </c>
    </row>
    <row r="3155">
      <c r="A3155" s="1" t="n">
        <v>33664</v>
      </c>
      <c r="B3155" t="inlineStr">
        <is>
          <t>WY</t>
        </is>
      </c>
      <c r="C3155" t="inlineStr"/>
      <c r="D3155" s="2" t="n">
        <v>43180</v>
      </c>
      <c r="E3155" t="inlineStr">
        <is>
          <t>2028-03-21</t>
        </is>
      </c>
      <c r="F3155" t="n">
        <v>120</v>
      </c>
      <c r="G3155" t="inlineStr">
        <is>
          <t xml:space="preserve">BUREAU OF LAND MANAGEMENT </t>
        </is>
      </c>
      <c r="H3155" t="inlineStr">
        <is>
          <t>SOUTHLAND ROYALTY</t>
        </is>
      </c>
      <c r="I3155" t="n">
        <v>0.125</v>
      </c>
      <c r="J3155" t="n">
        <v>9</v>
      </c>
      <c r="K3155" t="n">
        <v>960</v>
      </c>
      <c r="L3155" t="n">
        <v>10</v>
      </c>
      <c r="M3155" t="n">
        <v>26</v>
      </c>
      <c r="N3155" t="inlineStr">
        <is>
          <t xml:space="preserve">N         </t>
        </is>
      </c>
      <c r="O3155" t="n">
        <v>95</v>
      </c>
      <c r="P3155" t="inlineStr">
        <is>
          <t xml:space="preserve">W         </t>
        </is>
      </c>
      <c r="Q3155" t="inlineStr">
        <is>
          <t>WY-181Q-129/NA</t>
        </is>
      </c>
      <c r="R3155" t="inlineStr">
        <is>
          <t>WYW186830</t>
        </is>
      </c>
      <c r="S3155" t="inlineStr">
        <is>
          <t>SWEETWATER (WY)</t>
        </is>
      </c>
      <c r="T3155" t="n">
        <v>42.2409657</v>
      </c>
      <c r="U3155" t="inlineStr">
        <is>
          <t>GREEN RIVER - OVERTHRUST</t>
        </is>
      </c>
      <c r="V3155" t="n">
        <v>-108.15418869</v>
      </c>
      <c r="W3155" t="inlineStr">
        <is>
          <t>POINT (239752.5885468009 4681349.123285558)</t>
        </is>
      </c>
      <c r="X3155" t="n">
        <v>1.043513579744967</v>
      </c>
      <c r="Y3155" t="inlineStr">
        <is>
          <t>SE</t>
        </is>
      </c>
      <c r="Z3155" t="n">
        <v>2018</v>
      </c>
      <c r="AA3155" t="n">
        <v>25</v>
      </c>
    </row>
    <row r="3156">
      <c r="A3156" s="1" t="n">
        <v>33869</v>
      </c>
      <c r="B3156" t="inlineStr">
        <is>
          <t>WY</t>
        </is>
      </c>
      <c r="C3156" t="inlineStr"/>
      <c r="D3156" s="2" t="n">
        <v>43180</v>
      </c>
      <c r="E3156" t="inlineStr">
        <is>
          <t>2028-03-21</t>
        </is>
      </c>
      <c r="F3156" t="n">
        <v>120</v>
      </c>
      <c r="G3156" t="inlineStr">
        <is>
          <t xml:space="preserve">BUREAU OF LAND MANAGEMENT </t>
        </is>
      </c>
      <c r="H3156" t="inlineStr">
        <is>
          <t>SOUTHLAND ROYALTY</t>
        </is>
      </c>
      <c r="I3156" t="n">
        <v>0.125</v>
      </c>
      <c r="J3156" t="n">
        <v>5</v>
      </c>
      <c r="K3156" t="n">
        <v>1922.08</v>
      </c>
      <c r="L3156" t="n">
        <v>1</v>
      </c>
      <c r="M3156" t="n">
        <v>26</v>
      </c>
      <c r="N3156" t="inlineStr">
        <is>
          <t xml:space="preserve">N         </t>
        </is>
      </c>
      <c r="O3156" t="n">
        <v>95</v>
      </c>
      <c r="P3156" t="inlineStr">
        <is>
          <t xml:space="preserve">W         </t>
        </is>
      </c>
      <c r="Q3156" t="inlineStr">
        <is>
          <t>WY-181Q-124/NA</t>
        </is>
      </c>
      <c r="R3156" t="inlineStr">
        <is>
          <t>WYW186825</t>
        </is>
      </c>
      <c r="S3156" t="inlineStr">
        <is>
          <t>SWEETWATER (WY)</t>
        </is>
      </c>
      <c r="T3156" t="n">
        <v>42.2551523</v>
      </c>
      <c r="U3156" t="inlineStr">
        <is>
          <t>GREEN RIVER - OVERTHRUST</t>
        </is>
      </c>
      <c r="V3156" t="n">
        <v>-108.11529235</v>
      </c>
      <c r="W3156" t="inlineStr">
        <is>
          <t>POINT (243019.8265135188 4682806.373187162)</t>
        </is>
      </c>
      <c r="X3156" t="n">
        <v>2.621212464086408</v>
      </c>
      <c r="Y3156" t="inlineStr">
        <is>
          <t>E</t>
        </is>
      </c>
      <c r="Z3156" t="n">
        <v>2018</v>
      </c>
      <c r="AA3156" t="n">
        <v>25</v>
      </c>
    </row>
    <row r="3157">
      <c r="A3157" s="1" t="n">
        <v>33870</v>
      </c>
      <c r="B3157" t="inlineStr">
        <is>
          <t>WY</t>
        </is>
      </c>
      <c r="C3157" t="inlineStr"/>
      <c r="D3157" s="2" t="n">
        <v>43180</v>
      </c>
      <c r="E3157" t="inlineStr">
        <is>
          <t>2028-03-21</t>
        </is>
      </c>
      <c r="F3157" t="n">
        <v>120</v>
      </c>
      <c r="G3157" t="inlineStr">
        <is>
          <t xml:space="preserve">BUREAU OF LAND MANAGEMENT </t>
        </is>
      </c>
      <c r="H3157" t="inlineStr">
        <is>
          <t>SOUTHLAND ROYALTY</t>
        </is>
      </c>
      <c r="I3157" t="n">
        <v>0.125</v>
      </c>
      <c r="J3157" t="n">
        <v>5</v>
      </c>
      <c r="K3157" t="n">
        <v>1922.08</v>
      </c>
      <c r="L3157" t="n">
        <v>1</v>
      </c>
      <c r="M3157" t="n">
        <v>26</v>
      </c>
      <c r="N3157" t="inlineStr">
        <is>
          <t xml:space="preserve">N         </t>
        </is>
      </c>
      <c r="O3157" t="n">
        <v>95</v>
      </c>
      <c r="P3157" t="inlineStr">
        <is>
          <t xml:space="preserve">W         </t>
        </is>
      </c>
      <c r="Q3157" t="inlineStr">
        <is>
          <t>WY-181Q-124/NA</t>
        </is>
      </c>
      <c r="R3157" t="inlineStr">
        <is>
          <t>WYW186825</t>
        </is>
      </c>
      <c r="S3157" t="inlineStr">
        <is>
          <t>SWEETWATER (WY)</t>
        </is>
      </c>
      <c r="T3157" t="n">
        <v>42.2551523</v>
      </c>
      <c r="U3157" t="inlineStr">
        <is>
          <t>GREEN RIVER - OVERTHRUST</t>
        </is>
      </c>
      <c r="V3157" t="n">
        <v>-108.11529235</v>
      </c>
      <c r="W3157" t="inlineStr">
        <is>
          <t>POINT (243019.8265135188 4682806.373187162)</t>
        </is>
      </c>
      <c r="X3157" t="n">
        <v>2.621212464086408</v>
      </c>
      <c r="Y3157" t="inlineStr">
        <is>
          <t>E</t>
        </is>
      </c>
      <c r="Z3157" t="n">
        <v>2018</v>
      </c>
      <c r="AA3157" t="n">
        <v>25</v>
      </c>
    </row>
    <row r="3158">
      <c r="A3158" s="1" t="n">
        <v>33871</v>
      </c>
      <c r="B3158" t="inlineStr">
        <is>
          <t>WY</t>
        </is>
      </c>
      <c r="C3158" t="inlineStr"/>
      <c r="D3158" s="2" t="n">
        <v>43180</v>
      </c>
      <c r="E3158" t="inlineStr">
        <is>
          <t>2028-03-21</t>
        </is>
      </c>
      <c r="F3158" t="n">
        <v>120</v>
      </c>
      <c r="G3158" t="inlineStr">
        <is>
          <t xml:space="preserve">BUREAU OF LAND MANAGEMENT </t>
        </is>
      </c>
      <c r="H3158" t="inlineStr">
        <is>
          <t>SOUTHLAND ROYALTY</t>
        </is>
      </c>
      <c r="I3158" t="n">
        <v>0.125</v>
      </c>
      <c r="J3158" t="n">
        <v>5</v>
      </c>
      <c r="K3158" t="n">
        <v>1922.08</v>
      </c>
      <c r="L3158" t="n">
        <v>12</v>
      </c>
      <c r="M3158" t="n">
        <v>26</v>
      </c>
      <c r="N3158" t="inlineStr">
        <is>
          <t xml:space="preserve">N         </t>
        </is>
      </c>
      <c r="O3158" t="n">
        <v>95</v>
      </c>
      <c r="P3158" t="inlineStr">
        <is>
          <t xml:space="preserve">W         </t>
        </is>
      </c>
      <c r="Q3158" t="inlineStr">
        <is>
          <t>WY-181Q-124/NA</t>
        </is>
      </c>
      <c r="R3158" t="inlineStr">
        <is>
          <t>WYW186825</t>
        </is>
      </c>
      <c r="S3158" t="inlineStr">
        <is>
          <t>SWEETWATER (WY)</t>
        </is>
      </c>
      <c r="T3158" t="n">
        <v>42.24061448</v>
      </c>
      <c r="U3158" t="inlineStr">
        <is>
          <t>GREEN RIVER - OVERTHRUST</t>
        </is>
      </c>
      <c r="V3158" t="n">
        <v>-108.11544496</v>
      </c>
      <c r="W3158" t="inlineStr">
        <is>
          <t>POINT (242948.1574944126 4681192.414410246)</t>
        </is>
      </c>
      <c r="X3158" t="n">
        <v>2.748515274383347</v>
      </c>
      <c r="Y3158" t="inlineStr">
        <is>
          <t>SE</t>
        </is>
      </c>
      <c r="Z3158" t="n">
        <v>2018</v>
      </c>
      <c r="AA3158" t="n">
        <v>25</v>
      </c>
    </row>
    <row r="3159">
      <c r="A3159" s="1" t="n">
        <v>33873</v>
      </c>
      <c r="B3159" t="inlineStr">
        <is>
          <t>WY</t>
        </is>
      </c>
      <c r="C3159" t="inlineStr"/>
      <c r="D3159" s="2" t="n">
        <v>43180</v>
      </c>
      <c r="E3159" t="inlineStr">
        <is>
          <t>2028-03-21</t>
        </is>
      </c>
      <c r="F3159" t="n">
        <v>120</v>
      </c>
      <c r="G3159" t="inlineStr">
        <is>
          <t xml:space="preserve">BUREAU OF LAND MANAGEMENT </t>
        </is>
      </c>
      <c r="H3159" t="inlineStr">
        <is>
          <t>SOUTHLAND ROYALTY</t>
        </is>
      </c>
      <c r="I3159" t="n">
        <v>0.125</v>
      </c>
      <c r="J3159" t="n">
        <v>5</v>
      </c>
      <c r="K3159" t="n">
        <v>1922.08</v>
      </c>
      <c r="L3159" t="n">
        <v>1</v>
      </c>
      <c r="M3159" t="n">
        <v>26</v>
      </c>
      <c r="N3159" t="inlineStr">
        <is>
          <t xml:space="preserve">N         </t>
        </is>
      </c>
      <c r="O3159" t="n">
        <v>95</v>
      </c>
      <c r="P3159" t="inlineStr">
        <is>
          <t xml:space="preserve">W         </t>
        </is>
      </c>
      <c r="Q3159" t="inlineStr">
        <is>
          <t>WY-181Q-124/NA</t>
        </is>
      </c>
      <c r="R3159" t="inlineStr">
        <is>
          <t>WYW186825</t>
        </is>
      </c>
      <c r="S3159" t="inlineStr">
        <is>
          <t>SWEETWATER (WY)</t>
        </is>
      </c>
      <c r="T3159" t="n">
        <v>42.2551523</v>
      </c>
      <c r="U3159" t="inlineStr">
        <is>
          <t>GREEN RIVER - OVERTHRUST</t>
        </is>
      </c>
      <c r="V3159" t="n">
        <v>-108.11529235</v>
      </c>
      <c r="W3159" t="inlineStr">
        <is>
          <t>POINT (243019.8265135188 4682806.373187162)</t>
        </is>
      </c>
      <c r="X3159" t="n">
        <v>2.621212464086408</v>
      </c>
      <c r="Y3159" t="inlineStr">
        <is>
          <t>E</t>
        </is>
      </c>
      <c r="Z3159" t="n">
        <v>2018</v>
      </c>
      <c r="AA3159" t="n">
        <v>25</v>
      </c>
    </row>
    <row r="3160">
      <c r="A3160" s="1" t="n">
        <v>33878</v>
      </c>
      <c r="B3160" t="inlineStr">
        <is>
          <t>WY</t>
        </is>
      </c>
      <c r="C3160" t="inlineStr"/>
      <c r="D3160" s="2" t="n">
        <v>43180</v>
      </c>
      <c r="E3160" t="inlineStr">
        <is>
          <t>2028-03-21</t>
        </is>
      </c>
      <c r="F3160" t="n">
        <v>120</v>
      </c>
      <c r="G3160" t="inlineStr">
        <is>
          <t xml:space="preserve">BUREAU OF LAND MANAGEMENT </t>
        </is>
      </c>
      <c r="H3160" t="inlineStr">
        <is>
          <t>BLACK OAK ENERGY</t>
        </is>
      </c>
      <c r="I3160" t="n">
        <v>0.125</v>
      </c>
      <c r="J3160" t="n">
        <v>11</v>
      </c>
      <c r="K3160" t="n">
        <v>1909.9399</v>
      </c>
      <c r="L3160" t="n">
        <v>7</v>
      </c>
      <c r="M3160" t="n">
        <v>26</v>
      </c>
      <c r="N3160" t="inlineStr">
        <is>
          <t xml:space="preserve">N         </t>
        </is>
      </c>
      <c r="O3160" t="n">
        <v>95</v>
      </c>
      <c r="P3160" t="inlineStr">
        <is>
          <t xml:space="preserve">W         </t>
        </is>
      </c>
      <c r="Q3160" t="inlineStr">
        <is>
          <t>WY-181Q-127/NA</t>
        </is>
      </c>
      <c r="R3160" t="inlineStr">
        <is>
          <t>WYW186828</t>
        </is>
      </c>
      <c r="S3160" t="inlineStr">
        <is>
          <t>SWEETWATER (WY)</t>
        </is>
      </c>
      <c r="T3160" t="n">
        <v>42.24125221</v>
      </c>
      <c r="U3160" t="inlineStr">
        <is>
          <t>GREEN RIVER - OVERTHRUST</t>
        </is>
      </c>
      <c r="V3160" t="n">
        <v>-108.21247214</v>
      </c>
      <c r="W3160" t="inlineStr">
        <is>
          <t>POINT (234944.4224558871 4681560.756152225)</t>
        </is>
      </c>
      <c r="X3160" t="n">
        <v>2.505347724565707</v>
      </c>
      <c r="Y3160" t="inlineStr">
        <is>
          <t>SW</t>
        </is>
      </c>
      <c r="Z3160" t="n">
        <v>2018</v>
      </c>
      <c r="AA3160" t="n">
        <v>25</v>
      </c>
    </row>
    <row r="3161">
      <c r="A3161" s="1" t="n">
        <v>33879</v>
      </c>
      <c r="B3161" t="inlineStr">
        <is>
          <t>WY</t>
        </is>
      </c>
      <c r="C3161" t="inlineStr"/>
      <c r="D3161" s="2" t="n">
        <v>43180</v>
      </c>
      <c r="E3161" t="inlineStr">
        <is>
          <t>2028-03-21</t>
        </is>
      </c>
      <c r="F3161" t="n">
        <v>120</v>
      </c>
      <c r="G3161" t="inlineStr">
        <is>
          <t xml:space="preserve">BUREAU OF LAND MANAGEMENT </t>
        </is>
      </c>
      <c r="H3161" t="inlineStr">
        <is>
          <t>BLACK OAK ENERGY</t>
        </is>
      </c>
      <c r="I3161" t="n">
        <v>0.125</v>
      </c>
      <c r="J3161" t="n">
        <v>11</v>
      </c>
      <c r="K3161" t="n">
        <v>1909.9399</v>
      </c>
      <c r="L3161" t="n">
        <v>6</v>
      </c>
      <c r="M3161" t="n">
        <v>26</v>
      </c>
      <c r="N3161" t="inlineStr">
        <is>
          <t xml:space="preserve">N         </t>
        </is>
      </c>
      <c r="O3161" t="n">
        <v>95</v>
      </c>
      <c r="P3161" t="inlineStr">
        <is>
          <t xml:space="preserve">W         </t>
        </is>
      </c>
      <c r="Q3161" t="inlineStr">
        <is>
          <t>WY-181Q-127/NA</t>
        </is>
      </c>
      <c r="R3161" t="inlineStr">
        <is>
          <t>WYW186828</t>
        </is>
      </c>
      <c r="S3161" t="inlineStr">
        <is>
          <t>SWEETWATER (WY)</t>
        </is>
      </c>
      <c r="T3161" t="n">
        <v>42.25577861</v>
      </c>
      <c r="U3161" t="inlineStr">
        <is>
          <t>GREEN RIVER - OVERTHRUST</t>
        </is>
      </c>
      <c r="V3161" t="n">
        <v>-108.21238818</v>
      </c>
      <c r="W3161" t="inlineStr">
        <is>
          <t>POINT (235012.2252115884 4683173.660782279)</t>
        </is>
      </c>
      <c r="X3161" t="n">
        <v>2.370706838611647</v>
      </c>
      <c r="Y3161" t="inlineStr">
        <is>
          <t>W</t>
        </is>
      </c>
      <c r="Z3161" t="n">
        <v>2018</v>
      </c>
      <c r="AA3161" t="n">
        <v>25</v>
      </c>
    </row>
    <row r="3162">
      <c r="A3162" s="1" t="n">
        <v>33880</v>
      </c>
      <c r="B3162" t="inlineStr">
        <is>
          <t>WY</t>
        </is>
      </c>
      <c r="C3162" t="inlineStr"/>
      <c r="D3162" s="2" t="n">
        <v>43180</v>
      </c>
      <c r="E3162" t="inlineStr">
        <is>
          <t>2028-03-21</t>
        </is>
      </c>
      <c r="F3162" t="n">
        <v>120</v>
      </c>
      <c r="G3162" t="inlineStr">
        <is>
          <t xml:space="preserve">BUREAU OF LAND MANAGEMENT </t>
        </is>
      </c>
      <c r="H3162" t="inlineStr">
        <is>
          <t>BLACK OAK ENERGY</t>
        </is>
      </c>
      <c r="I3162" t="n">
        <v>0.125</v>
      </c>
      <c r="J3162" t="n">
        <v>11</v>
      </c>
      <c r="K3162" t="n">
        <v>1909.9399</v>
      </c>
      <c r="L3162" t="n">
        <v>18</v>
      </c>
      <c r="M3162" t="n">
        <v>26</v>
      </c>
      <c r="N3162" t="inlineStr">
        <is>
          <t xml:space="preserve">N         </t>
        </is>
      </c>
      <c r="O3162" t="n">
        <v>95</v>
      </c>
      <c r="P3162" t="inlineStr">
        <is>
          <t xml:space="preserve">W         </t>
        </is>
      </c>
      <c r="Q3162" t="inlineStr">
        <is>
          <t>WY-181Q-127/NA</t>
        </is>
      </c>
      <c r="R3162" t="inlineStr">
        <is>
          <t>WYW186828</t>
        </is>
      </c>
      <c r="S3162" t="inlineStr">
        <is>
          <t>SWEETWATER (WY)</t>
        </is>
      </c>
      <c r="T3162" t="n">
        <v>42.22677162</v>
      </c>
      <c r="U3162" t="inlineStr">
        <is>
          <t>GREEN RIVER - OVERTHRUST</t>
        </is>
      </c>
      <c r="V3162" t="n">
        <v>-108.21264004</v>
      </c>
      <c r="W3162" t="inlineStr">
        <is>
          <t>POINT (234869.8974719276 4679953.202880344)</t>
        </is>
      </c>
      <c r="X3162" t="n">
        <v>2.992423219458449</v>
      </c>
      <c r="Y3162" t="inlineStr">
        <is>
          <t>SW</t>
        </is>
      </c>
      <c r="Z3162" t="n">
        <v>2018</v>
      </c>
      <c r="AA3162" t="n">
        <v>25</v>
      </c>
    </row>
    <row r="3163">
      <c r="A3163" s="1" t="n">
        <v>33881</v>
      </c>
      <c r="B3163" t="inlineStr">
        <is>
          <t>WY</t>
        </is>
      </c>
      <c r="C3163" t="inlineStr"/>
      <c r="D3163" s="2" t="n">
        <v>43180</v>
      </c>
      <c r="E3163" t="inlineStr">
        <is>
          <t>2028-03-21</t>
        </is>
      </c>
      <c r="F3163" t="n">
        <v>120</v>
      </c>
      <c r="G3163" t="inlineStr">
        <is>
          <t xml:space="preserve">BUREAU OF LAND MANAGEMENT </t>
        </is>
      </c>
      <c r="H3163" t="inlineStr">
        <is>
          <t>BLACK OAK ENERGY</t>
        </is>
      </c>
      <c r="I3163" t="n">
        <v>0.125</v>
      </c>
      <c r="J3163" t="n">
        <v>11</v>
      </c>
      <c r="K3163" t="n">
        <v>1909.9399</v>
      </c>
      <c r="L3163" t="n">
        <v>7</v>
      </c>
      <c r="M3163" t="n">
        <v>26</v>
      </c>
      <c r="N3163" t="inlineStr">
        <is>
          <t xml:space="preserve">N         </t>
        </is>
      </c>
      <c r="O3163" t="n">
        <v>95</v>
      </c>
      <c r="P3163" t="inlineStr">
        <is>
          <t xml:space="preserve">W         </t>
        </is>
      </c>
      <c r="Q3163" t="inlineStr">
        <is>
          <t>WY-181Q-127/NA</t>
        </is>
      </c>
      <c r="R3163" t="inlineStr">
        <is>
          <t>WYW186828</t>
        </is>
      </c>
      <c r="S3163" t="inlineStr">
        <is>
          <t>SWEETWATER (WY)</t>
        </is>
      </c>
      <c r="T3163" t="n">
        <v>42.24125221</v>
      </c>
      <c r="U3163" t="inlineStr">
        <is>
          <t>GREEN RIVER - OVERTHRUST</t>
        </is>
      </c>
      <c r="V3163" t="n">
        <v>-108.21247214</v>
      </c>
      <c r="W3163" t="inlineStr">
        <is>
          <t>POINT (234944.4224558871 4681560.756152225)</t>
        </is>
      </c>
      <c r="X3163" t="n">
        <v>2.505347724565707</v>
      </c>
      <c r="Y3163" t="inlineStr">
        <is>
          <t>SW</t>
        </is>
      </c>
      <c r="Z3163" t="n">
        <v>2018</v>
      </c>
      <c r="AA3163" t="n">
        <v>25</v>
      </c>
    </row>
    <row r="3164">
      <c r="A3164" s="1" t="n">
        <v>33882</v>
      </c>
      <c r="B3164" t="inlineStr">
        <is>
          <t>WY</t>
        </is>
      </c>
      <c r="C3164" t="inlineStr"/>
      <c r="D3164" s="2" t="n">
        <v>43180</v>
      </c>
      <c r="E3164" t="inlineStr">
        <is>
          <t>2028-03-21</t>
        </is>
      </c>
      <c r="F3164" t="n">
        <v>120</v>
      </c>
      <c r="G3164" t="inlineStr">
        <is>
          <t xml:space="preserve">BUREAU OF LAND MANAGEMENT </t>
        </is>
      </c>
      <c r="H3164" t="inlineStr">
        <is>
          <t>BLACK OAK ENERGY</t>
        </is>
      </c>
      <c r="I3164" t="n">
        <v>0.125</v>
      </c>
      <c r="J3164" t="n">
        <v>11</v>
      </c>
      <c r="K3164" t="n">
        <v>1909.9399</v>
      </c>
      <c r="L3164" t="n">
        <v>18</v>
      </c>
      <c r="M3164" t="n">
        <v>26</v>
      </c>
      <c r="N3164" t="inlineStr">
        <is>
          <t xml:space="preserve">N         </t>
        </is>
      </c>
      <c r="O3164" t="n">
        <v>95</v>
      </c>
      <c r="P3164" t="inlineStr">
        <is>
          <t xml:space="preserve">W         </t>
        </is>
      </c>
      <c r="Q3164" t="inlineStr">
        <is>
          <t>WY-181Q-127/NA</t>
        </is>
      </c>
      <c r="R3164" t="inlineStr">
        <is>
          <t>WYW186828</t>
        </is>
      </c>
      <c r="S3164" t="inlineStr">
        <is>
          <t>SWEETWATER (WY)</t>
        </is>
      </c>
      <c r="T3164" t="n">
        <v>42.22677162</v>
      </c>
      <c r="U3164" t="inlineStr">
        <is>
          <t>GREEN RIVER - OVERTHRUST</t>
        </is>
      </c>
      <c r="V3164" t="n">
        <v>-108.21264004</v>
      </c>
      <c r="W3164" t="inlineStr">
        <is>
          <t>POINT (234869.8974719276 4679953.202880344)</t>
        </is>
      </c>
      <c r="X3164" t="n">
        <v>2.992423219458449</v>
      </c>
      <c r="Y3164" t="inlineStr">
        <is>
          <t>SW</t>
        </is>
      </c>
      <c r="Z3164" t="n">
        <v>2018</v>
      </c>
      <c r="AA3164" t="n">
        <v>25</v>
      </c>
    </row>
    <row r="3165">
      <c r="A3165" s="1" t="n">
        <v>33883</v>
      </c>
      <c r="B3165" t="inlineStr">
        <is>
          <t>WY</t>
        </is>
      </c>
      <c r="C3165" t="inlineStr"/>
      <c r="D3165" s="2" t="n">
        <v>43180</v>
      </c>
      <c r="E3165" t="inlineStr">
        <is>
          <t>2028-03-21</t>
        </is>
      </c>
      <c r="F3165" t="n">
        <v>120</v>
      </c>
      <c r="G3165" t="inlineStr">
        <is>
          <t xml:space="preserve">BUREAU OF LAND MANAGEMENT </t>
        </is>
      </c>
      <c r="H3165" t="inlineStr">
        <is>
          <t>BLACK OAK ENERGY</t>
        </is>
      </c>
      <c r="I3165" t="n">
        <v>0.125</v>
      </c>
      <c r="J3165" t="n">
        <v>11</v>
      </c>
      <c r="K3165" t="n">
        <v>1909.9399</v>
      </c>
      <c r="L3165" t="n">
        <v>7</v>
      </c>
      <c r="M3165" t="n">
        <v>26</v>
      </c>
      <c r="N3165" t="inlineStr">
        <is>
          <t xml:space="preserve">N         </t>
        </is>
      </c>
      <c r="O3165" t="n">
        <v>95</v>
      </c>
      <c r="P3165" t="inlineStr">
        <is>
          <t xml:space="preserve">W         </t>
        </is>
      </c>
      <c r="Q3165" t="inlineStr">
        <is>
          <t>WY-181Q-127/NA</t>
        </is>
      </c>
      <c r="R3165" t="inlineStr">
        <is>
          <t>WYW186828</t>
        </is>
      </c>
      <c r="S3165" t="inlineStr">
        <is>
          <t>SWEETWATER (WY)</t>
        </is>
      </c>
      <c r="T3165" t="n">
        <v>42.24125221</v>
      </c>
      <c r="U3165" t="inlineStr">
        <is>
          <t>GREEN RIVER - OVERTHRUST</t>
        </is>
      </c>
      <c r="V3165" t="n">
        <v>-108.21247214</v>
      </c>
      <c r="W3165" t="inlineStr">
        <is>
          <t>POINT (234944.4224558871 4681560.756152225)</t>
        </is>
      </c>
      <c r="X3165" t="n">
        <v>2.505347724565707</v>
      </c>
      <c r="Y3165" t="inlineStr">
        <is>
          <t>SW</t>
        </is>
      </c>
      <c r="Z3165" t="n">
        <v>2018</v>
      </c>
      <c r="AA3165" t="n">
        <v>25</v>
      </c>
    </row>
    <row r="3166">
      <c r="A3166" s="1" t="n">
        <v>33884</v>
      </c>
      <c r="B3166" t="inlineStr">
        <is>
          <t>WY</t>
        </is>
      </c>
      <c r="C3166" t="inlineStr"/>
      <c r="D3166" s="2" t="n">
        <v>43180</v>
      </c>
      <c r="E3166" t="inlineStr">
        <is>
          <t>2028-03-21</t>
        </is>
      </c>
      <c r="F3166" t="n">
        <v>120</v>
      </c>
      <c r="G3166" t="inlineStr">
        <is>
          <t xml:space="preserve">BUREAU OF LAND MANAGEMENT </t>
        </is>
      </c>
      <c r="H3166" t="inlineStr">
        <is>
          <t>BLACK OAK ENERGY</t>
        </is>
      </c>
      <c r="I3166" t="n">
        <v>0.125</v>
      </c>
      <c r="J3166" t="n">
        <v>11</v>
      </c>
      <c r="K3166" t="n">
        <v>1909.9399</v>
      </c>
      <c r="L3166" t="n">
        <v>6</v>
      </c>
      <c r="M3166" t="n">
        <v>26</v>
      </c>
      <c r="N3166" t="inlineStr">
        <is>
          <t xml:space="preserve">N         </t>
        </is>
      </c>
      <c r="O3166" t="n">
        <v>95</v>
      </c>
      <c r="P3166" t="inlineStr">
        <is>
          <t xml:space="preserve">W         </t>
        </is>
      </c>
      <c r="Q3166" t="inlineStr">
        <is>
          <t>WY-181Q-127/NA</t>
        </is>
      </c>
      <c r="R3166" t="inlineStr">
        <is>
          <t>WYW186828</t>
        </is>
      </c>
      <c r="S3166" t="inlineStr">
        <is>
          <t>SWEETWATER (WY)</t>
        </is>
      </c>
      <c r="T3166" t="n">
        <v>42.25577861</v>
      </c>
      <c r="U3166" t="inlineStr">
        <is>
          <t>GREEN RIVER - OVERTHRUST</t>
        </is>
      </c>
      <c r="V3166" t="n">
        <v>-108.21238818</v>
      </c>
      <c r="W3166" t="inlineStr">
        <is>
          <t>POINT (235012.2252115884 4683173.660782279)</t>
        </is>
      </c>
      <c r="X3166" t="n">
        <v>2.370706838611647</v>
      </c>
      <c r="Y3166" t="inlineStr">
        <is>
          <t>W</t>
        </is>
      </c>
      <c r="Z3166" t="n">
        <v>2018</v>
      </c>
      <c r="AA3166" t="n">
        <v>25</v>
      </c>
    </row>
    <row r="3167">
      <c r="A3167" s="1" t="n">
        <v>33885</v>
      </c>
      <c r="B3167" t="inlineStr">
        <is>
          <t>WY</t>
        </is>
      </c>
      <c r="C3167" t="inlineStr"/>
      <c r="D3167" s="2" t="n">
        <v>43180</v>
      </c>
      <c r="E3167" t="inlineStr">
        <is>
          <t>2028-03-21</t>
        </is>
      </c>
      <c r="F3167" t="n">
        <v>120</v>
      </c>
      <c r="G3167" t="inlineStr">
        <is>
          <t xml:space="preserve">BUREAU OF LAND MANAGEMENT </t>
        </is>
      </c>
      <c r="H3167" t="inlineStr">
        <is>
          <t>BLACK OAK ENERGY</t>
        </is>
      </c>
      <c r="I3167" t="n">
        <v>0.125</v>
      </c>
      <c r="J3167" t="n">
        <v>11</v>
      </c>
      <c r="K3167" t="n">
        <v>1909.9399</v>
      </c>
      <c r="L3167" t="n">
        <v>6</v>
      </c>
      <c r="M3167" t="n">
        <v>26</v>
      </c>
      <c r="N3167" t="inlineStr">
        <is>
          <t xml:space="preserve">N         </t>
        </is>
      </c>
      <c r="O3167" t="n">
        <v>95</v>
      </c>
      <c r="P3167" t="inlineStr">
        <is>
          <t xml:space="preserve">W         </t>
        </is>
      </c>
      <c r="Q3167" t="inlineStr">
        <is>
          <t>WY-181Q-127/NA</t>
        </is>
      </c>
      <c r="R3167" t="inlineStr">
        <is>
          <t>WYW186828</t>
        </is>
      </c>
      <c r="S3167" t="inlineStr">
        <is>
          <t>SWEETWATER (WY)</t>
        </is>
      </c>
      <c r="T3167" t="n">
        <v>42.25577861</v>
      </c>
      <c r="U3167" t="inlineStr">
        <is>
          <t>GREEN RIVER - OVERTHRUST</t>
        </is>
      </c>
      <c r="V3167" t="n">
        <v>-108.21238818</v>
      </c>
      <c r="W3167" t="inlineStr">
        <is>
          <t>POINT (235012.2252115884 4683173.660782279)</t>
        </is>
      </c>
      <c r="X3167" t="n">
        <v>2.370706838611647</v>
      </c>
      <c r="Y3167" t="inlineStr">
        <is>
          <t>W</t>
        </is>
      </c>
      <c r="Z3167" t="n">
        <v>2018</v>
      </c>
      <c r="AA3167" t="n">
        <v>25</v>
      </c>
    </row>
    <row r="3168">
      <c r="A3168" s="1" t="n">
        <v>33886</v>
      </c>
      <c r="B3168" t="inlineStr">
        <is>
          <t>WY</t>
        </is>
      </c>
      <c r="C3168" t="inlineStr"/>
      <c r="D3168" s="2" t="n">
        <v>43180</v>
      </c>
      <c r="E3168" t="inlineStr">
        <is>
          <t>2028-03-21</t>
        </is>
      </c>
      <c r="F3168" t="n">
        <v>120</v>
      </c>
      <c r="G3168" t="inlineStr">
        <is>
          <t xml:space="preserve">BUREAU OF LAND MANAGEMENT </t>
        </is>
      </c>
      <c r="H3168" t="inlineStr">
        <is>
          <t>BLACK OAK ENERGY</t>
        </is>
      </c>
      <c r="I3168" t="n">
        <v>0.125</v>
      </c>
      <c r="J3168" t="n">
        <v>11</v>
      </c>
      <c r="K3168" t="n">
        <v>1909.9399</v>
      </c>
      <c r="L3168" t="n">
        <v>6</v>
      </c>
      <c r="M3168" t="n">
        <v>26</v>
      </c>
      <c r="N3168" t="inlineStr">
        <is>
          <t xml:space="preserve">N         </t>
        </is>
      </c>
      <c r="O3168" t="n">
        <v>95</v>
      </c>
      <c r="P3168" t="inlineStr">
        <is>
          <t xml:space="preserve">W         </t>
        </is>
      </c>
      <c r="Q3168" t="inlineStr">
        <is>
          <t>WY-181Q-127/NA</t>
        </is>
      </c>
      <c r="R3168" t="inlineStr">
        <is>
          <t>WYW186828</t>
        </is>
      </c>
      <c r="S3168" t="inlineStr">
        <is>
          <t>SWEETWATER (WY)</t>
        </is>
      </c>
      <c r="T3168" t="n">
        <v>42.25577861</v>
      </c>
      <c r="U3168" t="inlineStr">
        <is>
          <t>GREEN RIVER - OVERTHRUST</t>
        </is>
      </c>
      <c r="V3168" t="n">
        <v>-108.21238818</v>
      </c>
      <c r="W3168" t="inlineStr">
        <is>
          <t>POINT (235012.2252115884 4683173.660782279)</t>
        </is>
      </c>
      <c r="X3168" t="n">
        <v>2.370706838611647</v>
      </c>
      <c r="Y3168" t="inlineStr">
        <is>
          <t>W</t>
        </is>
      </c>
      <c r="Z3168" t="n">
        <v>2018</v>
      </c>
      <c r="AA3168" t="n">
        <v>25</v>
      </c>
    </row>
    <row r="3169">
      <c r="A3169" s="1" t="n">
        <v>33887</v>
      </c>
      <c r="B3169" t="inlineStr">
        <is>
          <t>WY</t>
        </is>
      </c>
      <c r="C3169" t="inlineStr"/>
      <c r="D3169" s="2" t="n">
        <v>43180</v>
      </c>
      <c r="E3169" t="inlineStr">
        <is>
          <t>2028-03-21</t>
        </is>
      </c>
      <c r="F3169" t="n">
        <v>120</v>
      </c>
      <c r="G3169" t="inlineStr">
        <is>
          <t xml:space="preserve">BUREAU OF LAND MANAGEMENT </t>
        </is>
      </c>
      <c r="H3169" t="inlineStr">
        <is>
          <t>BLACK OAK ENERGY</t>
        </is>
      </c>
      <c r="I3169" t="n">
        <v>0.125</v>
      </c>
      <c r="J3169" t="n">
        <v>11</v>
      </c>
      <c r="K3169" t="n">
        <v>1909.9399</v>
      </c>
      <c r="L3169" t="n">
        <v>6</v>
      </c>
      <c r="M3169" t="n">
        <v>26</v>
      </c>
      <c r="N3169" t="inlineStr">
        <is>
          <t xml:space="preserve">N         </t>
        </is>
      </c>
      <c r="O3169" t="n">
        <v>95</v>
      </c>
      <c r="P3169" t="inlineStr">
        <is>
          <t xml:space="preserve">W         </t>
        </is>
      </c>
      <c r="Q3169" t="inlineStr">
        <is>
          <t>WY-181Q-127/NA</t>
        </is>
      </c>
      <c r="R3169" t="inlineStr">
        <is>
          <t>WYW186828</t>
        </is>
      </c>
      <c r="S3169" t="inlineStr">
        <is>
          <t>SWEETWATER (WY)</t>
        </is>
      </c>
      <c r="T3169" t="n">
        <v>42.25577861</v>
      </c>
      <c r="U3169" t="inlineStr">
        <is>
          <t>GREEN RIVER - OVERTHRUST</t>
        </is>
      </c>
      <c r="V3169" t="n">
        <v>-108.21238818</v>
      </c>
      <c r="W3169" t="inlineStr">
        <is>
          <t>POINT (235012.2252115884 4683173.660782279)</t>
        </is>
      </c>
      <c r="X3169" t="n">
        <v>2.370706838611647</v>
      </c>
      <c r="Y3169" t="inlineStr">
        <is>
          <t>W</t>
        </is>
      </c>
      <c r="Z3169" t="n">
        <v>2018</v>
      </c>
      <c r="AA3169" t="n">
        <v>25</v>
      </c>
    </row>
    <row r="3170">
      <c r="A3170" s="1" t="n">
        <v>33888</v>
      </c>
      <c r="B3170" t="inlineStr">
        <is>
          <t>WY</t>
        </is>
      </c>
      <c r="C3170" t="inlineStr"/>
      <c r="D3170" s="2" t="n">
        <v>43180</v>
      </c>
      <c r="E3170" t="inlineStr">
        <is>
          <t>2028-03-21</t>
        </is>
      </c>
      <c r="F3170" t="n">
        <v>120</v>
      </c>
      <c r="G3170" t="inlineStr">
        <is>
          <t xml:space="preserve">BUREAU OF LAND MANAGEMENT </t>
        </is>
      </c>
      <c r="H3170" t="inlineStr">
        <is>
          <t>BLACK OAK ENERGY</t>
        </is>
      </c>
      <c r="I3170" t="n">
        <v>0.125</v>
      </c>
      <c r="J3170" t="n">
        <v>11</v>
      </c>
      <c r="K3170" t="n">
        <v>1909.9399</v>
      </c>
      <c r="L3170" t="n">
        <v>18</v>
      </c>
      <c r="M3170" t="n">
        <v>26</v>
      </c>
      <c r="N3170" t="inlineStr">
        <is>
          <t xml:space="preserve">N         </t>
        </is>
      </c>
      <c r="O3170" t="n">
        <v>95</v>
      </c>
      <c r="P3170" t="inlineStr">
        <is>
          <t xml:space="preserve">W         </t>
        </is>
      </c>
      <c r="Q3170" t="inlineStr">
        <is>
          <t>WY-181Q-127/NA</t>
        </is>
      </c>
      <c r="R3170" t="inlineStr">
        <is>
          <t>WYW186828</t>
        </is>
      </c>
      <c r="S3170" t="inlineStr">
        <is>
          <t>SWEETWATER (WY)</t>
        </is>
      </c>
      <c r="T3170" t="n">
        <v>42.22677162</v>
      </c>
      <c r="U3170" t="inlineStr">
        <is>
          <t>GREEN RIVER - OVERTHRUST</t>
        </is>
      </c>
      <c r="V3170" t="n">
        <v>-108.21264004</v>
      </c>
      <c r="W3170" t="inlineStr">
        <is>
          <t>POINT (234869.8974719276 4679953.202880344)</t>
        </is>
      </c>
      <c r="X3170" t="n">
        <v>2.992423219458449</v>
      </c>
      <c r="Y3170" t="inlineStr">
        <is>
          <t>SW</t>
        </is>
      </c>
      <c r="Z3170" t="n">
        <v>2018</v>
      </c>
      <c r="AA3170" t="n">
        <v>25</v>
      </c>
    </row>
    <row r="3171">
      <c r="A3171" s="1" t="n">
        <v>33925</v>
      </c>
      <c r="B3171" t="inlineStr">
        <is>
          <t>WY</t>
        </is>
      </c>
      <c r="C3171" t="inlineStr"/>
      <c r="D3171" s="2" t="n">
        <v>43180</v>
      </c>
      <c r="E3171" t="inlineStr">
        <is>
          <t>2028-03-21</t>
        </is>
      </c>
      <c r="F3171" t="n">
        <v>120</v>
      </c>
      <c r="G3171" t="inlineStr">
        <is>
          <t xml:space="preserve">BUREAU OF LAND MANAGEMENT </t>
        </is>
      </c>
      <c r="H3171" t="inlineStr">
        <is>
          <t>SOUTHLAND ROYALTY</t>
        </is>
      </c>
      <c r="I3171" t="n">
        <v>0.125</v>
      </c>
      <c r="J3171" t="n">
        <v>5</v>
      </c>
      <c r="K3171" t="n">
        <v>1921.67</v>
      </c>
      <c r="L3171" t="n">
        <v>4</v>
      </c>
      <c r="M3171" t="n">
        <v>26</v>
      </c>
      <c r="N3171" t="inlineStr">
        <is>
          <t xml:space="preserve">N         </t>
        </is>
      </c>
      <c r="O3171" t="n">
        <v>95</v>
      </c>
      <c r="P3171" t="inlineStr">
        <is>
          <t xml:space="preserve">W         </t>
        </is>
      </c>
      <c r="Q3171" t="inlineStr">
        <is>
          <t>WY-181Q-126/NA</t>
        </is>
      </c>
      <c r="R3171" t="inlineStr">
        <is>
          <t>WYW186827</t>
        </is>
      </c>
      <c r="S3171" t="inlineStr">
        <is>
          <t>SWEETWATER (WY)</t>
        </is>
      </c>
      <c r="T3171" t="n">
        <v>42.25550749</v>
      </c>
      <c r="U3171" t="inlineStr">
        <is>
          <t>GREEN RIVER - OVERTHRUST</t>
        </is>
      </c>
      <c r="V3171" t="n">
        <v>-108.17369787</v>
      </c>
      <c r="W3171" t="inlineStr">
        <is>
          <t>POINT (238202.9585491834 4683023.814654673)</t>
        </is>
      </c>
      <c r="X3171" t="n">
        <v>0.4136334881223191</v>
      </c>
      <c r="Y3171" t="inlineStr">
        <is>
          <t>NW</t>
        </is>
      </c>
      <c r="Z3171" t="n">
        <v>2018</v>
      </c>
      <c r="AA3171" t="n">
        <v>25</v>
      </c>
    </row>
    <row r="3172">
      <c r="A3172" s="1" t="n">
        <v>33926</v>
      </c>
      <c r="B3172" t="inlineStr">
        <is>
          <t>WY</t>
        </is>
      </c>
      <c r="C3172" t="inlineStr"/>
      <c r="D3172" s="2" t="n">
        <v>43180</v>
      </c>
      <c r="E3172" t="inlineStr">
        <is>
          <t>2028-03-21</t>
        </is>
      </c>
      <c r="F3172" t="n">
        <v>120</v>
      </c>
      <c r="G3172" t="inlineStr">
        <is>
          <t xml:space="preserve">BUREAU OF LAND MANAGEMENT </t>
        </is>
      </c>
      <c r="H3172" t="inlineStr">
        <is>
          <t>SOUTHLAND ROYALTY</t>
        </is>
      </c>
      <c r="I3172" t="n">
        <v>0.125</v>
      </c>
      <c r="J3172" t="n">
        <v>5</v>
      </c>
      <c r="K3172" t="n">
        <v>1921.67</v>
      </c>
      <c r="L3172" t="n">
        <v>4</v>
      </c>
      <c r="M3172" t="n">
        <v>26</v>
      </c>
      <c r="N3172" t="inlineStr">
        <is>
          <t xml:space="preserve">N         </t>
        </is>
      </c>
      <c r="O3172" t="n">
        <v>95</v>
      </c>
      <c r="P3172" t="inlineStr">
        <is>
          <t xml:space="preserve">W         </t>
        </is>
      </c>
      <c r="Q3172" t="inlineStr">
        <is>
          <t>WY-181Q-126/NA</t>
        </is>
      </c>
      <c r="R3172" t="inlineStr">
        <is>
          <t>WYW186827</t>
        </is>
      </c>
      <c r="S3172" t="inlineStr">
        <is>
          <t>SWEETWATER (WY)</t>
        </is>
      </c>
      <c r="T3172" t="n">
        <v>42.25550749</v>
      </c>
      <c r="U3172" t="inlineStr">
        <is>
          <t>GREEN RIVER - OVERTHRUST</t>
        </is>
      </c>
      <c r="V3172" t="n">
        <v>-108.17369787</v>
      </c>
      <c r="W3172" t="inlineStr">
        <is>
          <t>POINT (238202.9585491834 4683023.814654673)</t>
        </is>
      </c>
      <c r="X3172" t="n">
        <v>0.4136334881223191</v>
      </c>
      <c r="Y3172" t="inlineStr">
        <is>
          <t>NW</t>
        </is>
      </c>
      <c r="Z3172" t="n">
        <v>2018</v>
      </c>
      <c r="AA3172" t="n">
        <v>25</v>
      </c>
    </row>
    <row r="3173">
      <c r="A3173" s="1" t="n">
        <v>33927</v>
      </c>
      <c r="B3173" t="inlineStr">
        <is>
          <t>WY</t>
        </is>
      </c>
      <c r="C3173" t="inlineStr"/>
      <c r="D3173" s="2" t="n">
        <v>43180</v>
      </c>
      <c r="E3173" t="inlineStr">
        <is>
          <t>2028-03-21</t>
        </is>
      </c>
      <c r="F3173" t="n">
        <v>120</v>
      </c>
      <c r="G3173" t="inlineStr">
        <is>
          <t xml:space="preserve">BUREAU OF LAND MANAGEMENT </t>
        </is>
      </c>
      <c r="H3173" t="inlineStr">
        <is>
          <t>SOUTHLAND ROYALTY</t>
        </is>
      </c>
      <c r="I3173" t="n">
        <v>0.125</v>
      </c>
      <c r="J3173" t="n">
        <v>5</v>
      </c>
      <c r="K3173" t="n">
        <v>1921.67</v>
      </c>
      <c r="L3173" t="n">
        <v>9</v>
      </c>
      <c r="M3173" t="n">
        <v>26</v>
      </c>
      <c r="N3173" t="inlineStr">
        <is>
          <t xml:space="preserve">N         </t>
        </is>
      </c>
      <c r="O3173" t="n">
        <v>95</v>
      </c>
      <c r="P3173" t="inlineStr">
        <is>
          <t xml:space="preserve">W         </t>
        </is>
      </c>
      <c r="Q3173" t="inlineStr">
        <is>
          <t>WY-181Q-126/NA</t>
        </is>
      </c>
      <c r="R3173" t="inlineStr">
        <is>
          <t>WYW186827</t>
        </is>
      </c>
      <c r="S3173" t="inlineStr">
        <is>
          <t>SWEETWATER (WY)</t>
        </is>
      </c>
      <c r="T3173" t="n">
        <v>42.24103068</v>
      </c>
      <c r="U3173" t="inlineStr">
        <is>
          <t>GREEN RIVER - OVERTHRUST</t>
        </is>
      </c>
      <c r="V3173" t="n">
        <v>-108.17374367</v>
      </c>
      <c r="W3173" t="inlineStr">
        <is>
          <t>POINT (238139.2451394657 4681416.302377392)</t>
        </is>
      </c>
      <c r="X3173" t="n">
        <v>0.9162894240407741</v>
      </c>
      <c r="Y3173" t="inlineStr">
        <is>
          <t>SW</t>
        </is>
      </c>
      <c r="Z3173" t="n">
        <v>2018</v>
      </c>
      <c r="AA3173" t="n">
        <v>25</v>
      </c>
    </row>
    <row r="3174">
      <c r="A3174" s="1" t="n">
        <v>33928</v>
      </c>
      <c r="B3174" t="inlineStr">
        <is>
          <t>WY</t>
        </is>
      </c>
      <c r="C3174" t="inlineStr"/>
      <c r="D3174" s="2" t="n">
        <v>43180</v>
      </c>
      <c r="E3174" t="inlineStr">
        <is>
          <t>2028-03-21</t>
        </is>
      </c>
      <c r="F3174" t="n">
        <v>120</v>
      </c>
      <c r="G3174" t="inlineStr">
        <is>
          <t xml:space="preserve">BUREAU OF LAND MANAGEMENT </t>
        </is>
      </c>
      <c r="H3174" t="inlineStr">
        <is>
          <t>SOUTHLAND ROYALTY</t>
        </is>
      </c>
      <c r="I3174" t="n">
        <v>0.125</v>
      </c>
      <c r="J3174" t="n">
        <v>5</v>
      </c>
      <c r="K3174" t="n">
        <v>1921.67</v>
      </c>
      <c r="L3174" t="n">
        <v>4</v>
      </c>
      <c r="M3174" t="n">
        <v>26</v>
      </c>
      <c r="N3174" t="inlineStr">
        <is>
          <t xml:space="preserve">N         </t>
        </is>
      </c>
      <c r="O3174" t="n">
        <v>95</v>
      </c>
      <c r="P3174" t="inlineStr">
        <is>
          <t xml:space="preserve">W         </t>
        </is>
      </c>
      <c r="Q3174" t="inlineStr">
        <is>
          <t>WY-181Q-126/NA</t>
        </is>
      </c>
      <c r="R3174" t="inlineStr">
        <is>
          <t>WYW186827</t>
        </is>
      </c>
      <c r="S3174" t="inlineStr">
        <is>
          <t>SWEETWATER (WY)</t>
        </is>
      </c>
      <c r="T3174" t="n">
        <v>42.25550749</v>
      </c>
      <c r="U3174" t="inlineStr">
        <is>
          <t>GREEN RIVER - OVERTHRUST</t>
        </is>
      </c>
      <c r="V3174" t="n">
        <v>-108.17369787</v>
      </c>
      <c r="W3174" t="inlineStr">
        <is>
          <t>POINT (238202.9585491834 4683023.814654673)</t>
        </is>
      </c>
      <c r="X3174" t="n">
        <v>0.4136334881223191</v>
      </c>
      <c r="Y3174" t="inlineStr">
        <is>
          <t>NW</t>
        </is>
      </c>
      <c r="Z3174" t="n">
        <v>2018</v>
      </c>
      <c r="AA3174" t="n">
        <v>25</v>
      </c>
    </row>
    <row r="3175">
      <c r="A3175" s="1" t="n">
        <v>33929</v>
      </c>
      <c r="B3175" t="inlineStr">
        <is>
          <t>WY</t>
        </is>
      </c>
      <c r="C3175" t="inlineStr"/>
      <c r="D3175" s="2" t="n">
        <v>43180</v>
      </c>
      <c r="E3175" t="inlineStr">
        <is>
          <t>2028-03-21</t>
        </is>
      </c>
      <c r="F3175" t="n">
        <v>120</v>
      </c>
      <c r="G3175" t="inlineStr">
        <is>
          <t xml:space="preserve">BUREAU OF LAND MANAGEMENT </t>
        </is>
      </c>
      <c r="H3175" t="inlineStr">
        <is>
          <t>SOUTHLAND ROYALTY</t>
        </is>
      </c>
      <c r="I3175" t="n">
        <v>0.125</v>
      </c>
      <c r="J3175" t="n">
        <v>5</v>
      </c>
      <c r="K3175" t="n">
        <v>1921.67</v>
      </c>
      <c r="L3175" t="n">
        <v>21</v>
      </c>
      <c r="M3175" t="n">
        <v>26</v>
      </c>
      <c r="N3175" t="inlineStr">
        <is>
          <t xml:space="preserve">N         </t>
        </is>
      </c>
      <c r="O3175" t="n">
        <v>95</v>
      </c>
      <c r="P3175" t="inlineStr">
        <is>
          <t xml:space="preserve">W         </t>
        </is>
      </c>
      <c r="Q3175" t="inlineStr">
        <is>
          <t>WY-181Q-126/NA</t>
        </is>
      </c>
      <c r="R3175" t="inlineStr">
        <is>
          <t>WYW186827</t>
        </is>
      </c>
      <c r="S3175" t="inlineStr">
        <is>
          <t>SWEETWATER (WY)</t>
        </is>
      </c>
      <c r="T3175" t="n">
        <v>42.2120352</v>
      </c>
      <c r="U3175" t="inlineStr">
        <is>
          <t>GREEN RIVER - OVERTHRUST</t>
        </is>
      </c>
      <c r="V3175" t="n">
        <v>-108.17389635</v>
      </c>
      <c r="W3175" t="inlineStr">
        <is>
          <t>POINT (238006.6478416806 4678196.825587578)</t>
        </is>
      </c>
      <c r="X3175" t="n">
        <v>2.862011953508831</v>
      </c>
      <c r="Y3175" t="inlineStr">
        <is>
          <t>S</t>
        </is>
      </c>
      <c r="Z3175" t="n">
        <v>2018</v>
      </c>
      <c r="AA3175" t="n">
        <v>25</v>
      </c>
    </row>
    <row r="3176">
      <c r="A3176" s="1" t="n">
        <v>8890</v>
      </c>
      <c r="B3176" t="inlineStr">
        <is>
          <t>WY</t>
        </is>
      </c>
      <c r="C3176" t="inlineStr"/>
      <c r="D3176" s="2" t="n">
        <v>43642</v>
      </c>
      <c r="E3176" t="inlineStr">
        <is>
          <t>2029-06-26</t>
        </is>
      </c>
      <c r="F3176" t="n">
        <v>120</v>
      </c>
      <c r="G3176" t="inlineStr">
        <is>
          <t xml:space="preserve">BUREAU OF LAND MANAGEMENT </t>
        </is>
      </c>
      <c r="H3176" t="inlineStr">
        <is>
          <t>BLACK OAK ENERGY</t>
        </is>
      </c>
      <c r="I3176" t="n">
        <v>0.125</v>
      </c>
      <c r="J3176" t="n">
        <v>53</v>
      </c>
      <c r="K3176" t="n">
        <v>2040.56005859</v>
      </c>
      <c r="L3176" t="n">
        <v>30</v>
      </c>
      <c r="M3176" t="n">
        <v>26</v>
      </c>
      <c r="N3176" t="inlineStr">
        <is>
          <t xml:space="preserve">N         </t>
        </is>
      </c>
      <c r="O3176" t="n">
        <v>96</v>
      </c>
      <c r="P3176" t="inlineStr">
        <is>
          <t xml:space="preserve">W         </t>
        </is>
      </c>
      <c r="Q3176" t="inlineStr">
        <is>
          <t>WY-192Q-114/NA</t>
        </is>
      </c>
      <c r="R3176" t="inlineStr">
        <is>
          <t>WYW188381</t>
        </is>
      </c>
      <c r="S3176" t="inlineStr">
        <is>
          <t>SWEETWATER (WY)</t>
        </is>
      </c>
      <c r="T3176" t="n">
        <v>42.19792908</v>
      </c>
      <c r="U3176" t="inlineStr">
        <is>
          <t>GREEN RIVER - OVERTHRUST</t>
        </is>
      </c>
      <c r="V3176" t="n">
        <v>-108.33145735</v>
      </c>
      <c r="W3176" t="inlineStr">
        <is>
          <t>POINT (224937.9076339351 4677126.995201812)</t>
        </is>
      </c>
      <c r="X3176" t="n">
        <v>2.64956143582337</v>
      </c>
      <c r="Y3176" t="inlineStr">
        <is>
          <t>N</t>
        </is>
      </c>
      <c r="Z3176" t="n">
        <v>2019</v>
      </c>
      <c r="AA3176" t="n">
        <v>64</v>
      </c>
    </row>
    <row r="3177">
      <c r="A3177" s="1" t="n">
        <v>8891</v>
      </c>
      <c r="B3177" t="inlineStr">
        <is>
          <t>WY</t>
        </is>
      </c>
      <c r="C3177" t="inlineStr"/>
      <c r="D3177" s="2" t="n">
        <v>43642</v>
      </c>
      <c r="E3177" t="inlineStr">
        <is>
          <t>2029-06-26</t>
        </is>
      </c>
      <c r="F3177" t="n">
        <v>120</v>
      </c>
      <c r="G3177" t="inlineStr">
        <is>
          <t xml:space="preserve">BUREAU OF LAND MANAGEMENT </t>
        </is>
      </c>
      <c r="H3177" t="inlineStr">
        <is>
          <t>BLACK OAK ENERGY</t>
        </is>
      </c>
      <c r="I3177" t="n">
        <v>0.125</v>
      </c>
      <c r="J3177" t="n">
        <v>53</v>
      </c>
      <c r="K3177" t="n">
        <v>2040.56005859</v>
      </c>
      <c r="L3177" t="n">
        <v>30</v>
      </c>
      <c r="M3177" t="n">
        <v>26</v>
      </c>
      <c r="N3177" t="inlineStr">
        <is>
          <t xml:space="preserve">N         </t>
        </is>
      </c>
      <c r="O3177" t="n">
        <v>96</v>
      </c>
      <c r="P3177" t="inlineStr">
        <is>
          <t xml:space="preserve">W         </t>
        </is>
      </c>
      <c r="Q3177" t="inlineStr">
        <is>
          <t>WY-192Q-114/NA</t>
        </is>
      </c>
      <c r="R3177" t="inlineStr">
        <is>
          <t>WYW188381</t>
        </is>
      </c>
      <c r="S3177" t="inlineStr">
        <is>
          <t>SWEETWATER (WY)</t>
        </is>
      </c>
      <c r="T3177" t="n">
        <v>42.19792908</v>
      </c>
      <c r="U3177" t="inlineStr">
        <is>
          <t>GREEN RIVER - OVERTHRUST</t>
        </is>
      </c>
      <c r="V3177" t="n">
        <v>-108.33145735</v>
      </c>
      <c r="W3177" t="inlineStr">
        <is>
          <t>POINT (224937.9076339351 4677126.995201812)</t>
        </is>
      </c>
      <c r="X3177" t="n">
        <v>2.64956143582337</v>
      </c>
      <c r="Y3177" t="inlineStr">
        <is>
          <t>N</t>
        </is>
      </c>
      <c r="Z3177" t="n">
        <v>2019</v>
      </c>
      <c r="AA3177" t="n">
        <v>64</v>
      </c>
    </row>
    <row r="3178">
      <c r="A3178" s="1" t="n">
        <v>8893</v>
      </c>
      <c r="B3178" t="inlineStr">
        <is>
          <t>WY</t>
        </is>
      </c>
      <c r="C3178" t="inlineStr"/>
      <c r="D3178" s="2" t="n">
        <v>43642</v>
      </c>
      <c r="E3178" t="inlineStr">
        <is>
          <t>2029-06-26</t>
        </is>
      </c>
      <c r="F3178" t="n">
        <v>120</v>
      </c>
      <c r="G3178" t="inlineStr">
        <is>
          <t xml:space="preserve">BUREAU OF LAND MANAGEMENT </t>
        </is>
      </c>
      <c r="H3178" t="inlineStr">
        <is>
          <t>BLACK OAK ENERGY</t>
        </is>
      </c>
      <c r="I3178" t="n">
        <v>0.125</v>
      </c>
      <c r="J3178" t="n">
        <v>53</v>
      </c>
      <c r="K3178" t="n">
        <v>2040.56005859</v>
      </c>
      <c r="L3178" t="n">
        <v>29</v>
      </c>
      <c r="M3178" t="n">
        <v>26</v>
      </c>
      <c r="N3178" t="inlineStr">
        <is>
          <t xml:space="preserve">N         </t>
        </is>
      </c>
      <c r="O3178" t="n">
        <v>96</v>
      </c>
      <c r="P3178" t="inlineStr">
        <is>
          <t xml:space="preserve">W         </t>
        </is>
      </c>
      <c r="Q3178" t="inlineStr">
        <is>
          <t>WY-192Q-114/NA</t>
        </is>
      </c>
      <c r="R3178" t="inlineStr">
        <is>
          <t>WYW188381</t>
        </is>
      </c>
      <c r="S3178" t="inlineStr">
        <is>
          <t>SWEETWATER (WY)</t>
        </is>
      </c>
      <c r="T3178" t="n">
        <v>42.19785275</v>
      </c>
      <c r="U3178" t="inlineStr">
        <is>
          <t>GREEN RIVER - OVERTHRUST</t>
        </is>
      </c>
      <c r="V3178" t="n">
        <v>-108.31004085</v>
      </c>
      <c r="W3178" t="inlineStr">
        <is>
          <t>POINT (226706.0285666309 4677049.595186799)</t>
        </is>
      </c>
      <c r="X3178" t="n">
        <v>2.719706065939568</v>
      </c>
      <c r="Y3178" t="inlineStr">
        <is>
          <t>NE</t>
        </is>
      </c>
      <c r="Z3178" t="n">
        <v>2019</v>
      </c>
      <c r="AA3178" t="n">
        <v>64</v>
      </c>
    </row>
    <row r="3179">
      <c r="A3179" s="1" t="n">
        <v>8912</v>
      </c>
      <c r="B3179" t="inlineStr">
        <is>
          <t>WY</t>
        </is>
      </c>
      <c r="C3179" t="inlineStr"/>
      <c r="D3179" s="2" t="n">
        <v>43642</v>
      </c>
      <c r="E3179" t="inlineStr">
        <is>
          <t>2029-06-26</t>
        </is>
      </c>
      <c r="F3179" t="n">
        <v>120</v>
      </c>
      <c r="G3179" t="inlineStr">
        <is>
          <t xml:space="preserve">BUREAU OF LAND MANAGEMENT </t>
        </is>
      </c>
      <c r="H3179" t="inlineStr">
        <is>
          <t>BLACK OAK ENERGY</t>
        </is>
      </c>
      <c r="I3179" t="n">
        <v>0.125</v>
      </c>
      <c r="J3179" t="n">
        <v>52</v>
      </c>
      <c r="K3179" t="n">
        <v>2080</v>
      </c>
      <c r="L3179" t="n">
        <v>35</v>
      </c>
      <c r="M3179" t="n">
        <v>26</v>
      </c>
      <c r="N3179" t="inlineStr">
        <is>
          <t xml:space="preserve">N         </t>
        </is>
      </c>
      <c r="O3179" t="n">
        <v>97</v>
      </c>
      <c r="P3179" t="inlineStr">
        <is>
          <t xml:space="preserve">W         </t>
        </is>
      </c>
      <c r="Q3179" t="inlineStr">
        <is>
          <t>WY-192Q-120/NA</t>
        </is>
      </c>
      <c r="R3179" t="inlineStr">
        <is>
          <t>WYW188387</t>
        </is>
      </c>
      <c r="S3179" t="inlineStr">
        <is>
          <t>SWEETWATER (WY)</t>
        </is>
      </c>
      <c r="T3179" t="n">
        <v>42.1835058</v>
      </c>
      <c r="U3179" t="inlineStr">
        <is>
          <t>GREEN RIVER - OVERTHRUST</t>
        </is>
      </c>
      <c r="V3179" t="n">
        <v>-108.37232196</v>
      </c>
      <c r="W3179" t="inlineStr">
        <is>
          <t>POINT (221500.1462843403 4675658.015279633)</t>
        </is>
      </c>
      <c r="X3179" t="n">
        <v>2.954571499752978</v>
      </c>
      <c r="Y3179" t="inlineStr">
        <is>
          <t>NW</t>
        </is>
      </c>
      <c r="Z3179" t="n">
        <v>2019</v>
      </c>
      <c r="AA3179" t="n">
        <v>64</v>
      </c>
    </row>
    <row r="3180">
      <c r="A3180" s="1" t="n">
        <v>14059</v>
      </c>
      <c r="B3180" t="inlineStr">
        <is>
          <t>WY</t>
        </is>
      </c>
      <c r="C3180" t="inlineStr"/>
      <c r="D3180" s="2" t="n">
        <v>43525</v>
      </c>
      <c r="E3180" t="inlineStr">
        <is>
          <t>2029-03-01</t>
        </is>
      </c>
      <c r="F3180" t="n">
        <v>120</v>
      </c>
      <c r="G3180" t="inlineStr">
        <is>
          <t xml:space="preserve">BUREAU OF LAND MANAGEMENT </t>
        </is>
      </c>
      <c r="H3180" t="inlineStr">
        <is>
          <t>MASON RESOURCES</t>
        </is>
      </c>
      <c r="I3180" t="n">
        <v>0.125</v>
      </c>
      <c r="J3180" t="n">
        <v>27</v>
      </c>
      <c r="K3180" t="n">
        <v>1761.59997558</v>
      </c>
      <c r="L3180" t="n">
        <v>21</v>
      </c>
      <c r="M3180" t="n">
        <v>25</v>
      </c>
      <c r="N3180" t="inlineStr">
        <is>
          <t xml:space="preserve">N         </t>
        </is>
      </c>
      <c r="O3180" t="n">
        <v>96</v>
      </c>
      <c r="P3180" t="inlineStr">
        <is>
          <t xml:space="preserve">W         </t>
        </is>
      </c>
      <c r="Q3180" t="inlineStr">
        <is>
          <t>Y-184Q-FEB19-079/NA</t>
        </is>
      </c>
      <c r="R3180" t="inlineStr">
        <is>
          <t>WYW187904</t>
        </is>
      </c>
      <c r="S3180" t="inlineStr">
        <is>
          <t>SWEETWATER (WY)</t>
        </is>
      </c>
      <c r="T3180" t="n">
        <v>42.12523618</v>
      </c>
      <c r="U3180" t="inlineStr">
        <is>
          <t>GREEN RIVER - OVERTHRUST</t>
        </is>
      </c>
      <c r="V3180" t="n">
        <v>-108.29037182</v>
      </c>
      <c r="W3180" t="inlineStr">
        <is>
          <t>POINT (228018.9915420171 4668922.593711359)</t>
        </is>
      </c>
      <c r="X3180" t="n">
        <v>2.963934342808796</v>
      </c>
      <c r="Y3180" t="inlineStr">
        <is>
          <t>SE</t>
        </is>
      </c>
      <c r="Z3180" t="n">
        <v>2019</v>
      </c>
      <c r="AA3180" t="n">
        <v>64</v>
      </c>
    </row>
    <row r="3181">
      <c r="A3181" s="1" t="n">
        <v>14858</v>
      </c>
      <c r="B3181" t="inlineStr">
        <is>
          <t>WY</t>
        </is>
      </c>
      <c r="C3181" t="inlineStr"/>
      <c r="D3181" s="2" t="n">
        <v>43525</v>
      </c>
      <c r="E3181" t="inlineStr">
        <is>
          <t>2029-03-01</t>
        </is>
      </c>
      <c r="F3181" t="n">
        <v>120</v>
      </c>
      <c r="G3181" t="inlineStr">
        <is>
          <t xml:space="preserve">BUREAU OF LAND MANAGEMENT </t>
        </is>
      </c>
      <c r="H3181" t="inlineStr">
        <is>
          <t>HRM RESOURCES</t>
        </is>
      </c>
      <c r="I3181" t="n">
        <v>0.125</v>
      </c>
      <c r="J3181" t="n">
        <v>62</v>
      </c>
      <c r="K3181" t="n">
        <v>1120</v>
      </c>
      <c r="L3181" t="n">
        <v>17</v>
      </c>
      <c r="M3181" t="n">
        <v>25</v>
      </c>
      <c r="N3181" t="inlineStr">
        <is>
          <t xml:space="preserve">N         </t>
        </is>
      </c>
      <c r="O3181" t="n">
        <v>96</v>
      </c>
      <c r="P3181" t="inlineStr">
        <is>
          <t xml:space="preserve">W         </t>
        </is>
      </c>
      <c r="Q3181" t="inlineStr">
        <is>
          <t>Y-184Q-FEB19-082/NA</t>
        </is>
      </c>
      <c r="R3181" t="inlineStr">
        <is>
          <t>WYW187907</t>
        </is>
      </c>
      <c r="S3181" t="inlineStr">
        <is>
          <t>SWEETWATER (WY)</t>
        </is>
      </c>
      <c r="T3181" t="n">
        <v>42.13980456</v>
      </c>
      <c r="U3181" t="inlineStr">
        <is>
          <t>GREEN RIVER - OVERTHRUST</t>
        </is>
      </c>
      <c r="V3181" t="n">
        <v>-108.31000292</v>
      </c>
      <c r="W3181" t="inlineStr">
        <is>
          <t>POINT (226458.8784323533 4670603.18448713)</t>
        </is>
      </c>
      <c r="X3181" t="n">
        <v>1.572642074979366</v>
      </c>
      <c r="Y3181" t="inlineStr">
        <is>
          <t>SE</t>
        </is>
      </c>
      <c r="Z3181" t="n">
        <v>2019</v>
      </c>
      <c r="AA3181" t="n">
        <v>64</v>
      </c>
    </row>
    <row r="3182">
      <c r="A3182" s="1" t="n">
        <v>14859</v>
      </c>
      <c r="B3182" t="inlineStr">
        <is>
          <t>WY</t>
        </is>
      </c>
      <c r="C3182" t="inlineStr"/>
      <c r="D3182" s="2" t="n">
        <v>43525</v>
      </c>
      <c r="E3182" t="inlineStr">
        <is>
          <t>2029-03-01</t>
        </is>
      </c>
      <c r="F3182" t="n">
        <v>120</v>
      </c>
      <c r="G3182" t="inlineStr">
        <is>
          <t xml:space="preserve">BUREAU OF LAND MANAGEMENT </t>
        </is>
      </c>
      <c r="H3182" t="inlineStr">
        <is>
          <t>HRM RESOURCES</t>
        </is>
      </c>
      <c r="I3182" t="n">
        <v>0.125</v>
      </c>
      <c r="J3182" t="n">
        <v>62</v>
      </c>
      <c r="K3182" t="n">
        <v>1120</v>
      </c>
      <c r="L3182" t="n">
        <v>17</v>
      </c>
      <c r="M3182" t="n">
        <v>25</v>
      </c>
      <c r="N3182" t="inlineStr">
        <is>
          <t xml:space="preserve">N         </t>
        </is>
      </c>
      <c r="O3182" t="n">
        <v>96</v>
      </c>
      <c r="P3182" t="inlineStr">
        <is>
          <t xml:space="preserve">W         </t>
        </is>
      </c>
      <c r="Q3182" t="inlineStr">
        <is>
          <t>Y-184Q-FEB19-082/NA</t>
        </is>
      </c>
      <c r="R3182" t="inlineStr">
        <is>
          <t>WYW187907</t>
        </is>
      </c>
      <c r="S3182" t="inlineStr">
        <is>
          <t>SWEETWATER (WY)</t>
        </is>
      </c>
      <c r="T3182" t="n">
        <v>42.13980456</v>
      </c>
      <c r="U3182" t="inlineStr">
        <is>
          <t>GREEN RIVER - OVERTHRUST</t>
        </is>
      </c>
      <c r="V3182" t="n">
        <v>-108.31000292</v>
      </c>
      <c r="W3182" t="inlineStr">
        <is>
          <t>POINT (226458.8784323533 4670603.18448713)</t>
        </is>
      </c>
      <c r="X3182" t="n">
        <v>1.572642074979366</v>
      </c>
      <c r="Y3182" t="inlineStr">
        <is>
          <t>SE</t>
        </is>
      </c>
      <c r="Z3182" t="n">
        <v>2019</v>
      </c>
      <c r="AA3182" t="n">
        <v>64</v>
      </c>
    </row>
    <row r="3183">
      <c r="A3183" s="1" t="n">
        <v>14861</v>
      </c>
      <c r="B3183" t="inlineStr">
        <is>
          <t>WY</t>
        </is>
      </c>
      <c r="C3183" t="inlineStr"/>
      <c r="D3183" s="2" t="n">
        <v>43525</v>
      </c>
      <c r="E3183" t="inlineStr">
        <is>
          <t>2029-03-01</t>
        </is>
      </c>
      <c r="F3183" t="n">
        <v>120</v>
      </c>
      <c r="G3183" t="inlineStr">
        <is>
          <t xml:space="preserve">BUREAU OF LAND MANAGEMENT </t>
        </is>
      </c>
      <c r="H3183" t="inlineStr">
        <is>
          <t>HRM RESOURCES</t>
        </is>
      </c>
      <c r="I3183" t="n">
        <v>0.125</v>
      </c>
      <c r="J3183" t="n">
        <v>62</v>
      </c>
      <c r="K3183" t="n">
        <v>1120</v>
      </c>
      <c r="L3183" t="n">
        <v>20</v>
      </c>
      <c r="M3183" t="n">
        <v>25</v>
      </c>
      <c r="N3183" t="inlineStr">
        <is>
          <t xml:space="preserve">N         </t>
        </is>
      </c>
      <c r="O3183" t="n">
        <v>96</v>
      </c>
      <c r="P3183" t="inlineStr">
        <is>
          <t xml:space="preserve">W         </t>
        </is>
      </c>
      <c r="Q3183" t="inlineStr">
        <is>
          <t>Y-184Q-FEB19-082/NA</t>
        </is>
      </c>
      <c r="R3183" t="inlineStr">
        <is>
          <t>WYW187907</t>
        </is>
      </c>
      <c r="S3183" t="inlineStr">
        <is>
          <t>SWEETWATER (WY)</t>
        </is>
      </c>
      <c r="T3183" t="n">
        <v>42.12528583</v>
      </c>
      <c r="U3183" t="inlineStr">
        <is>
          <t>GREEN RIVER - OVERTHRUST</t>
        </is>
      </c>
      <c r="V3183" t="n">
        <v>-108.30985038</v>
      </c>
      <c r="W3183" t="inlineStr">
        <is>
          <t>POINT (226408.9334406582 4668990.387778222)</t>
        </is>
      </c>
      <c r="X3183" t="n">
        <v>2.505364660118164</v>
      </c>
      <c r="Y3183" t="inlineStr">
        <is>
          <t>SE</t>
        </is>
      </c>
      <c r="Z3183" t="n">
        <v>2019</v>
      </c>
      <c r="AA3183" t="n">
        <v>64</v>
      </c>
    </row>
    <row r="3184">
      <c r="A3184" s="1" t="n">
        <v>15050</v>
      </c>
      <c r="B3184" t="inlineStr">
        <is>
          <t>WY</t>
        </is>
      </c>
      <c r="C3184" t="inlineStr"/>
      <c r="D3184" s="2" t="n">
        <v>43525</v>
      </c>
      <c r="E3184" t="inlineStr">
        <is>
          <t>2029-03-01</t>
        </is>
      </c>
      <c r="F3184" t="n">
        <v>120</v>
      </c>
      <c r="G3184" t="inlineStr">
        <is>
          <t xml:space="preserve">BUREAU OF LAND MANAGEMENT </t>
        </is>
      </c>
      <c r="H3184" t="inlineStr">
        <is>
          <t>HRM RESOURCES</t>
        </is>
      </c>
      <c r="I3184" t="n">
        <v>0.125</v>
      </c>
      <c r="J3184" t="n">
        <v>62</v>
      </c>
      <c r="K3184" t="n">
        <v>1521.59997558</v>
      </c>
      <c r="L3184" t="n">
        <v>19</v>
      </c>
      <c r="M3184" t="n">
        <v>25</v>
      </c>
      <c r="N3184" t="inlineStr">
        <is>
          <t xml:space="preserve">N         </t>
        </is>
      </c>
      <c r="O3184" t="n">
        <v>96</v>
      </c>
      <c r="P3184" t="inlineStr">
        <is>
          <t xml:space="preserve">W         </t>
        </is>
      </c>
      <c r="Q3184" t="inlineStr">
        <is>
          <t>Y-184Q-FEB19-083/NA</t>
        </is>
      </c>
      <c r="R3184" t="inlineStr">
        <is>
          <t>WYW187908</t>
        </is>
      </c>
      <c r="S3184" t="inlineStr">
        <is>
          <t>SWEETWATER (WY)</t>
        </is>
      </c>
      <c r="T3184" t="n">
        <v>42.12528971</v>
      </c>
      <c r="U3184" t="inlineStr">
        <is>
          <t>GREEN RIVER - OVERTHRUST</t>
        </is>
      </c>
      <c r="V3184" t="n">
        <v>-108.33123636</v>
      </c>
      <c r="W3184" t="inlineStr">
        <is>
          <t>POINT (224640.9916022876 4669059.622306766)</t>
        </is>
      </c>
      <c r="X3184" t="n">
        <v>2.418298425737147</v>
      </c>
      <c r="Y3184" t="inlineStr">
        <is>
          <t>SW</t>
        </is>
      </c>
      <c r="Z3184" t="n">
        <v>2019</v>
      </c>
      <c r="AA3184" t="n">
        <v>64</v>
      </c>
    </row>
    <row r="3185">
      <c r="A3185" s="1" t="n">
        <v>15051</v>
      </c>
      <c r="B3185" t="inlineStr">
        <is>
          <t>WY</t>
        </is>
      </c>
      <c r="C3185" t="inlineStr"/>
      <c r="D3185" s="2" t="n">
        <v>43525</v>
      </c>
      <c r="E3185" t="inlineStr">
        <is>
          <t>2029-03-01</t>
        </is>
      </c>
      <c r="F3185" t="n">
        <v>120</v>
      </c>
      <c r="G3185" t="inlineStr">
        <is>
          <t xml:space="preserve">BUREAU OF LAND MANAGEMENT </t>
        </is>
      </c>
      <c r="H3185" t="inlineStr">
        <is>
          <t>HRM RESOURCES</t>
        </is>
      </c>
      <c r="I3185" t="n">
        <v>0.125</v>
      </c>
      <c r="J3185" t="n">
        <v>62</v>
      </c>
      <c r="K3185" t="n">
        <v>1521.59997558</v>
      </c>
      <c r="L3185" t="n">
        <v>18</v>
      </c>
      <c r="M3185" t="n">
        <v>25</v>
      </c>
      <c r="N3185" t="inlineStr">
        <is>
          <t xml:space="preserve">N         </t>
        </is>
      </c>
      <c r="O3185" t="n">
        <v>96</v>
      </c>
      <c r="P3185" t="inlineStr">
        <is>
          <t xml:space="preserve">W         </t>
        </is>
      </c>
      <c r="Q3185" t="inlineStr">
        <is>
          <t>Y-184Q-FEB19-083/NA</t>
        </is>
      </c>
      <c r="R3185" t="inlineStr">
        <is>
          <t>WYW187908</t>
        </is>
      </c>
      <c r="S3185" t="inlineStr">
        <is>
          <t>SWEETWATER (WY)</t>
        </is>
      </c>
      <c r="T3185" t="n">
        <v>42.13987328</v>
      </c>
      <c r="U3185" t="inlineStr">
        <is>
          <t>GREEN RIVER - OVERTHRUST</t>
        </is>
      </c>
      <c r="V3185" t="n">
        <v>-108.33141942</v>
      </c>
      <c r="W3185" t="inlineStr">
        <is>
          <t>POINT (224689.1005322278 4670679.724718867)</t>
        </is>
      </c>
      <c r="X3185" t="n">
        <v>1.432150258730615</v>
      </c>
      <c r="Y3185" t="inlineStr">
        <is>
          <t>SW</t>
        </is>
      </c>
      <c r="Z3185" t="n">
        <v>2019</v>
      </c>
      <c r="AA3185" t="n">
        <v>64</v>
      </c>
    </row>
    <row r="3186">
      <c r="A3186" s="1" t="n">
        <v>15052</v>
      </c>
      <c r="B3186" t="inlineStr">
        <is>
          <t>WY</t>
        </is>
      </c>
      <c r="C3186" t="inlineStr"/>
      <c r="D3186" s="2" t="n">
        <v>43525</v>
      </c>
      <c r="E3186" t="inlineStr">
        <is>
          <t>2029-03-01</t>
        </is>
      </c>
      <c r="F3186" t="n">
        <v>120</v>
      </c>
      <c r="G3186" t="inlineStr">
        <is>
          <t xml:space="preserve">BUREAU OF LAND MANAGEMENT </t>
        </is>
      </c>
      <c r="H3186" t="inlineStr">
        <is>
          <t>HRM RESOURCES</t>
        </is>
      </c>
      <c r="I3186" t="n">
        <v>0.125</v>
      </c>
      <c r="J3186" t="n">
        <v>62</v>
      </c>
      <c r="K3186" t="n">
        <v>1521.59997558</v>
      </c>
      <c r="L3186" t="n">
        <v>18</v>
      </c>
      <c r="M3186" t="n">
        <v>25</v>
      </c>
      <c r="N3186" t="inlineStr">
        <is>
          <t xml:space="preserve">N         </t>
        </is>
      </c>
      <c r="O3186" t="n">
        <v>96</v>
      </c>
      <c r="P3186" t="inlineStr">
        <is>
          <t xml:space="preserve">W         </t>
        </is>
      </c>
      <c r="Q3186" t="inlineStr">
        <is>
          <t>Y-184Q-FEB19-083/NA</t>
        </is>
      </c>
      <c r="R3186" t="inlineStr">
        <is>
          <t>WYW187908</t>
        </is>
      </c>
      <c r="S3186" t="inlineStr">
        <is>
          <t>SWEETWATER (WY)</t>
        </is>
      </c>
      <c r="T3186" t="n">
        <v>42.13987328</v>
      </c>
      <c r="U3186" t="inlineStr">
        <is>
          <t>GREEN RIVER - OVERTHRUST</t>
        </is>
      </c>
      <c r="V3186" t="n">
        <v>-108.33141942</v>
      </c>
      <c r="W3186" t="inlineStr">
        <is>
          <t>POINT (224689.1005322278 4670679.724718867)</t>
        </is>
      </c>
      <c r="X3186" t="n">
        <v>1.432150258730615</v>
      </c>
      <c r="Y3186" t="inlineStr">
        <is>
          <t>SW</t>
        </is>
      </c>
      <c r="Z3186" t="n">
        <v>2019</v>
      </c>
      <c r="AA3186" t="n">
        <v>64</v>
      </c>
    </row>
    <row r="3187">
      <c r="A3187" s="1" t="n">
        <v>15053</v>
      </c>
      <c r="B3187" t="inlineStr">
        <is>
          <t>WY</t>
        </is>
      </c>
      <c r="C3187" t="inlineStr"/>
      <c r="D3187" s="2" t="n">
        <v>43525</v>
      </c>
      <c r="E3187" t="inlineStr">
        <is>
          <t>2029-03-01</t>
        </is>
      </c>
      <c r="F3187" t="n">
        <v>120</v>
      </c>
      <c r="G3187" t="inlineStr">
        <is>
          <t xml:space="preserve">BUREAU OF LAND MANAGEMENT </t>
        </is>
      </c>
      <c r="H3187" t="inlineStr">
        <is>
          <t>HRM RESOURCES</t>
        </is>
      </c>
      <c r="I3187" t="n">
        <v>0.125</v>
      </c>
      <c r="J3187" t="n">
        <v>62</v>
      </c>
      <c r="K3187" t="n">
        <v>1521.59997558</v>
      </c>
      <c r="L3187" t="n">
        <v>19</v>
      </c>
      <c r="M3187" t="n">
        <v>25</v>
      </c>
      <c r="N3187" t="inlineStr">
        <is>
          <t xml:space="preserve">N         </t>
        </is>
      </c>
      <c r="O3187" t="n">
        <v>96</v>
      </c>
      <c r="P3187" t="inlineStr">
        <is>
          <t xml:space="preserve">W         </t>
        </is>
      </c>
      <c r="Q3187" t="inlineStr">
        <is>
          <t>Y-184Q-FEB19-083/NA</t>
        </is>
      </c>
      <c r="R3187" t="inlineStr">
        <is>
          <t>WYW187908</t>
        </is>
      </c>
      <c r="S3187" t="inlineStr">
        <is>
          <t>SWEETWATER (WY)</t>
        </is>
      </c>
      <c r="T3187" t="n">
        <v>42.12528971</v>
      </c>
      <c r="U3187" t="inlineStr">
        <is>
          <t>GREEN RIVER - OVERTHRUST</t>
        </is>
      </c>
      <c r="V3187" t="n">
        <v>-108.33123636</v>
      </c>
      <c r="W3187" t="inlineStr">
        <is>
          <t>POINT (224640.9916022876 4669059.622306766)</t>
        </is>
      </c>
      <c r="X3187" t="n">
        <v>2.418298425737147</v>
      </c>
      <c r="Y3187" t="inlineStr">
        <is>
          <t>SW</t>
        </is>
      </c>
      <c r="Z3187" t="n">
        <v>2019</v>
      </c>
      <c r="AA3187" t="n">
        <v>64</v>
      </c>
    </row>
    <row r="3188">
      <c r="A3188" s="1" t="n">
        <v>24032</v>
      </c>
      <c r="B3188" t="inlineStr">
        <is>
          <t>WY</t>
        </is>
      </c>
      <c r="C3188" t="inlineStr"/>
      <c r="D3188" s="2" t="n">
        <v>43361</v>
      </c>
      <c r="E3188" t="inlineStr">
        <is>
          <t>2028-09-18</t>
        </is>
      </c>
      <c r="F3188" t="n">
        <v>120</v>
      </c>
      <c r="G3188" t="inlineStr">
        <is>
          <t xml:space="preserve">BUREAU OF LAND MANAGEMENT </t>
        </is>
      </c>
      <c r="H3188" t="inlineStr">
        <is>
          <t>BLACK OAK ENERGY</t>
        </is>
      </c>
      <c r="I3188" t="n">
        <v>0.125</v>
      </c>
      <c r="J3188" t="n">
        <v>152</v>
      </c>
      <c r="K3188" t="n">
        <v>1120.86999511</v>
      </c>
      <c r="L3188" t="n">
        <v>20</v>
      </c>
      <c r="M3188" t="n">
        <v>25</v>
      </c>
      <c r="N3188" t="inlineStr">
        <is>
          <t xml:space="preserve">N         </t>
        </is>
      </c>
      <c r="O3188" t="n">
        <v>96</v>
      </c>
      <c r="P3188" t="inlineStr">
        <is>
          <t xml:space="preserve">W         </t>
        </is>
      </c>
      <c r="Q3188" t="inlineStr">
        <is>
          <t>WY-183Q-263/NA</t>
        </is>
      </c>
      <c r="R3188" t="inlineStr">
        <is>
          <t>WYW187512</t>
        </is>
      </c>
      <c r="S3188" t="inlineStr">
        <is>
          <t>SWEETWATER (WY)</t>
        </is>
      </c>
      <c r="T3188" t="n">
        <v>42.12528583</v>
      </c>
      <c r="U3188" t="inlineStr">
        <is>
          <t>GREEN RIVER - OVERTHRUST</t>
        </is>
      </c>
      <c r="V3188" t="n">
        <v>-108.30985038</v>
      </c>
      <c r="W3188" t="inlineStr">
        <is>
          <t>POINT (226408.9334406582 4668990.387778222)</t>
        </is>
      </c>
      <c r="X3188" t="n">
        <v>2.505364660118164</v>
      </c>
      <c r="Y3188" t="inlineStr">
        <is>
          <t>SE</t>
        </is>
      </c>
      <c r="Z3188" t="n">
        <v>2018</v>
      </c>
      <c r="AA3188" t="n">
        <v>64</v>
      </c>
    </row>
    <row r="3189">
      <c r="A3189" s="1" t="n">
        <v>24035</v>
      </c>
      <c r="B3189" t="inlineStr">
        <is>
          <t>WY</t>
        </is>
      </c>
      <c r="C3189" t="inlineStr"/>
      <c r="D3189" s="2" t="n">
        <v>43361</v>
      </c>
      <c r="E3189" t="inlineStr">
        <is>
          <t>2028-09-18</t>
        </is>
      </c>
      <c r="F3189" t="n">
        <v>120</v>
      </c>
      <c r="G3189" t="inlineStr">
        <is>
          <t xml:space="preserve">BUREAU OF LAND MANAGEMENT </t>
        </is>
      </c>
      <c r="H3189" t="inlineStr">
        <is>
          <t>BLACK OAK ENERGY</t>
        </is>
      </c>
      <c r="I3189" t="n">
        <v>0.125</v>
      </c>
      <c r="J3189" t="n">
        <v>212</v>
      </c>
      <c r="K3189" t="n">
        <v>1597.72998046</v>
      </c>
      <c r="L3189" t="n">
        <v>5</v>
      </c>
      <c r="M3189" t="n">
        <v>25</v>
      </c>
      <c r="N3189" t="inlineStr">
        <is>
          <t xml:space="preserve">N         </t>
        </is>
      </c>
      <c r="O3189" t="n">
        <v>96</v>
      </c>
      <c r="P3189" t="inlineStr">
        <is>
          <t xml:space="preserve">W         </t>
        </is>
      </c>
      <c r="Q3189" t="inlineStr">
        <is>
          <t>WY-183Q-264/NA</t>
        </is>
      </c>
      <c r="R3189" t="inlineStr">
        <is>
          <t>WYW187513</t>
        </is>
      </c>
      <c r="S3189" t="inlineStr">
        <is>
          <t>SWEETWATER (WY)</t>
        </is>
      </c>
      <c r="T3189" t="n">
        <v>42.16887634</v>
      </c>
      <c r="U3189" t="inlineStr">
        <is>
          <t>GREEN RIVER - OVERTHRUST</t>
        </is>
      </c>
      <c r="V3189" t="n">
        <v>-108.31006385</v>
      </c>
      <c r="W3189" t="inlineStr">
        <is>
          <t>POINT (226579.1563612866 4673831.814425312)</t>
        </is>
      </c>
      <c r="X3189" t="n">
        <v>0.9584914827485469</v>
      </c>
      <c r="Y3189" t="inlineStr">
        <is>
          <t>NE</t>
        </is>
      </c>
      <c r="Z3189" t="n">
        <v>2018</v>
      </c>
      <c r="AA3189" t="n">
        <v>64</v>
      </c>
    </row>
    <row r="3190">
      <c r="A3190" s="1" t="n">
        <v>24036</v>
      </c>
      <c r="B3190" t="inlineStr">
        <is>
          <t>WY</t>
        </is>
      </c>
      <c r="C3190" t="inlineStr"/>
      <c r="D3190" s="2" t="n">
        <v>43361</v>
      </c>
      <c r="E3190" t="inlineStr">
        <is>
          <t>2028-09-18</t>
        </is>
      </c>
      <c r="F3190" t="n">
        <v>120</v>
      </c>
      <c r="G3190" t="inlineStr">
        <is>
          <t xml:space="preserve">BUREAU OF LAND MANAGEMENT </t>
        </is>
      </c>
      <c r="H3190" t="inlineStr">
        <is>
          <t>BLACK OAK ENERGY</t>
        </is>
      </c>
      <c r="I3190" t="n">
        <v>0.125</v>
      </c>
      <c r="J3190" t="n">
        <v>212</v>
      </c>
      <c r="K3190" t="n">
        <v>1597.72998046</v>
      </c>
      <c r="L3190" t="n">
        <v>5</v>
      </c>
      <c r="M3190" t="n">
        <v>25</v>
      </c>
      <c r="N3190" t="inlineStr">
        <is>
          <t xml:space="preserve">N         </t>
        </is>
      </c>
      <c r="O3190" t="n">
        <v>96</v>
      </c>
      <c r="P3190" t="inlineStr">
        <is>
          <t xml:space="preserve">W         </t>
        </is>
      </c>
      <c r="Q3190" t="inlineStr">
        <is>
          <t>WY-183Q-264/NA</t>
        </is>
      </c>
      <c r="R3190" t="inlineStr">
        <is>
          <t>WYW187513</t>
        </is>
      </c>
      <c r="S3190" t="inlineStr">
        <is>
          <t>SWEETWATER (WY)</t>
        </is>
      </c>
      <c r="T3190" t="n">
        <v>42.16887634</v>
      </c>
      <c r="U3190" t="inlineStr">
        <is>
          <t>GREEN RIVER - OVERTHRUST</t>
        </is>
      </c>
      <c r="V3190" t="n">
        <v>-108.31006385</v>
      </c>
      <c r="W3190" t="inlineStr">
        <is>
          <t>POINT (226579.1563612866 4673831.814425312)</t>
        </is>
      </c>
      <c r="X3190" t="n">
        <v>0.9584914827485469</v>
      </c>
      <c r="Y3190" t="inlineStr">
        <is>
          <t>NE</t>
        </is>
      </c>
      <c r="Z3190" t="n">
        <v>2018</v>
      </c>
      <c r="AA3190" t="n">
        <v>64</v>
      </c>
    </row>
    <row r="3191">
      <c r="A3191" s="1" t="n">
        <v>24037</v>
      </c>
      <c r="B3191" t="inlineStr">
        <is>
          <t>WY</t>
        </is>
      </c>
      <c r="C3191" t="inlineStr"/>
      <c r="D3191" s="2" t="n">
        <v>43361</v>
      </c>
      <c r="E3191" t="inlineStr">
        <is>
          <t>2028-09-18</t>
        </is>
      </c>
      <c r="F3191" t="n">
        <v>120</v>
      </c>
      <c r="G3191" t="inlineStr">
        <is>
          <t xml:space="preserve">BUREAU OF LAND MANAGEMENT </t>
        </is>
      </c>
      <c r="H3191" t="inlineStr">
        <is>
          <t>BLACK OAK ENERGY</t>
        </is>
      </c>
      <c r="I3191" t="n">
        <v>0.125</v>
      </c>
      <c r="J3191" t="n">
        <v>212</v>
      </c>
      <c r="K3191" t="n">
        <v>1597.72998046</v>
      </c>
      <c r="L3191" t="n">
        <v>7</v>
      </c>
      <c r="M3191" t="n">
        <v>25</v>
      </c>
      <c r="N3191" t="inlineStr">
        <is>
          <t xml:space="preserve">N         </t>
        </is>
      </c>
      <c r="O3191" t="n">
        <v>96</v>
      </c>
      <c r="P3191" t="inlineStr">
        <is>
          <t xml:space="preserve">W         </t>
        </is>
      </c>
      <c r="Q3191" t="inlineStr">
        <is>
          <t>WY-183Q-264/NA</t>
        </is>
      </c>
      <c r="R3191" t="inlineStr">
        <is>
          <t>WYW187513</t>
        </is>
      </c>
      <c r="S3191" t="inlineStr">
        <is>
          <t>SWEETWATER (WY)</t>
        </is>
      </c>
      <c r="T3191" t="n">
        <v>42.15439581</v>
      </c>
      <c r="U3191" t="inlineStr">
        <is>
          <t>GREEN RIVER - OVERTHRUST</t>
        </is>
      </c>
      <c r="V3191" t="n">
        <v>-108.33146514</v>
      </c>
      <c r="W3191" t="inlineStr">
        <is>
          <t>POINT (224748.3180624655 4672292.608061284)</t>
        </is>
      </c>
      <c r="X3191" t="n">
        <v>0.5296533060720287</v>
      </c>
      <c r="Y3191" t="inlineStr">
        <is>
          <t>SW</t>
        </is>
      </c>
      <c r="Z3191" t="n">
        <v>2018</v>
      </c>
      <c r="AA3191" t="n">
        <v>64</v>
      </c>
    </row>
    <row r="3192">
      <c r="A3192" s="1" t="n">
        <v>24038</v>
      </c>
      <c r="B3192" t="inlineStr">
        <is>
          <t>WY</t>
        </is>
      </c>
      <c r="C3192" t="inlineStr"/>
      <c r="D3192" s="2" t="n">
        <v>43361</v>
      </c>
      <c r="E3192" t="inlineStr">
        <is>
          <t>2028-09-18</t>
        </is>
      </c>
      <c r="F3192" t="n">
        <v>120</v>
      </c>
      <c r="G3192" t="inlineStr">
        <is>
          <t xml:space="preserve">BUREAU OF LAND MANAGEMENT </t>
        </is>
      </c>
      <c r="H3192" t="inlineStr">
        <is>
          <t>BLACK OAK ENERGY</t>
        </is>
      </c>
      <c r="I3192" t="n">
        <v>0.125</v>
      </c>
      <c r="J3192" t="n">
        <v>212</v>
      </c>
      <c r="K3192" t="n">
        <v>1597.72998046</v>
      </c>
      <c r="L3192" t="n">
        <v>6</v>
      </c>
      <c r="M3192" t="n">
        <v>25</v>
      </c>
      <c r="N3192" t="inlineStr">
        <is>
          <t xml:space="preserve">N         </t>
        </is>
      </c>
      <c r="O3192" t="n">
        <v>96</v>
      </c>
      <c r="P3192" t="inlineStr">
        <is>
          <t xml:space="preserve">W         </t>
        </is>
      </c>
      <c r="Q3192" t="inlineStr">
        <is>
          <t>WY-183Q-264/NA</t>
        </is>
      </c>
      <c r="R3192" t="inlineStr">
        <is>
          <t>WYW187513</t>
        </is>
      </c>
      <c r="S3192" t="inlineStr">
        <is>
          <t>SWEETWATER (WY)</t>
        </is>
      </c>
      <c r="T3192" t="n">
        <v>42.16889927</v>
      </c>
      <c r="U3192" t="inlineStr">
        <is>
          <t>GREEN RIVER - OVERTHRUST</t>
        </is>
      </c>
      <c r="V3192" t="n">
        <v>-108.3314422</v>
      </c>
      <c r="W3192" t="inlineStr">
        <is>
          <t>POINT (224813.144468055 4673903.15473775)</t>
        </is>
      </c>
      <c r="X3192" t="n">
        <v>0.7192390651239737</v>
      </c>
      <c r="Y3192" t="inlineStr">
        <is>
          <t>NW</t>
        </is>
      </c>
      <c r="Z3192" t="n">
        <v>2018</v>
      </c>
      <c r="AA3192" t="n">
        <v>64</v>
      </c>
    </row>
    <row r="3193">
      <c r="A3193" s="1" t="n">
        <v>24039</v>
      </c>
      <c r="B3193" t="inlineStr">
        <is>
          <t>WY</t>
        </is>
      </c>
      <c r="C3193" t="inlineStr"/>
      <c r="D3193" s="2" t="n">
        <v>43361</v>
      </c>
      <c r="E3193" t="inlineStr">
        <is>
          <t>2028-09-18</t>
        </is>
      </c>
      <c r="F3193" t="n">
        <v>120</v>
      </c>
      <c r="G3193" t="inlineStr">
        <is>
          <t xml:space="preserve">BUREAU OF LAND MANAGEMENT </t>
        </is>
      </c>
      <c r="H3193" t="inlineStr">
        <is>
          <t>BLACK OAK ENERGY</t>
        </is>
      </c>
      <c r="I3193" t="n">
        <v>0.125</v>
      </c>
      <c r="J3193" t="n">
        <v>212</v>
      </c>
      <c r="K3193" t="n">
        <v>1597.72998046</v>
      </c>
      <c r="L3193" t="n">
        <v>5</v>
      </c>
      <c r="M3193" t="n">
        <v>25</v>
      </c>
      <c r="N3193" t="inlineStr">
        <is>
          <t xml:space="preserve">N         </t>
        </is>
      </c>
      <c r="O3193" t="n">
        <v>96</v>
      </c>
      <c r="P3193" t="inlineStr">
        <is>
          <t xml:space="preserve">W         </t>
        </is>
      </c>
      <c r="Q3193" t="inlineStr">
        <is>
          <t>WY-183Q-264/NA</t>
        </is>
      </c>
      <c r="R3193" t="inlineStr">
        <is>
          <t>WYW187513</t>
        </is>
      </c>
      <c r="S3193" t="inlineStr">
        <is>
          <t>SWEETWATER (WY)</t>
        </is>
      </c>
      <c r="T3193" t="n">
        <v>42.16887634</v>
      </c>
      <c r="U3193" t="inlineStr">
        <is>
          <t>GREEN RIVER - OVERTHRUST</t>
        </is>
      </c>
      <c r="V3193" t="n">
        <v>-108.31006385</v>
      </c>
      <c r="W3193" t="inlineStr">
        <is>
          <t>POINT (226579.1563612866 4673831.814425312)</t>
        </is>
      </c>
      <c r="X3193" t="n">
        <v>0.9584914827485469</v>
      </c>
      <c r="Y3193" t="inlineStr">
        <is>
          <t>NE</t>
        </is>
      </c>
      <c r="Z3193" t="n">
        <v>2018</v>
      </c>
      <c r="AA3193" t="n">
        <v>64</v>
      </c>
    </row>
    <row r="3194">
      <c r="A3194" s="1" t="n">
        <v>29023</v>
      </c>
      <c r="B3194" t="inlineStr">
        <is>
          <t>WY</t>
        </is>
      </c>
      <c r="C3194" t="inlineStr"/>
      <c r="D3194" s="2" t="n">
        <v>43277</v>
      </c>
      <c r="E3194" t="inlineStr">
        <is>
          <t>2028-06-26</t>
        </is>
      </c>
      <c r="F3194" t="n">
        <v>120</v>
      </c>
      <c r="G3194" t="inlineStr">
        <is>
          <t xml:space="preserve">BUREAU OF LAND MANAGEMENT </t>
        </is>
      </c>
      <c r="H3194" t="inlineStr">
        <is>
          <t>HRM RESOURCES</t>
        </is>
      </c>
      <c r="I3194" t="n">
        <v>0.125</v>
      </c>
      <c r="J3194" t="n">
        <v>301</v>
      </c>
      <c r="K3194" t="n">
        <v>1812.44995117</v>
      </c>
      <c r="L3194" t="n">
        <v>11</v>
      </c>
      <c r="M3194" t="n">
        <v>25</v>
      </c>
      <c r="N3194" t="inlineStr">
        <is>
          <t xml:space="preserve">N         </t>
        </is>
      </c>
      <c r="O3194" t="n">
        <v>97</v>
      </c>
      <c r="P3194" t="inlineStr">
        <is>
          <t xml:space="preserve">W         </t>
        </is>
      </c>
      <c r="Q3194" t="inlineStr">
        <is>
          <t>WY-182Q-127/NA</t>
        </is>
      </c>
      <c r="R3194" t="inlineStr">
        <is>
          <t>WYW187152</t>
        </is>
      </c>
      <c r="S3194" t="inlineStr">
        <is>
          <t>SWEETWATER (WY)</t>
        </is>
      </c>
      <c r="T3194" t="n">
        <v>42.15417847</v>
      </c>
      <c r="U3194" t="inlineStr">
        <is>
          <t>GREEN RIVER - OVERTHRUST</t>
        </is>
      </c>
      <c r="V3194" t="n">
        <v>-108.37200924</v>
      </c>
      <c r="W3194" t="inlineStr">
        <is>
          <t>POINT (221397.1513233241 4672400.153968384)</t>
        </is>
      </c>
      <c r="X3194" t="n">
        <v>2.481985437890495</v>
      </c>
      <c r="Y3194" t="inlineStr">
        <is>
          <t>W</t>
        </is>
      </c>
      <c r="Z3194" t="n">
        <v>2018</v>
      </c>
      <c r="AA3194" t="n">
        <v>64</v>
      </c>
    </row>
    <row r="3195">
      <c r="A3195" s="1" t="n">
        <v>29024</v>
      </c>
      <c r="B3195" t="inlineStr">
        <is>
          <t>WY</t>
        </is>
      </c>
      <c r="C3195" t="inlineStr"/>
      <c r="D3195" s="2" t="n">
        <v>43277</v>
      </c>
      <c r="E3195" t="inlineStr">
        <is>
          <t>2028-06-26</t>
        </is>
      </c>
      <c r="F3195" t="n">
        <v>120</v>
      </c>
      <c r="G3195" t="inlineStr">
        <is>
          <t xml:space="preserve">BUREAU OF LAND MANAGEMENT </t>
        </is>
      </c>
      <c r="H3195" t="inlineStr">
        <is>
          <t>HRM RESOURCES</t>
        </is>
      </c>
      <c r="I3195" t="n">
        <v>0.125</v>
      </c>
      <c r="J3195" t="n">
        <v>301</v>
      </c>
      <c r="K3195" t="n">
        <v>1812.44995117</v>
      </c>
      <c r="L3195" t="n">
        <v>2</v>
      </c>
      <c r="M3195" t="n">
        <v>25</v>
      </c>
      <c r="N3195" t="inlineStr">
        <is>
          <t xml:space="preserve">N         </t>
        </is>
      </c>
      <c r="O3195" t="n">
        <v>97</v>
      </c>
      <c r="P3195" t="inlineStr">
        <is>
          <t xml:space="preserve">W         </t>
        </is>
      </c>
      <c r="Q3195" t="inlineStr">
        <is>
          <t>WY-182Q-127/NA</t>
        </is>
      </c>
      <c r="R3195" t="inlineStr">
        <is>
          <t>WYW187152</t>
        </is>
      </c>
      <c r="S3195" t="inlineStr">
        <is>
          <t>SWEETWATER (WY)</t>
        </is>
      </c>
      <c r="T3195" t="n">
        <v>42.16885739</v>
      </c>
      <c r="U3195" t="inlineStr">
        <is>
          <t>GREEN RIVER - OVERTHRUST</t>
        </is>
      </c>
      <c r="V3195" t="n">
        <v>-108.37220756</v>
      </c>
      <c r="W3195" t="inlineStr">
        <is>
          <t>POINT (221445.2372424966 4674030.914428359)</t>
        </is>
      </c>
      <c r="X3195" t="n">
        <v>2.535998271801862</v>
      </c>
      <c r="Y3195" t="inlineStr">
        <is>
          <t>NW</t>
        </is>
      </c>
      <c r="Z3195" t="n">
        <v>2018</v>
      </c>
      <c r="AA3195" t="n">
        <v>64</v>
      </c>
    </row>
    <row r="3196">
      <c r="A3196" s="1" t="n">
        <v>29025</v>
      </c>
      <c r="B3196" t="inlineStr">
        <is>
          <t>WY</t>
        </is>
      </c>
      <c r="C3196" t="inlineStr"/>
      <c r="D3196" s="2" t="n">
        <v>43277</v>
      </c>
      <c r="E3196" t="inlineStr">
        <is>
          <t>2028-06-26</t>
        </is>
      </c>
      <c r="F3196" t="n">
        <v>120</v>
      </c>
      <c r="G3196" t="inlineStr">
        <is>
          <t xml:space="preserve">BUREAU OF LAND MANAGEMENT </t>
        </is>
      </c>
      <c r="H3196" t="inlineStr">
        <is>
          <t>HRM RESOURCES</t>
        </is>
      </c>
      <c r="I3196" t="n">
        <v>0.125</v>
      </c>
      <c r="J3196" t="n">
        <v>301</v>
      </c>
      <c r="K3196" t="n">
        <v>1812.44995117</v>
      </c>
      <c r="L3196" t="n">
        <v>11</v>
      </c>
      <c r="M3196" t="n">
        <v>25</v>
      </c>
      <c r="N3196" t="inlineStr">
        <is>
          <t xml:space="preserve">N         </t>
        </is>
      </c>
      <c r="O3196" t="n">
        <v>97</v>
      </c>
      <c r="P3196" t="inlineStr">
        <is>
          <t xml:space="preserve">W         </t>
        </is>
      </c>
      <c r="Q3196" t="inlineStr">
        <is>
          <t>WY-182Q-127/NA</t>
        </is>
      </c>
      <c r="R3196" t="inlineStr">
        <is>
          <t>WYW187152</t>
        </is>
      </c>
      <c r="S3196" t="inlineStr">
        <is>
          <t>SWEETWATER (WY)</t>
        </is>
      </c>
      <c r="T3196" t="n">
        <v>42.15417847</v>
      </c>
      <c r="U3196" t="inlineStr">
        <is>
          <t>GREEN RIVER - OVERTHRUST</t>
        </is>
      </c>
      <c r="V3196" t="n">
        <v>-108.37200924</v>
      </c>
      <c r="W3196" t="inlineStr">
        <is>
          <t>POINT (221397.1513233241 4672400.153968384)</t>
        </is>
      </c>
      <c r="X3196" t="n">
        <v>2.481985437890495</v>
      </c>
      <c r="Y3196" t="inlineStr">
        <is>
          <t>W</t>
        </is>
      </c>
      <c r="Z3196" t="n">
        <v>2018</v>
      </c>
      <c r="AA3196" t="n">
        <v>64</v>
      </c>
    </row>
    <row r="3197">
      <c r="A3197" s="1" t="n">
        <v>29027</v>
      </c>
      <c r="B3197" t="inlineStr">
        <is>
          <t>WY</t>
        </is>
      </c>
      <c r="C3197" t="inlineStr"/>
      <c r="D3197" s="2" t="n">
        <v>43277</v>
      </c>
      <c r="E3197" t="inlineStr">
        <is>
          <t>2028-06-26</t>
        </is>
      </c>
      <c r="F3197" t="n">
        <v>120</v>
      </c>
      <c r="G3197" t="inlineStr">
        <is>
          <t xml:space="preserve">BUREAU OF LAND MANAGEMENT </t>
        </is>
      </c>
      <c r="H3197" t="inlineStr">
        <is>
          <t>HRM RESOURCES</t>
        </is>
      </c>
      <c r="I3197" t="n">
        <v>0.125</v>
      </c>
      <c r="J3197" t="n">
        <v>301</v>
      </c>
      <c r="K3197" t="n">
        <v>1812.44995117</v>
      </c>
      <c r="L3197" t="n">
        <v>11</v>
      </c>
      <c r="M3197" t="n">
        <v>25</v>
      </c>
      <c r="N3197" t="inlineStr">
        <is>
          <t xml:space="preserve">N         </t>
        </is>
      </c>
      <c r="O3197" t="n">
        <v>97</v>
      </c>
      <c r="P3197" t="inlineStr">
        <is>
          <t xml:space="preserve">W         </t>
        </is>
      </c>
      <c r="Q3197" t="inlineStr">
        <is>
          <t>WY-182Q-127/NA</t>
        </is>
      </c>
      <c r="R3197" t="inlineStr">
        <is>
          <t>WYW187152</t>
        </is>
      </c>
      <c r="S3197" t="inlineStr">
        <is>
          <t>SWEETWATER (WY)</t>
        </is>
      </c>
      <c r="T3197" t="n">
        <v>42.15417847</v>
      </c>
      <c r="U3197" t="inlineStr">
        <is>
          <t>GREEN RIVER - OVERTHRUST</t>
        </is>
      </c>
      <c r="V3197" t="n">
        <v>-108.37200924</v>
      </c>
      <c r="W3197" t="inlineStr">
        <is>
          <t>POINT (221397.1513233241 4672400.153968384)</t>
        </is>
      </c>
      <c r="X3197" t="n">
        <v>2.481985437890495</v>
      </c>
      <c r="Y3197" t="inlineStr">
        <is>
          <t>W</t>
        </is>
      </c>
      <c r="Z3197" t="n">
        <v>2018</v>
      </c>
      <c r="AA3197" t="n">
        <v>64</v>
      </c>
    </row>
    <row r="3198">
      <c r="A3198" s="1" t="n">
        <v>29030</v>
      </c>
      <c r="B3198" t="inlineStr">
        <is>
          <t>WY</t>
        </is>
      </c>
      <c r="C3198" t="inlineStr"/>
      <c r="D3198" s="2" t="n">
        <v>43277</v>
      </c>
      <c r="E3198" t="inlineStr">
        <is>
          <t>2028-06-26</t>
        </is>
      </c>
      <c r="F3198" t="n">
        <v>120</v>
      </c>
      <c r="G3198" t="inlineStr">
        <is>
          <t xml:space="preserve">BUREAU OF LAND MANAGEMENT </t>
        </is>
      </c>
      <c r="H3198" t="inlineStr">
        <is>
          <t>HRM RESOURCES</t>
        </is>
      </c>
      <c r="I3198" t="n">
        <v>0.125</v>
      </c>
      <c r="J3198" t="n">
        <v>301</v>
      </c>
      <c r="K3198" t="n">
        <v>1812.44995117</v>
      </c>
      <c r="L3198" t="n">
        <v>2</v>
      </c>
      <c r="M3198" t="n">
        <v>25</v>
      </c>
      <c r="N3198" t="inlineStr">
        <is>
          <t xml:space="preserve">N         </t>
        </is>
      </c>
      <c r="O3198" t="n">
        <v>97</v>
      </c>
      <c r="P3198" t="inlineStr">
        <is>
          <t xml:space="preserve">W         </t>
        </is>
      </c>
      <c r="Q3198" t="inlineStr">
        <is>
          <t>WY-182Q-127/NA</t>
        </is>
      </c>
      <c r="R3198" t="inlineStr">
        <is>
          <t>WYW187152</t>
        </is>
      </c>
      <c r="S3198" t="inlineStr">
        <is>
          <t>SWEETWATER (WY)</t>
        </is>
      </c>
      <c r="T3198" t="n">
        <v>42.16885739</v>
      </c>
      <c r="U3198" t="inlineStr">
        <is>
          <t>GREEN RIVER - OVERTHRUST</t>
        </is>
      </c>
      <c r="V3198" t="n">
        <v>-108.37220756</v>
      </c>
      <c r="W3198" t="inlineStr">
        <is>
          <t>POINT (221445.2372424966 4674030.914428359)</t>
        </is>
      </c>
      <c r="X3198" t="n">
        <v>2.535998271801862</v>
      </c>
      <c r="Y3198" t="inlineStr">
        <is>
          <t>NW</t>
        </is>
      </c>
      <c r="Z3198" t="n">
        <v>2018</v>
      </c>
      <c r="AA3198" t="n">
        <v>64</v>
      </c>
    </row>
    <row r="3199">
      <c r="A3199" s="1" t="n">
        <v>29031</v>
      </c>
      <c r="B3199" t="inlineStr">
        <is>
          <t>WY</t>
        </is>
      </c>
      <c r="C3199" t="inlineStr"/>
      <c r="D3199" s="2" t="n">
        <v>43277</v>
      </c>
      <c r="E3199" t="inlineStr">
        <is>
          <t>2028-06-26</t>
        </is>
      </c>
      <c r="F3199" t="n">
        <v>120</v>
      </c>
      <c r="G3199" t="inlineStr">
        <is>
          <t xml:space="preserve">BUREAU OF LAND MANAGEMENT </t>
        </is>
      </c>
      <c r="H3199" t="inlineStr">
        <is>
          <t>HRM RESOURCES</t>
        </is>
      </c>
      <c r="I3199" t="n">
        <v>0.125</v>
      </c>
      <c r="J3199" t="n">
        <v>301</v>
      </c>
      <c r="K3199" t="n">
        <v>1812.44995117</v>
      </c>
      <c r="L3199" t="n">
        <v>2</v>
      </c>
      <c r="M3199" t="n">
        <v>25</v>
      </c>
      <c r="N3199" t="inlineStr">
        <is>
          <t xml:space="preserve">N         </t>
        </is>
      </c>
      <c r="O3199" t="n">
        <v>97</v>
      </c>
      <c r="P3199" t="inlineStr">
        <is>
          <t xml:space="preserve">W         </t>
        </is>
      </c>
      <c r="Q3199" t="inlineStr">
        <is>
          <t>WY-182Q-127/NA</t>
        </is>
      </c>
      <c r="R3199" t="inlineStr">
        <is>
          <t>WYW187152</t>
        </is>
      </c>
      <c r="S3199" t="inlineStr">
        <is>
          <t>SWEETWATER (WY)</t>
        </is>
      </c>
      <c r="T3199" t="n">
        <v>42.16885739</v>
      </c>
      <c r="U3199" t="inlineStr">
        <is>
          <t>GREEN RIVER - OVERTHRUST</t>
        </is>
      </c>
      <c r="V3199" t="n">
        <v>-108.37220756</v>
      </c>
      <c r="W3199" t="inlineStr">
        <is>
          <t>POINT (221445.2372424966 4674030.914428359)</t>
        </is>
      </c>
      <c r="X3199" t="n">
        <v>2.535998271801862</v>
      </c>
      <c r="Y3199" t="inlineStr">
        <is>
          <t>NW</t>
        </is>
      </c>
      <c r="Z3199" t="n">
        <v>2018</v>
      </c>
      <c r="AA3199" t="n">
        <v>64</v>
      </c>
    </row>
    <row r="3200">
      <c r="A3200" s="1" t="n">
        <v>46375</v>
      </c>
      <c r="B3200" t="inlineStr">
        <is>
          <t>WY</t>
        </is>
      </c>
      <c r="C3200" t="inlineStr"/>
      <c r="D3200" s="2" t="n">
        <v>42311</v>
      </c>
      <c r="E3200" t="inlineStr">
        <is>
          <t>2025-11-03</t>
        </is>
      </c>
      <c r="F3200" t="n">
        <v>120</v>
      </c>
      <c r="G3200" t="inlineStr">
        <is>
          <t xml:space="preserve">BLM </t>
        </is>
      </c>
      <c r="H3200" t="inlineStr">
        <is>
          <t>ALLEN &amp; KIRMSE</t>
        </is>
      </c>
      <c r="I3200" t="n">
        <v>0.125</v>
      </c>
      <c r="J3200" t="n">
        <v>18</v>
      </c>
      <c r="K3200" t="n">
        <v>1280</v>
      </c>
      <c r="L3200" t="n">
        <v>13</v>
      </c>
      <c r="M3200" t="n">
        <v>25</v>
      </c>
      <c r="N3200" t="inlineStr">
        <is>
          <t xml:space="preserve">N         </t>
        </is>
      </c>
      <c r="O3200" t="n">
        <v>97</v>
      </c>
      <c r="P3200" t="inlineStr">
        <is>
          <t xml:space="preserve">W         </t>
        </is>
      </c>
      <c r="Q3200" t="inlineStr">
        <is>
          <t>WY-1511-013/NA</t>
        </is>
      </c>
      <c r="R3200" t="inlineStr">
        <is>
          <t>WYW184544</t>
        </is>
      </c>
      <c r="S3200" t="inlineStr">
        <is>
          <t>SWEETWATER (WY)</t>
        </is>
      </c>
      <c r="T3200" t="n">
        <v>42.13981611</v>
      </c>
      <c r="U3200" t="inlineStr">
        <is>
          <t>GREEN RIVER - OVERTHRUST</t>
        </is>
      </c>
      <c r="V3200" t="n">
        <v>-108.35258414</v>
      </c>
      <c r="W3200" t="inlineStr">
        <is>
          <t>POINT (222939.5828053867 4670741.912442915)</t>
        </is>
      </c>
      <c r="X3200" t="n">
        <v>2.009397242048008</v>
      </c>
      <c r="Y3200" t="inlineStr">
        <is>
          <t>SW</t>
        </is>
      </c>
      <c r="Z3200" t="n">
        <v>2015</v>
      </c>
      <c r="AA3200" t="n">
        <v>64</v>
      </c>
    </row>
    <row r="3201">
      <c r="A3201" s="1" t="n">
        <v>46376</v>
      </c>
      <c r="B3201" t="inlineStr">
        <is>
          <t>WY</t>
        </is>
      </c>
      <c r="C3201" t="inlineStr"/>
      <c r="D3201" s="2" t="n">
        <v>42311</v>
      </c>
      <c r="E3201" t="inlineStr">
        <is>
          <t>2025-11-03</t>
        </is>
      </c>
      <c r="F3201" t="n">
        <v>120</v>
      </c>
      <c r="G3201" t="inlineStr">
        <is>
          <t xml:space="preserve">BLM </t>
        </is>
      </c>
      <c r="H3201" t="inlineStr">
        <is>
          <t>ALLEN &amp; KIRMSE</t>
        </is>
      </c>
      <c r="I3201" t="n">
        <v>0.125</v>
      </c>
      <c r="J3201" t="n">
        <v>18</v>
      </c>
      <c r="K3201" t="n">
        <v>1280</v>
      </c>
      <c r="L3201" t="n">
        <v>24</v>
      </c>
      <c r="M3201" t="n">
        <v>25</v>
      </c>
      <c r="N3201" t="inlineStr">
        <is>
          <t xml:space="preserve">N         </t>
        </is>
      </c>
      <c r="O3201" t="n">
        <v>97</v>
      </c>
      <c r="P3201" t="inlineStr">
        <is>
          <t xml:space="preserve">W         </t>
        </is>
      </c>
      <c r="Q3201" t="inlineStr">
        <is>
          <t>WY-1511-013/NA</t>
        </is>
      </c>
      <c r="R3201" t="inlineStr">
        <is>
          <t>WYW184544</t>
        </is>
      </c>
      <c r="S3201" t="inlineStr">
        <is>
          <t>SWEETWATER (WY)</t>
        </is>
      </c>
      <c r="T3201" t="n">
        <v>42.12532791</v>
      </c>
      <c r="U3201" t="inlineStr">
        <is>
          <t>GREEN RIVER - OVERTHRUST</t>
        </is>
      </c>
      <c r="V3201" t="n">
        <v>-108.35247737</v>
      </c>
      <c r="W3201" t="inlineStr">
        <is>
          <t>POINT (222885.1804419082 4669132.641474186)</t>
        </is>
      </c>
      <c r="X3201" t="n">
        <v>2.793310526881585</v>
      </c>
      <c r="Y3201" t="inlineStr">
        <is>
          <t>SW</t>
        </is>
      </c>
      <c r="Z3201" t="n">
        <v>2015</v>
      </c>
      <c r="AA3201" t="n">
        <v>64</v>
      </c>
    </row>
    <row r="3202">
      <c r="A3202" s="1" t="n">
        <v>49556</v>
      </c>
      <c r="B3202" t="inlineStr">
        <is>
          <t>WY</t>
        </is>
      </c>
      <c r="C3202" t="inlineStr"/>
      <c r="D3202" s="2" t="n">
        <v>41947</v>
      </c>
      <c r="E3202" t="inlineStr">
        <is>
          <t>2024-11-04</t>
        </is>
      </c>
      <c r="F3202" t="n">
        <v>120</v>
      </c>
      <c r="G3202" t="inlineStr">
        <is>
          <t xml:space="preserve">BLM </t>
        </is>
      </c>
      <c r="H3202" t="inlineStr">
        <is>
          <t>LIBERTY PETR</t>
        </is>
      </c>
      <c r="I3202" t="n">
        <v>0.125</v>
      </c>
      <c r="J3202" t="n">
        <v>11</v>
      </c>
      <c r="K3202" t="n">
        <v>960</v>
      </c>
      <c r="L3202" t="n">
        <v>11</v>
      </c>
      <c r="M3202" t="n">
        <v>25</v>
      </c>
      <c r="N3202" t="inlineStr">
        <is>
          <t xml:space="preserve">N         </t>
        </is>
      </c>
      <c r="O3202" t="n">
        <v>97</v>
      </c>
      <c r="P3202" t="inlineStr">
        <is>
          <t xml:space="preserve">W         </t>
        </is>
      </c>
      <c r="Q3202" t="inlineStr">
        <is>
          <t>WY-1411-066/NA</t>
        </is>
      </c>
      <c r="R3202" t="inlineStr">
        <is>
          <t>WYW183824</t>
        </is>
      </c>
      <c r="S3202" t="inlineStr">
        <is>
          <t>SWEETWATER (WY)</t>
        </is>
      </c>
      <c r="T3202" t="n">
        <v>42.15417847</v>
      </c>
      <c r="U3202" t="inlineStr">
        <is>
          <t>GREEN RIVER - OVERTHRUST</t>
        </is>
      </c>
      <c r="V3202" t="n">
        <v>-108.37200924</v>
      </c>
      <c r="W3202" t="inlineStr">
        <is>
          <t>POINT (221397.1513233241 4672400.153968384)</t>
        </is>
      </c>
      <c r="X3202" t="n">
        <v>2.481985437890495</v>
      </c>
      <c r="Y3202" t="inlineStr">
        <is>
          <t>W</t>
        </is>
      </c>
      <c r="Z3202" t="n">
        <v>2014</v>
      </c>
      <c r="AA3202" t="n">
        <v>64</v>
      </c>
    </row>
    <row r="3203">
      <c r="A3203" s="1" t="n">
        <v>49638</v>
      </c>
      <c r="B3203" t="inlineStr">
        <is>
          <t>WY</t>
        </is>
      </c>
      <c r="C3203" t="inlineStr"/>
      <c r="D3203" s="2" t="n">
        <v>41947</v>
      </c>
      <c r="E3203" t="inlineStr">
        <is>
          <t>2024-11-04</t>
        </is>
      </c>
      <c r="F3203" t="n">
        <v>120</v>
      </c>
      <c r="G3203" t="inlineStr">
        <is>
          <t xml:space="preserve">BLM </t>
        </is>
      </c>
      <c r="H3203" t="inlineStr">
        <is>
          <t>LIBERTY PETR</t>
        </is>
      </c>
      <c r="I3203" t="n">
        <v>0.125</v>
      </c>
      <c r="J3203" t="n">
        <v>11</v>
      </c>
      <c r="K3203" t="n">
        <v>1434.73999023</v>
      </c>
      <c r="L3203" t="n">
        <v>4</v>
      </c>
      <c r="M3203" t="n">
        <v>25</v>
      </c>
      <c r="N3203" t="inlineStr">
        <is>
          <t xml:space="preserve">N         </t>
        </is>
      </c>
      <c r="O3203" t="n">
        <v>96</v>
      </c>
      <c r="P3203" t="inlineStr">
        <is>
          <t xml:space="preserve">W         </t>
        </is>
      </c>
      <c r="Q3203" t="inlineStr">
        <is>
          <t>WY-1411-055/NA</t>
        </is>
      </c>
      <c r="R3203" t="inlineStr">
        <is>
          <t>WYW183813</t>
        </is>
      </c>
      <c r="S3203" t="inlineStr">
        <is>
          <t>SWEETWATER (WY)</t>
        </is>
      </c>
      <c r="T3203" t="n">
        <v>42.16877711</v>
      </c>
      <c r="U3203" t="inlineStr">
        <is>
          <t>GREEN RIVER - OVERTHRUST</t>
        </is>
      </c>
      <c r="V3203" t="n">
        <v>-108.29047847</v>
      </c>
      <c r="W3203" t="inlineStr">
        <is>
          <t>POINT (228196.718034727 4673758.160338482)</t>
        </is>
      </c>
      <c r="X3203" t="n">
        <v>1.843198074954774</v>
      </c>
      <c r="Y3203" t="inlineStr">
        <is>
          <t>NE</t>
        </is>
      </c>
      <c r="Z3203" t="n">
        <v>2014</v>
      </c>
      <c r="AA3203" t="n">
        <v>64</v>
      </c>
    </row>
    <row r="3204">
      <c r="A3204" s="1" t="n">
        <v>49639</v>
      </c>
      <c r="B3204" t="inlineStr">
        <is>
          <t>WY</t>
        </is>
      </c>
      <c r="C3204" t="inlineStr"/>
      <c r="D3204" s="2" t="n">
        <v>41947</v>
      </c>
      <c r="E3204" t="inlineStr">
        <is>
          <t>2024-11-04</t>
        </is>
      </c>
      <c r="F3204" t="n">
        <v>120</v>
      </c>
      <c r="G3204" t="inlineStr">
        <is>
          <t xml:space="preserve">BLM </t>
        </is>
      </c>
      <c r="H3204" t="inlineStr">
        <is>
          <t>LIBERTY PETR</t>
        </is>
      </c>
      <c r="I3204" t="n">
        <v>0.125</v>
      </c>
      <c r="J3204" t="n">
        <v>11</v>
      </c>
      <c r="K3204" t="n">
        <v>1434.73999023</v>
      </c>
      <c r="L3204" t="n">
        <v>8</v>
      </c>
      <c r="M3204" t="n">
        <v>25</v>
      </c>
      <c r="N3204" t="inlineStr">
        <is>
          <t xml:space="preserve">N         </t>
        </is>
      </c>
      <c r="O3204" t="n">
        <v>96</v>
      </c>
      <c r="P3204" t="inlineStr">
        <is>
          <t xml:space="preserve">W         </t>
        </is>
      </c>
      <c r="Q3204" t="inlineStr">
        <is>
          <t>WY-1411-055/NA</t>
        </is>
      </c>
      <c r="R3204" t="inlineStr">
        <is>
          <t>WYW183813</t>
        </is>
      </c>
      <c r="S3204" t="inlineStr">
        <is>
          <t>SWEETWATER (WY)</t>
        </is>
      </c>
      <c r="T3204" t="n">
        <v>42.15425843</v>
      </c>
      <c r="U3204" t="inlineStr">
        <is>
          <t>GREEN RIVER - OVERTHRUST</t>
        </is>
      </c>
      <c r="V3204" t="n">
        <v>-108.3099876</v>
      </c>
      <c r="W3204" t="inlineStr">
        <is>
          <t>POINT (226522.4377099987 4672208.242875683)</t>
        </is>
      </c>
      <c r="X3204" t="n">
        <v>0.8344004223050082</v>
      </c>
      <c r="Y3204" t="inlineStr">
        <is>
          <t>SE</t>
        </is>
      </c>
      <c r="Z3204" t="n">
        <v>2014</v>
      </c>
      <c r="AA3204" t="n">
        <v>64</v>
      </c>
    </row>
    <row r="3205">
      <c r="A3205" s="1" t="n">
        <v>49640</v>
      </c>
      <c r="B3205" t="inlineStr">
        <is>
          <t>WY</t>
        </is>
      </c>
      <c r="C3205" t="inlineStr"/>
      <c r="D3205" s="2" t="n">
        <v>41947</v>
      </c>
      <c r="E3205" t="inlineStr">
        <is>
          <t>2024-11-04</t>
        </is>
      </c>
      <c r="F3205" t="n">
        <v>120</v>
      </c>
      <c r="G3205" t="inlineStr">
        <is>
          <t xml:space="preserve">BLM </t>
        </is>
      </c>
      <c r="H3205" t="inlineStr">
        <is>
          <t>LIBERTY PETR</t>
        </is>
      </c>
      <c r="I3205" t="n">
        <v>0.125</v>
      </c>
      <c r="J3205" t="n">
        <v>11</v>
      </c>
      <c r="K3205" t="n">
        <v>1434.73999023</v>
      </c>
      <c r="L3205" t="n">
        <v>17</v>
      </c>
      <c r="M3205" t="n">
        <v>25</v>
      </c>
      <c r="N3205" t="inlineStr">
        <is>
          <t xml:space="preserve">N         </t>
        </is>
      </c>
      <c r="O3205" t="n">
        <v>96</v>
      </c>
      <c r="P3205" t="inlineStr">
        <is>
          <t xml:space="preserve">W         </t>
        </is>
      </c>
      <c r="Q3205" t="inlineStr">
        <is>
          <t>WY-1411-055/NA</t>
        </is>
      </c>
      <c r="R3205" t="inlineStr">
        <is>
          <t>WYW183813</t>
        </is>
      </c>
      <c r="S3205" t="inlineStr">
        <is>
          <t>SWEETWATER (WY)</t>
        </is>
      </c>
      <c r="T3205" t="n">
        <v>42.13980456</v>
      </c>
      <c r="U3205" t="inlineStr">
        <is>
          <t>GREEN RIVER - OVERTHRUST</t>
        </is>
      </c>
      <c r="V3205" t="n">
        <v>-108.31000292</v>
      </c>
      <c r="W3205" t="inlineStr">
        <is>
          <t>POINT (226458.8784323533 4670603.18448713)</t>
        </is>
      </c>
      <c r="X3205" t="n">
        <v>1.572642074979366</v>
      </c>
      <c r="Y3205" t="inlineStr">
        <is>
          <t>SE</t>
        </is>
      </c>
      <c r="Z3205" t="n">
        <v>2014</v>
      </c>
      <c r="AA3205" t="n">
        <v>64</v>
      </c>
    </row>
    <row r="3206">
      <c r="A3206" s="1" t="n">
        <v>49675</v>
      </c>
      <c r="B3206" t="inlineStr">
        <is>
          <t>WY</t>
        </is>
      </c>
      <c r="C3206" t="inlineStr"/>
      <c r="D3206" s="2" t="n">
        <v>41947</v>
      </c>
      <c r="E3206" t="inlineStr">
        <is>
          <t>2024-11-04</t>
        </is>
      </c>
      <c r="F3206" t="n">
        <v>120</v>
      </c>
      <c r="G3206" t="inlineStr">
        <is>
          <t xml:space="preserve">BLM </t>
        </is>
      </c>
      <c r="H3206" t="inlineStr">
        <is>
          <t>LIBERTY PETR</t>
        </is>
      </c>
      <c r="I3206" t="n">
        <v>0.125</v>
      </c>
      <c r="J3206" t="n">
        <v>11</v>
      </c>
      <c r="K3206" t="n">
        <v>2560</v>
      </c>
      <c r="L3206" t="n">
        <v>12</v>
      </c>
      <c r="M3206" t="n">
        <v>25</v>
      </c>
      <c r="N3206" t="inlineStr">
        <is>
          <t xml:space="preserve">N         </t>
        </is>
      </c>
      <c r="O3206" t="n">
        <v>97</v>
      </c>
      <c r="P3206" t="inlineStr">
        <is>
          <t xml:space="preserve">W         </t>
        </is>
      </c>
      <c r="Q3206" t="inlineStr">
        <is>
          <t>WY-1411-067/NA</t>
        </is>
      </c>
      <c r="R3206" t="inlineStr">
        <is>
          <t>WYW183825</t>
        </is>
      </c>
      <c r="S3206" t="inlineStr">
        <is>
          <t>SWEETWATER (WY)</t>
        </is>
      </c>
      <c r="T3206" t="n">
        <v>42.15430431</v>
      </c>
      <c r="U3206" t="inlineStr">
        <is>
          <t>GREEN RIVER - OVERTHRUST</t>
        </is>
      </c>
      <c r="V3206" t="n">
        <v>-108.35270616</v>
      </c>
      <c r="W3206" t="inlineStr">
        <is>
          <t>POINT (222992.7468555351 4672351.235687114)</t>
        </is>
      </c>
      <c r="X3206" t="n">
        <v>1.509015660049224</v>
      </c>
      <c r="Y3206" t="inlineStr">
        <is>
          <t>SW</t>
        </is>
      </c>
      <c r="Z3206" t="n">
        <v>2014</v>
      </c>
      <c r="AA3206" t="n">
        <v>64</v>
      </c>
    </row>
    <row r="3207">
      <c r="A3207" s="1" t="n">
        <v>49676</v>
      </c>
      <c r="B3207" t="inlineStr">
        <is>
          <t>WY</t>
        </is>
      </c>
      <c r="C3207" t="inlineStr"/>
      <c r="D3207" s="2" t="n">
        <v>41947</v>
      </c>
      <c r="E3207" t="inlineStr">
        <is>
          <t>2024-11-04</t>
        </is>
      </c>
      <c r="F3207" t="n">
        <v>120</v>
      </c>
      <c r="G3207" t="inlineStr">
        <is>
          <t xml:space="preserve">BLM </t>
        </is>
      </c>
      <c r="H3207" t="inlineStr">
        <is>
          <t>LIBERTY PETR</t>
        </is>
      </c>
      <c r="I3207" t="n">
        <v>0.125</v>
      </c>
      <c r="J3207" t="n">
        <v>11</v>
      </c>
      <c r="K3207" t="n">
        <v>2560</v>
      </c>
      <c r="L3207" t="n">
        <v>14</v>
      </c>
      <c r="M3207" t="n">
        <v>25</v>
      </c>
      <c r="N3207" t="inlineStr">
        <is>
          <t xml:space="preserve">N         </t>
        </is>
      </c>
      <c r="O3207" t="n">
        <v>97</v>
      </c>
      <c r="P3207" t="inlineStr">
        <is>
          <t xml:space="preserve">W         </t>
        </is>
      </c>
      <c r="Q3207" t="inlineStr">
        <is>
          <t>WY-1411-067/NA</t>
        </is>
      </c>
      <c r="R3207" t="inlineStr">
        <is>
          <t>WYW183825</t>
        </is>
      </c>
      <c r="S3207" t="inlineStr">
        <is>
          <t>SWEETWATER (WY)</t>
        </is>
      </c>
      <c r="T3207" t="n">
        <v>42.13983523</v>
      </c>
      <c r="U3207" t="inlineStr">
        <is>
          <t>GREEN RIVER - OVERTHRUST</t>
        </is>
      </c>
      <c r="V3207" t="n">
        <v>-108.37193299</v>
      </c>
      <c r="W3207" t="inlineStr">
        <is>
          <t>POINT (221340.4758017364 4670807.072776123)</t>
        </is>
      </c>
      <c r="X3207" t="n">
        <v>2.812518665488026</v>
      </c>
      <c r="Y3207" t="inlineStr">
        <is>
          <t>SW</t>
        </is>
      </c>
      <c r="Z3207" t="n">
        <v>2014</v>
      </c>
      <c r="AA3207" t="n">
        <v>64</v>
      </c>
    </row>
    <row r="3208">
      <c r="A3208" s="1" t="n">
        <v>28712</v>
      </c>
      <c r="B3208" t="inlineStr">
        <is>
          <t>WY</t>
        </is>
      </c>
      <c r="C3208" t="inlineStr"/>
      <c r="D3208" s="2" t="n">
        <v>43277</v>
      </c>
      <c r="E3208" t="inlineStr">
        <is>
          <t>2028-06-26</t>
        </is>
      </c>
      <c r="F3208" t="n">
        <v>120</v>
      </c>
      <c r="G3208" t="inlineStr">
        <is>
          <t xml:space="preserve">BUREAU OF LAND MANAGEMENT </t>
        </is>
      </c>
      <c r="H3208" t="inlineStr">
        <is>
          <t>KIRKWOOD O&amp;G</t>
        </is>
      </c>
      <c r="I3208" t="n">
        <v>0.125</v>
      </c>
      <c r="J3208" t="n">
        <v>16</v>
      </c>
      <c r="K3208" t="n">
        <v>640</v>
      </c>
      <c r="L3208" t="n">
        <v>28</v>
      </c>
      <c r="M3208" t="n">
        <v>17</v>
      </c>
      <c r="N3208" t="inlineStr">
        <is>
          <t xml:space="preserve">N         </t>
        </is>
      </c>
      <c r="O3208" t="n">
        <v>97</v>
      </c>
      <c r="P3208" t="inlineStr">
        <is>
          <t xml:space="preserve">W         </t>
        </is>
      </c>
      <c r="Q3208" t="inlineStr">
        <is>
          <t>WY-182Q-103/NA</t>
        </is>
      </c>
      <c r="R3208" t="inlineStr">
        <is>
          <t>WYW187128</t>
        </is>
      </c>
      <c r="S3208" t="inlineStr">
        <is>
          <t>SWEETWATER (WY)</t>
        </is>
      </c>
      <c r="T3208" t="n">
        <v>41.42086814</v>
      </c>
      <c r="U3208" t="inlineStr">
        <is>
          <t>GREEN RIVER - OVERTHRUST</t>
        </is>
      </c>
      <c r="V3208" t="n">
        <v>-108.34037543</v>
      </c>
      <c r="W3208" t="inlineStr">
        <is>
          <t>POINT (220843.9313130061 4590866.027261178)</t>
        </is>
      </c>
      <c r="X3208" t="n">
        <v>2.233702298919508</v>
      </c>
      <c r="Y3208" t="inlineStr">
        <is>
          <t>SE</t>
        </is>
      </c>
      <c r="Z3208" t="n">
        <v>2018</v>
      </c>
      <c r="AA3208" t="n">
        <v>12</v>
      </c>
    </row>
    <row r="3209">
      <c r="A3209" s="1" t="n">
        <v>47880</v>
      </c>
      <c r="B3209" t="inlineStr">
        <is>
          <t>WY</t>
        </is>
      </c>
      <c r="C3209" t="inlineStr"/>
      <c r="D3209" s="2" t="n">
        <v>42193</v>
      </c>
      <c r="E3209" t="inlineStr">
        <is>
          <t>2020-07-08</t>
        </is>
      </c>
      <c r="F3209" t="n">
        <v>60</v>
      </c>
      <c r="G3209" t="inlineStr">
        <is>
          <t xml:space="preserve">STATE OF WYOMING </t>
        </is>
      </c>
      <c r="H3209" t="inlineStr">
        <is>
          <t>ALLEN &amp; KIRMSE</t>
        </is>
      </c>
      <c r="I3209" t="n">
        <v>0.1667</v>
      </c>
      <c r="J3209" t="n">
        <v>1</v>
      </c>
      <c r="K3209" t="n">
        <v>640</v>
      </c>
      <c r="L3209" t="n">
        <v>16</v>
      </c>
      <c r="M3209" t="n">
        <v>17</v>
      </c>
      <c r="N3209" t="inlineStr">
        <is>
          <t xml:space="preserve">N         </t>
        </is>
      </c>
      <c r="O3209" t="n">
        <v>97</v>
      </c>
      <c r="P3209" t="inlineStr">
        <is>
          <t xml:space="preserve">W         </t>
        </is>
      </c>
      <c r="Q3209" t="inlineStr">
        <is>
          <t>NA/NA</t>
        </is>
      </c>
      <c r="R3209" t="inlineStr">
        <is>
          <t>15-00235</t>
        </is>
      </c>
      <c r="S3209" t="inlineStr">
        <is>
          <t>SWEETWATER (WY)</t>
        </is>
      </c>
      <c r="T3209" t="n">
        <v>41.4497835</v>
      </c>
      <c r="U3209" t="inlineStr">
        <is>
          <t>GREEN RIVER - OVERTHRUST</t>
        </is>
      </c>
      <c r="V3209" t="n">
        <v>-108.34035261</v>
      </c>
      <c r="W3209" t="inlineStr">
        <is>
          <t>POINT (220969.8579780153 4594076.760865612)</t>
        </is>
      </c>
      <c r="X3209" t="n">
        <v>0.9991287467971558</v>
      </c>
      <c r="Y3209" t="inlineStr">
        <is>
          <t>E</t>
        </is>
      </c>
      <c r="Z3209" t="n">
        <v>2015</v>
      </c>
      <c r="AA3209" t="n">
        <v>12</v>
      </c>
    </row>
    <row r="3210">
      <c r="A3210" s="1" t="n">
        <v>51156</v>
      </c>
      <c r="B3210" t="inlineStr">
        <is>
          <t>WY</t>
        </is>
      </c>
      <c r="C3210" t="inlineStr"/>
      <c r="D3210" s="2" t="n">
        <v>41401</v>
      </c>
      <c r="E3210" t="inlineStr">
        <is>
          <t>2023-05-07</t>
        </is>
      </c>
      <c r="F3210" t="n">
        <v>120</v>
      </c>
      <c r="G3210" t="inlineStr">
        <is>
          <t xml:space="preserve">BLM </t>
        </is>
      </c>
      <c r="H3210" t="inlineStr">
        <is>
          <t>DROPTINE ENERGY</t>
        </is>
      </c>
      <c r="I3210" t="n">
        <v>0.125</v>
      </c>
      <c r="J3210" t="n">
        <v>17</v>
      </c>
      <c r="K3210" t="n">
        <v>1923.47998046</v>
      </c>
      <c r="L3210" t="n">
        <v>4</v>
      </c>
      <c r="M3210" t="n">
        <v>17</v>
      </c>
      <c r="N3210" t="inlineStr">
        <is>
          <t xml:space="preserve">N         </t>
        </is>
      </c>
      <c r="O3210" t="n">
        <v>97</v>
      </c>
      <c r="P3210" t="inlineStr">
        <is>
          <t xml:space="preserve">W         </t>
        </is>
      </c>
      <c r="Q3210" t="inlineStr">
        <is>
          <t>WY-1305-042/NA</t>
        </is>
      </c>
      <c r="R3210" t="inlineStr">
        <is>
          <t>WYW182049</t>
        </is>
      </c>
      <c r="S3210" t="inlineStr">
        <is>
          <t>SWEETWATER (WY)</t>
        </is>
      </c>
      <c r="T3210" t="n">
        <v>41.4787866</v>
      </c>
      <c r="U3210" t="inlineStr">
        <is>
          <t>GREEN RIVER - OVERTHRUST</t>
        </is>
      </c>
      <c r="V3210" t="n">
        <v>-108.34027639</v>
      </c>
      <c r="W3210" t="inlineStr">
        <is>
          <t>POINT (221100.690192802 4597297.075604069)</t>
        </is>
      </c>
      <c r="X3210" t="n">
        <v>2.238250575574789</v>
      </c>
      <c r="Y3210" t="inlineStr">
        <is>
          <t>NE</t>
        </is>
      </c>
      <c r="Z3210" t="n">
        <v>2013</v>
      </c>
      <c r="AA3210" t="n">
        <v>12</v>
      </c>
    </row>
    <row r="3211">
      <c r="A3211" s="1" t="n">
        <v>51157</v>
      </c>
      <c r="B3211" t="inlineStr">
        <is>
          <t>WY</t>
        </is>
      </c>
      <c r="C3211" t="inlineStr"/>
      <c r="D3211" s="2" t="n">
        <v>41401</v>
      </c>
      <c r="E3211" t="inlineStr">
        <is>
          <t>2023-05-07</t>
        </is>
      </c>
      <c r="F3211" t="n">
        <v>120</v>
      </c>
      <c r="G3211" t="inlineStr">
        <is>
          <t xml:space="preserve">BLM </t>
        </is>
      </c>
      <c r="H3211" t="inlineStr">
        <is>
          <t>DROPTINE ENERGY</t>
        </is>
      </c>
      <c r="I3211" t="n">
        <v>0.125</v>
      </c>
      <c r="J3211" t="n">
        <v>17</v>
      </c>
      <c r="K3211" t="n">
        <v>1923.47998046</v>
      </c>
      <c r="L3211" t="n">
        <v>6</v>
      </c>
      <c r="M3211" t="n">
        <v>17</v>
      </c>
      <c r="N3211" t="inlineStr">
        <is>
          <t xml:space="preserve">N         </t>
        </is>
      </c>
      <c r="O3211" t="n">
        <v>97</v>
      </c>
      <c r="P3211" t="inlineStr">
        <is>
          <t xml:space="preserve">W         </t>
        </is>
      </c>
      <c r="Q3211" t="inlineStr">
        <is>
          <t>WY-1305-042/NA</t>
        </is>
      </c>
      <c r="R3211" t="inlineStr">
        <is>
          <t>WYW182049</t>
        </is>
      </c>
      <c r="S3211" t="inlineStr">
        <is>
          <t>SWEETWATER (WY)</t>
        </is>
      </c>
      <c r="T3211" t="n">
        <v>41.4788744</v>
      </c>
      <c r="U3211" t="inlineStr">
        <is>
          <t>GREEN RIVER - OVERTHRUST</t>
        </is>
      </c>
      <c r="V3211" t="n">
        <v>-108.37883682</v>
      </c>
      <c r="W3211" t="inlineStr">
        <is>
          <t>POINT (217880.9751167854 4597432.027439932)</t>
        </is>
      </c>
      <c r="X3211" t="n">
        <v>2.242402650235956</v>
      </c>
      <c r="Y3211" t="inlineStr">
        <is>
          <t>NW</t>
        </is>
      </c>
      <c r="Z3211" t="n">
        <v>2013</v>
      </c>
      <c r="AA3211" t="n">
        <v>12</v>
      </c>
    </row>
    <row r="3212">
      <c r="A3212" s="1" t="n">
        <v>51158</v>
      </c>
      <c r="B3212" t="inlineStr">
        <is>
          <t>WY</t>
        </is>
      </c>
      <c r="C3212" t="inlineStr"/>
      <c r="D3212" s="2" t="n">
        <v>41401</v>
      </c>
      <c r="E3212" t="inlineStr">
        <is>
          <t>2023-05-07</t>
        </is>
      </c>
      <c r="F3212" t="n">
        <v>120</v>
      </c>
      <c r="G3212" t="inlineStr">
        <is>
          <t xml:space="preserve">BLM </t>
        </is>
      </c>
      <c r="H3212" t="inlineStr">
        <is>
          <t>DROPTINE ENERGY</t>
        </is>
      </c>
      <c r="I3212" t="n">
        <v>0.125</v>
      </c>
      <c r="J3212" t="n">
        <v>18</v>
      </c>
      <c r="K3212" t="n">
        <v>1280</v>
      </c>
      <c r="L3212" t="n">
        <v>10</v>
      </c>
      <c r="M3212" t="n">
        <v>17</v>
      </c>
      <c r="N3212" t="inlineStr">
        <is>
          <t xml:space="preserve">N         </t>
        </is>
      </c>
      <c r="O3212" t="n">
        <v>97</v>
      </c>
      <c r="P3212" t="inlineStr">
        <is>
          <t xml:space="preserve">W         </t>
        </is>
      </c>
      <c r="Q3212" t="inlineStr">
        <is>
          <t>WY-1305-043/NA</t>
        </is>
      </c>
      <c r="R3212" t="inlineStr">
        <is>
          <t>WYW182050</t>
        </is>
      </c>
      <c r="S3212" t="inlineStr">
        <is>
          <t>SWEETWATER (WY)</t>
        </is>
      </c>
      <c r="T3212" t="n">
        <v>41.4642259</v>
      </c>
      <c r="U3212" t="inlineStr">
        <is>
          <t>GREEN RIVER - OVERTHRUST</t>
        </is>
      </c>
      <c r="V3212" t="n">
        <v>-108.32110296</v>
      </c>
      <c r="W3212" t="inlineStr">
        <is>
          <t>POINT (222639.6798533449 4595618.511568444)</t>
        </is>
      </c>
      <c r="X3212" t="n">
        <v>2.233149070387765</v>
      </c>
      <c r="Y3212" t="inlineStr">
        <is>
          <t>NE</t>
        </is>
      </c>
      <c r="Z3212" t="n">
        <v>2013</v>
      </c>
      <c r="AA3212" t="n">
        <v>12</v>
      </c>
    </row>
    <row r="3213">
      <c r="A3213" s="1" t="n">
        <v>51159</v>
      </c>
      <c r="B3213" t="inlineStr">
        <is>
          <t>WY</t>
        </is>
      </c>
      <c r="C3213" t="inlineStr"/>
      <c r="D3213" s="2" t="n">
        <v>41401</v>
      </c>
      <c r="E3213" t="inlineStr">
        <is>
          <t>2023-05-07</t>
        </is>
      </c>
      <c r="F3213" t="n">
        <v>120</v>
      </c>
      <c r="G3213" t="inlineStr">
        <is>
          <t xml:space="preserve">BLM </t>
        </is>
      </c>
      <c r="H3213" t="inlineStr">
        <is>
          <t>DROPTINE ENERGY</t>
        </is>
      </c>
      <c r="I3213" t="n">
        <v>0.125</v>
      </c>
      <c r="J3213" t="n">
        <v>18</v>
      </c>
      <c r="K3213" t="n">
        <v>1280</v>
      </c>
      <c r="L3213" t="n">
        <v>18</v>
      </c>
      <c r="M3213" t="n">
        <v>17</v>
      </c>
      <c r="N3213" t="inlineStr">
        <is>
          <t xml:space="preserve">N         </t>
        </is>
      </c>
      <c r="O3213" t="n">
        <v>97</v>
      </c>
      <c r="P3213" t="inlineStr">
        <is>
          <t xml:space="preserve">W         </t>
        </is>
      </c>
      <c r="Q3213" t="inlineStr">
        <is>
          <t>WY-1305-043/NA</t>
        </is>
      </c>
      <c r="R3213" t="inlineStr">
        <is>
          <t>WYW182050</t>
        </is>
      </c>
      <c r="S3213" t="inlineStr">
        <is>
          <t>SWEETWATER (WY)</t>
        </is>
      </c>
      <c r="T3213" t="n">
        <v>41.44982551</v>
      </c>
      <c r="U3213" t="inlineStr">
        <is>
          <t>GREEN RIVER - OVERTHRUST</t>
        </is>
      </c>
      <c r="V3213" t="n">
        <v>-108.37889779</v>
      </c>
      <c r="W3213" t="inlineStr">
        <is>
          <t>POINT (217749.77721874 4594206.565379596)</t>
        </is>
      </c>
      <c r="X3213" t="n">
        <v>1.003366678263267</v>
      </c>
      <c r="Y3213" t="inlineStr">
        <is>
          <t>W</t>
        </is>
      </c>
      <c r="Z3213" t="n">
        <v>2013</v>
      </c>
      <c r="AA3213" t="n">
        <v>12</v>
      </c>
    </row>
    <row r="3214">
      <c r="A3214" s="1" t="n">
        <v>51160</v>
      </c>
      <c r="B3214" t="inlineStr">
        <is>
          <t>WY</t>
        </is>
      </c>
      <c r="C3214" t="inlineStr"/>
      <c r="D3214" s="2" t="n">
        <v>41401</v>
      </c>
      <c r="E3214" t="inlineStr">
        <is>
          <t>2023-05-07</t>
        </is>
      </c>
      <c r="F3214" t="n">
        <v>120</v>
      </c>
      <c r="G3214" t="inlineStr">
        <is>
          <t xml:space="preserve">BLM </t>
        </is>
      </c>
      <c r="H3214" t="inlineStr">
        <is>
          <t>DROPTINE ENERGY</t>
        </is>
      </c>
      <c r="I3214" t="n">
        <v>0.125</v>
      </c>
      <c r="J3214" t="n">
        <v>18</v>
      </c>
      <c r="K3214" t="n">
        <v>1920</v>
      </c>
      <c r="L3214" t="n">
        <v>30</v>
      </c>
      <c r="M3214" t="n">
        <v>17</v>
      </c>
      <c r="N3214" t="inlineStr">
        <is>
          <t xml:space="preserve">N         </t>
        </is>
      </c>
      <c r="O3214" t="n">
        <v>97</v>
      </c>
      <c r="P3214" t="inlineStr">
        <is>
          <t xml:space="preserve">W         </t>
        </is>
      </c>
      <c r="Q3214" t="inlineStr">
        <is>
          <t>WY-1305-044/NA</t>
        </is>
      </c>
      <c r="R3214" t="inlineStr">
        <is>
          <t>WYW182051</t>
        </is>
      </c>
      <c r="S3214" t="inlineStr">
        <is>
          <t>SWEETWATER (WY)</t>
        </is>
      </c>
      <c r="T3214" t="n">
        <v>41.42090633</v>
      </c>
      <c r="U3214" t="inlineStr">
        <is>
          <t>GREEN RIVER - OVERTHRUST</t>
        </is>
      </c>
      <c r="V3214" t="n">
        <v>-108.37886721</v>
      </c>
      <c r="W3214" t="inlineStr">
        <is>
          <t>POINT (217626.8621463907 4590995.218300398)</t>
        </is>
      </c>
      <c r="X3214" t="n">
        <v>2.233082094920059</v>
      </c>
      <c r="Y3214" t="inlineStr">
        <is>
          <t>SW</t>
        </is>
      </c>
      <c r="Z3214" t="n">
        <v>2013</v>
      </c>
      <c r="AA3214" t="n">
        <v>12</v>
      </c>
    </row>
    <row r="3215">
      <c r="A3215" s="1" t="n">
        <v>51161</v>
      </c>
      <c r="B3215" t="inlineStr">
        <is>
          <t>WY</t>
        </is>
      </c>
      <c r="C3215" t="inlineStr"/>
      <c r="D3215" s="2" t="n">
        <v>41401</v>
      </c>
      <c r="E3215" t="inlineStr">
        <is>
          <t>2023-05-07</t>
        </is>
      </c>
      <c r="F3215" t="n">
        <v>120</v>
      </c>
      <c r="G3215" t="inlineStr">
        <is>
          <t xml:space="preserve">BLM </t>
        </is>
      </c>
      <c r="H3215" t="inlineStr">
        <is>
          <t>DROPTINE ENERGY</t>
        </is>
      </c>
      <c r="I3215" t="n">
        <v>0.125</v>
      </c>
      <c r="J3215" t="n">
        <v>18</v>
      </c>
      <c r="K3215" t="n">
        <v>1920</v>
      </c>
      <c r="L3215" t="n">
        <v>32</v>
      </c>
      <c r="M3215" t="n">
        <v>17</v>
      </c>
      <c r="N3215" t="inlineStr">
        <is>
          <t xml:space="preserve">N         </t>
        </is>
      </c>
      <c r="O3215" t="n">
        <v>97</v>
      </c>
      <c r="P3215" t="inlineStr">
        <is>
          <t xml:space="preserve">W         </t>
        </is>
      </c>
      <c r="Q3215" t="inlineStr">
        <is>
          <t>WY-1305-044/NA</t>
        </is>
      </c>
      <c r="R3215" t="inlineStr">
        <is>
          <t>WYW182051</t>
        </is>
      </c>
      <c r="S3215" t="inlineStr">
        <is>
          <t>SWEETWATER (WY)</t>
        </is>
      </c>
      <c r="T3215" t="n">
        <v>41.40642573</v>
      </c>
      <c r="U3215" t="inlineStr">
        <is>
          <t>GREEN RIVER - OVERTHRUST</t>
        </is>
      </c>
      <c r="V3215" t="n">
        <v>-108.35955643</v>
      </c>
      <c r="W3215" t="inlineStr">
        <is>
          <t>POINT (219178.4651558189 4589324.404398993)</t>
        </is>
      </c>
      <c r="X3215" t="n">
        <v>2.995535858619974</v>
      </c>
      <c r="Y3215" t="inlineStr">
        <is>
          <t>S</t>
        </is>
      </c>
      <c r="Z3215" t="n">
        <v>2013</v>
      </c>
      <c r="AA3215" t="n">
        <v>12</v>
      </c>
    </row>
    <row r="3216">
      <c r="A3216" s="1" t="n">
        <v>51188</v>
      </c>
      <c r="B3216" t="inlineStr">
        <is>
          <t>WY</t>
        </is>
      </c>
      <c r="C3216" t="inlineStr"/>
      <c r="D3216" s="2" t="n">
        <v>41401</v>
      </c>
      <c r="E3216" t="inlineStr">
        <is>
          <t>2023-05-07</t>
        </is>
      </c>
      <c r="F3216" t="n">
        <v>120</v>
      </c>
      <c r="G3216" t="inlineStr">
        <is>
          <t xml:space="preserve">BLM </t>
        </is>
      </c>
      <c r="H3216" t="inlineStr">
        <is>
          <t>DROPTINE ENERGY</t>
        </is>
      </c>
      <c r="I3216" t="n">
        <v>0.125</v>
      </c>
      <c r="J3216" t="n">
        <v>370</v>
      </c>
      <c r="K3216" t="n">
        <v>2560</v>
      </c>
      <c r="L3216" t="n">
        <v>12</v>
      </c>
      <c r="M3216" t="n">
        <v>17</v>
      </c>
      <c r="N3216" t="inlineStr">
        <is>
          <t xml:space="preserve">N         </t>
        </is>
      </c>
      <c r="O3216" t="n">
        <v>98</v>
      </c>
      <c r="P3216" t="inlineStr">
        <is>
          <t xml:space="preserve">W         </t>
        </is>
      </c>
      <c r="Q3216" t="inlineStr">
        <is>
          <t>WY-1305-053/NA</t>
        </is>
      </c>
      <c r="R3216" t="inlineStr">
        <is>
          <t>WYW182060</t>
        </is>
      </c>
      <c r="S3216" t="inlineStr">
        <is>
          <t>SWEETWATER (WY)</t>
        </is>
      </c>
      <c r="T3216" t="n">
        <v>41.46435952</v>
      </c>
      <c r="U3216" t="inlineStr">
        <is>
          <t>GREEN RIVER - OVERTHRUST</t>
        </is>
      </c>
      <c r="V3216" t="n">
        <v>-108.39807885</v>
      </c>
      <c r="W3216" t="inlineStr">
        <is>
          <t>POINT (216210.7324634169 4595883.26985035)</t>
        </is>
      </c>
      <c r="X3216" t="n">
        <v>2.237919022317034</v>
      </c>
      <c r="Y3216" t="inlineStr">
        <is>
          <t>NW</t>
        </is>
      </c>
      <c r="Z3216" t="n">
        <v>2013</v>
      </c>
      <c r="AA3216" t="n">
        <v>12</v>
      </c>
    </row>
    <row r="3217">
      <c r="A3217" s="1" t="n">
        <v>51189</v>
      </c>
      <c r="B3217" t="inlineStr">
        <is>
          <t>WY</t>
        </is>
      </c>
      <c r="C3217" t="inlineStr"/>
      <c r="D3217" s="2" t="n">
        <v>41401</v>
      </c>
      <c r="E3217" t="inlineStr">
        <is>
          <t>2023-05-07</t>
        </is>
      </c>
      <c r="F3217" t="n">
        <v>120</v>
      </c>
      <c r="G3217" t="inlineStr">
        <is>
          <t xml:space="preserve">BLM </t>
        </is>
      </c>
      <c r="H3217" t="inlineStr">
        <is>
          <t>DROPTINE ENERGY</t>
        </is>
      </c>
      <c r="I3217" t="n">
        <v>0.125</v>
      </c>
      <c r="J3217" t="n">
        <v>370</v>
      </c>
      <c r="K3217" t="n">
        <v>2560</v>
      </c>
      <c r="L3217" t="n">
        <v>14</v>
      </c>
      <c r="M3217" t="n">
        <v>17</v>
      </c>
      <c r="N3217" t="inlineStr">
        <is>
          <t xml:space="preserve">N         </t>
        </is>
      </c>
      <c r="O3217" t="n">
        <v>98</v>
      </c>
      <c r="P3217" t="inlineStr">
        <is>
          <t xml:space="preserve">W         </t>
        </is>
      </c>
      <c r="Q3217" t="inlineStr">
        <is>
          <t>WY-1305-053/NA</t>
        </is>
      </c>
      <c r="R3217" t="inlineStr">
        <is>
          <t>WYW182060</t>
        </is>
      </c>
      <c r="S3217" t="inlineStr">
        <is>
          <t>SWEETWATER (WY)</t>
        </is>
      </c>
      <c r="T3217" t="n">
        <v>41.44991711</v>
      </c>
      <c r="U3217" t="inlineStr">
        <is>
          <t>GREEN RIVER - OVERTHRUST</t>
        </is>
      </c>
      <c r="V3217" t="n">
        <v>-108.41728274</v>
      </c>
      <c r="W3217" t="inlineStr">
        <is>
          <t>POINT (214543.2889618725 4594342.787124473)</t>
        </is>
      </c>
      <c r="X3217" t="n">
        <v>2.997586505495974</v>
      </c>
      <c r="Y3217" t="inlineStr">
        <is>
          <t>W</t>
        </is>
      </c>
      <c r="Z3217" t="n">
        <v>2013</v>
      </c>
      <c r="AA3217" t="n">
        <v>12</v>
      </c>
    </row>
    <row r="3218">
      <c r="A3218" s="1" t="n">
        <v>51192</v>
      </c>
      <c r="B3218" t="inlineStr">
        <is>
          <t>WY</t>
        </is>
      </c>
      <c r="C3218" t="inlineStr"/>
      <c r="D3218" s="2" t="n">
        <v>41401</v>
      </c>
      <c r="E3218" t="inlineStr">
        <is>
          <t>2023-05-07</t>
        </is>
      </c>
      <c r="F3218" t="n">
        <v>120</v>
      </c>
      <c r="G3218" t="inlineStr">
        <is>
          <t xml:space="preserve">BLM </t>
        </is>
      </c>
      <c r="H3218" t="inlineStr">
        <is>
          <t>DROPTINE ENERGY</t>
        </is>
      </c>
      <c r="I3218" t="n">
        <v>0.125</v>
      </c>
      <c r="J3218" t="n">
        <v>380</v>
      </c>
      <c r="K3218" t="n">
        <v>2076.87988281</v>
      </c>
      <c r="L3218" t="n">
        <v>24</v>
      </c>
      <c r="M3218" t="n">
        <v>17</v>
      </c>
      <c r="N3218" t="inlineStr">
        <is>
          <t xml:space="preserve">N         </t>
        </is>
      </c>
      <c r="O3218" t="n">
        <v>98</v>
      </c>
      <c r="P3218" t="inlineStr">
        <is>
          <t xml:space="preserve">W         </t>
        </is>
      </c>
      <c r="Q3218" t="inlineStr">
        <is>
          <t>WY-1305-054/NA</t>
        </is>
      </c>
      <c r="R3218" t="inlineStr">
        <is>
          <t>WYW182061</t>
        </is>
      </c>
      <c r="S3218" t="inlineStr">
        <is>
          <t>SWEETWATER (WY)</t>
        </is>
      </c>
      <c r="T3218" t="n">
        <v>41.43538692</v>
      </c>
      <c r="U3218" t="inlineStr">
        <is>
          <t>GREEN RIVER - OVERTHRUST</t>
        </is>
      </c>
      <c r="V3218" t="n">
        <v>-108.39809405</v>
      </c>
      <c r="W3218" t="inlineStr">
        <is>
          <t>POINT (216083.0074516672 4592666.12742708)</t>
        </is>
      </c>
      <c r="X3218" t="n">
        <v>2.234971672647322</v>
      </c>
      <c r="Y3218" t="inlineStr">
        <is>
          <t>SW</t>
        </is>
      </c>
      <c r="Z3218" t="n">
        <v>2013</v>
      </c>
      <c r="AA3218" t="n">
        <v>12</v>
      </c>
    </row>
    <row r="3219">
      <c r="A3219" s="1" t="n">
        <v>28753</v>
      </c>
      <c r="B3219" t="inlineStr">
        <is>
          <t>WY</t>
        </is>
      </c>
      <c r="C3219" t="inlineStr"/>
      <c r="D3219" s="2" t="n">
        <v>43277</v>
      </c>
      <c r="E3219" t="inlineStr">
        <is>
          <t>2028-06-26</t>
        </is>
      </c>
      <c r="F3219" t="n">
        <v>120</v>
      </c>
      <c r="G3219" t="inlineStr">
        <is>
          <t xml:space="preserve">BUREAU OF LAND MANAGEMENT </t>
        </is>
      </c>
      <c r="H3219" t="inlineStr">
        <is>
          <t>BASELINE MINERALS</t>
        </is>
      </c>
      <c r="I3219" t="n">
        <v>0.125</v>
      </c>
      <c r="J3219" t="n">
        <v>62</v>
      </c>
      <c r="K3219" t="n">
        <v>1920.40002441</v>
      </c>
      <c r="L3219" t="n">
        <v>2</v>
      </c>
      <c r="M3219" t="n">
        <v>21</v>
      </c>
      <c r="N3219" t="inlineStr">
        <is>
          <t xml:space="preserve">N         </t>
        </is>
      </c>
      <c r="O3219" t="n">
        <v>97</v>
      </c>
      <c r="P3219" t="inlineStr">
        <is>
          <t xml:space="preserve">W         </t>
        </is>
      </c>
      <c r="Q3219" t="inlineStr">
        <is>
          <t>WY-182Q-116/NA</t>
        </is>
      </c>
      <c r="R3219" t="inlineStr">
        <is>
          <t>WYW187141</t>
        </is>
      </c>
      <c r="S3219" t="inlineStr">
        <is>
          <t>SWEETWATER (WY)</t>
        </is>
      </c>
      <c r="T3219" t="n">
        <v>41.82164903</v>
      </c>
      <c r="U3219" t="inlineStr">
        <is>
          <t>GREEN RIVER - OVERTHRUST</t>
        </is>
      </c>
      <c r="V3219" t="n">
        <v>-108.3469073</v>
      </c>
      <c r="W3219" t="inlineStr">
        <is>
          <t>POINT (222026.6894422963 4635391.46240887)</t>
        </is>
      </c>
      <c r="X3219" t="n">
        <v>2.245086127365577</v>
      </c>
      <c r="Y3219" t="inlineStr">
        <is>
          <t>SE</t>
        </is>
      </c>
      <c r="Z3219" t="n">
        <v>2018</v>
      </c>
      <c r="AA3219" t="n">
        <v>7</v>
      </c>
    </row>
    <row r="3220">
      <c r="A3220" s="1" t="n">
        <v>28754</v>
      </c>
      <c r="B3220" t="inlineStr">
        <is>
          <t>WY</t>
        </is>
      </c>
      <c r="C3220" t="inlineStr"/>
      <c r="D3220" s="2" t="n">
        <v>43277</v>
      </c>
      <c r="E3220" t="inlineStr">
        <is>
          <t>2028-06-26</t>
        </is>
      </c>
      <c r="F3220" t="n">
        <v>120</v>
      </c>
      <c r="G3220" t="inlineStr">
        <is>
          <t xml:space="preserve">BUREAU OF LAND MANAGEMENT </t>
        </is>
      </c>
      <c r="H3220" t="inlineStr">
        <is>
          <t>BASELINE MINERALS</t>
        </is>
      </c>
      <c r="I3220" t="n">
        <v>0.125</v>
      </c>
      <c r="J3220" t="n">
        <v>62</v>
      </c>
      <c r="K3220" t="n">
        <v>1920.40002441</v>
      </c>
      <c r="L3220" t="n">
        <v>2</v>
      </c>
      <c r="M3220" t="n">
        <v>21</v>
      </c>
      <c r="N3220" t="inlineStr">
        <is>
          <t xml:space="preserve">N         </t>
        </is>
      </c>
      <c r="O3220" t="n">
        <v>97</v>
      </c>
      <c r="P3220" t="inlineStr">
        <is>
          <t xml:space="preserve">W         </t>
        </is>
      </c>
      <c r="Q3220" t="inlineStr">
        <is>
          <t>WY-182Q-116/NA</t>
        </is>
      </c>
      <c r="R3220" t="inlineStr">
        <is>
          <t>WYW187141</t>
        </is>
      </c>
      <c r="S3220" t="inlineStr">
        <is>
          <t>SWEETWATER (WY)</t>
        </is>
      </c>
      <c r="T3220" t="n">
        <v>41.82164903</v>
      </c>
      <c r="U3220" t="inlineStr">
        <is>
          <t>GREEN RIVER - OVERTHRUST</t>
        </is>
      </c>
      <c r="V3220" t="n">
        <v>-108.3469073</v>
      </c>
      <c r="W3220" t="inlineStr">
        <is>
          <t>POINT (222026.6894422963 4635391.46240887)</t>
        </is>
      </c>
      <c r="X3220" t="n">
        <v>2.245086127365577</v>
      </c>
      <c r="Y3220" t="inlineStr">
        <is>
          <t>SE</t>
        </is>
      </c>
      <c r="Z3220" t="n">
        <v>2018</v>
      </c>
      <c r="AA3220" t="n">
        <v>7</v>
      </c>
    </row>
    <row r="3221">
      <c r="A3221" s="1" t="n">
        <v>28756</v>
      </c>
      <c r="B3221" t="inlineStr">
        <is>
          <t>WY</t>
        </is>
      </c>
      <c r="C3221" t="inlineStr"/>
      <c r="D3221" s="2" t="n">
        <v>43277</v>
      </c>
      <c r="E3221" t="inlineStr">
        <is>
          <t>2028-06-26</t>
        </is>
      </c>
      <c r="F3221" t="n">
        <v>120</v>
      </c>
      <c r="G3221" t="inlineStr">
        <is>
          <t xml:space="preserve">BUREAU OF LAND MANAGEMENT </t>
        </is>
      </c>
      <c r="H3221" t="inlineStr">
        <is>
          <t>BASELINE MINERALS</t>
        </is>
      </c>
      <c r="I3221" t="n">
        <v>0.125</v>
      </c>
      <c r="J3221" t="n">
        <v>62</v>
      </c>
      <c r="K3221" t="n">
        <v>1920.40002441</v>
      </c>
      <c r="L3221" t="n">
        <v>2</v>
      </c>
      <c r="M3221" t="n">
        <v>21</v>
      </c>
      <c r="N3221" t="inlineStr">
        <is>
          <t xml:space="preserve">N         </t>
        </is>
      </c>
      <c r="O3221" t="n">
        <v>97</v>
      </c>
      <c r="P3221" t="inlineStr">
        <is>
          <t xml:space="preserve">W         </t>
        </is>
      </c>
      <c r="Q3221" t="inlineStr">
        <is>
          <t>WY-182Q-116/NA</t>
        </is>
      </c>
      <c r="R3221" t="inlineStr">
        <is>
          <t>WYW187141</t>
        </is>
      </c>
      <c r="S3221" t="inlineStr">
        <is>
          <t>SWEETWATER (WY)</t>
        </is>
      </c>
      <c r="T3221" t="n">
        <v>41.82164903</v>
      </c>
      <c r="U3221" t="inlineStr">
        <is>
          <t>GREEN RIVER - OVERTHRUST</t>
        </is>
      </c>
      <c r="V3221" t="n">
        <v>-108.3469073</v>
      </c>
      <c r="W3221" t="inlineStr">
        <is>
          <t>POINT (222026.6894422963 4635391.46240887)</t>
        </is>
      </c>
      <c r="X3221" t="n">
        <v>2.245086127365577</v>
      </c>
      <c r="Y3221" t="inlineStr">
        <is>
          <t>SE</t>
        </is>
      </c>
      <c r="Z3221" t="n">
        <v>2018</v>
      </c>
      <c r="AA3221" t="n">
        <v>7</v>
      </c>
    </row>
    <row r="3222">
      <c r="A3222" s="1" t="n">
        <v>28759</v>
      </c>
      <c r="B3222" t="inlineStr">
        <is>
          <t>WY</t>
        </is>
      </c>
      <c r="C3222" t="inlineStr"/>
      <c r="D3222" s="2" t="n">
        <v>43277</v>
      </c>
      <c r="E3222" t="inlineStr">
        <is>
          <t>2028-06-26</t>
        </is>
      </c>
      <c r="F3222" t="n">
        <v>120</v>
      </c>
      <c r="G3222" t="inlineStr">
        <is>
          <t xml:space="preserve">BUREAU OF LAND MANAGEMENT </t>
        </is>
      </c>
      <c r="H3222" t="inlineStr">
        <is>
          <t>BASELINE MINERALS</t>
        </is>
      </c>
      <c r="I3222" t="n">
        <v>0.125</v>
      </c>
      <c r="J3222" t="n">
        <v>82</v>
      </c>
      <c r="K3222" t="n">
        <v>1280.92004394</v>
      </c>
      <c r="L3222" t="n">
        <v>4</v>
      </c>
      <c r="M3222" t="n">
        <v>21</v>
      </c>
      <c r="N3222" t="inlineStr">
        <is>
          <t xml:space="preserve">N         </t>
        </is>
      </c>
      <c r="O3222" t="n">
        <v>97</v>
      </c>
      <c r="P3222" t="inlineStr">
        <is>
          <t xml:space="preserve">W         </t>
        </is>
      </c>
      <c r="Q3222" t="inlineStr">
        <is>
          <t>WY-182Q-117/NA</t>
        </is>
      </c>
      <c r="R3222" t="inlineStr">
        <is>
          <t>WYW187142</t>
        </is>
      </c>
      <c r="S3222" t="inlineStr">
        <is>
          <t>SWEETWATER (WY)</t>
        </is>
      </c>
      <c r="T3222" t="n">
        <v>41.82185139</v>
      </c>
      <c r="U3222" t="inlineStr">
        <is>
          <t>GREEN RIVER - OVERTHRUST</t>
        </is>
      </c>
      <c r="V3222" t="n">
        <v>-108.38559741</v>
      </c>
      <c r="W3222" t="inlineStr">
        <is>
          <t>POINT (218813.8000382124 4635539.98529263)</t>
        </is>
      </c>
      <c r="X3222" t="n">
        <v>2.288133206841696</v>
      </c>
      <c r="Y3222" t="inlineStr">
        <is>
          <t>SW</t>
        </is>
      </c>
      <c r="Z3222" t="n">
        <v>2018</v>
      </c>
      <c r="AA3222" t="n">
        <v>7</v>
      </c>
    </row>
    <row r="3223">
      <c r="A3223" s="1" t="n">
        <v>28760</v>
      </c>
      <c r="B3223" t="inlineStr">
        <is>
          <t>WY</t>
        </is>
      </c>
      <c r="C3223" t="inlineStr"/>
      <c r="D3223" s="2" t="n">
        <v>43277</v>
      </c>
      <c r="E3223" t="inlineStr">
        <is>
          <t>2028-06-26</t>
        </is>
      </c>
      <c r="F3223" t="n">
        <v>120</v>
      </c>
      <c r="G3223" t="inlineStr">
        <is>
          <t xml:space="preserve">BUREAU OF LAND MANAGEMENT </t>
        </is>
      </c>
      <c r="H3223" t="inlineStr">
        <is>
          <t>BASELINE MINERALS</t>
        </is>
      </c>
      <c r="I3223" t="n">
        <v>0.125</v>
      </c>
      <c r="J3223" t="n">
        <v>82</v>
      </c>
      <c r="K3223" t="n">
        <v>1280.92004394</v>
      </c>
      <c r="L3223" t="n">
        <v>4</v>
      </c>
      <c r="M3223" t="n">
        <v>21</v>
      </c>
      <c r="N3223" t="inlineStr">
        <is>
          <t xml:space="preserve">N         </t>
        </is>
      </c>
      <c r="O3223" t="n">
        <v>97</v>
      </c>
      <c r="P3223" t="inlineStr">
        <is>
          <t xml:space="preserve">W         </t>
        </is>
      </c>
      <c r="Q3223" t="inlineStr">
        <is>
          <t>WY-182Q-117/NA</t>
        </is>
      </c>
      <c r="R3223" t="inlineStr">
        <is>
          <t>WYW187142</t>
        </is>
      </c>
      <c r="S3223" t="inlineStr">
        <is>
          <t>SWEETWATER (WY)</t>
        </is>
      </c>
      <c r="T3223" t="n">
        <v>41.82185139</v>
      </c>
      <c r="U3223" t="inlineStr">
        <is>
          <t>GREEN RIVER - OVERTHRUST</t>
        </is>
      </c>
      <c r="V3223" t="n">
        <v>-108.38559741</v>
      </c>
      <c r="W3223" t="inlineStr">
        <is>
          <t>POINT (218813.8000382124 4635539.98529263)</t>
        </is>
      </c>
      <c r="X3223" t="n">
        <v>2.288133206841696</v>
      </c>
      <c r="Y3223" t="inlineStr">
        <is>
          <t>SW</t>
        </is>
      </c>
      <c r="Z3223" t="n">
        <v>2018</v>
      </c>
      <c r="AA3223" t="n">
        <v>7</v>
      </c>
    </row>
    <row r="3224">
      <c r="A3224" s="1" t="n">
        <v>28761</v>
      </c>
      <c r="B3224" t="inlineStr">
        <is>
          <t>WY</t>
        </is>
      </c>
      <c r="C3224" t="inlineStr"/>
      <c r="D3224" s="2" t="n">
        <v>43277</v>
      </c>
      <c r="E3224" t="inlineStr">
        <is>
          <t>2028-06-26</t>
        </is>
      </c>
      <c r="F3224" t="n">
        <v>120</v>
      </c>
      <c r="G3224" t="inlineStr">
        <is>
          <t xml:space="preserve">BUREAU OF LAND MANAGEMENT </t>
        </is>
      </c>
      <c r="H3224" t="inlineStr">
        <is>
          <t>BASELINE MINERALS</t>
        </is>
      </c>
      <c r="I3224" t="n">
        <v>0.125</v>
      </c>
      <c r="J3224" t="n">
        <v>82</v>
      </c>
      <c r="K3224" t="n">
        <v>1280.92004394</v>
      </c>
      <c r="L3224" t="n">
        <v>4</v>
      </c>
      <c r="M3224" t="n">
        <v>21</v>
      </c>
      <c r="N3224" t="inlineStr">
        <is>
          <t xml:space="preserve">N         </t>
        </is>
      </c>
      <c r="O3224" t="n">
        <v>97</v>
      </c>
      <c r="P3224" t="inlineStr">
        <is>
          <t xml:space="preserve">W         </t>
        </is>
      </c>
      <c r="Q3224" t="inlineStr">
        <is>
          <t>WY-182Q-117/NA</t>
        </is>
      </c>
      <c r="R3224" t="inlineStr">
        <is>
          <t>WYW187142</t>
        </is>
      </c>
      <c r="S3224" t="inlineStr">
        <is>
          <t>SWEETWATER (WY)</t>
        </is>
      </c>
      <c r="T3224" t="n">
        <v>41.82185139</v>
      </c>
      <c r="U3224" t="inlineStr">
        <is>
          <t>GREEN RIVER - OVERTHRUST</t>
        </is>
      </c>
      <c r="V3224" t="n">
        <v>-108.38559741</v>
      </c>
      <c r="W3224" t="inlineStr">
        <is>
          <t>POINT (218813.8000382124 4635539.98529263)</t>
        </is>
      </c>
      <c r="X3224" t="n">
        <v>2.288133206841696</v>
      </c>
      <c r="Y3224" t="inlineStr">
        <is>
          <t>SW</t>
        </is>
      </c>
      <c r="Z3224" t="n">
        <v>2018</v>
      </c>
      <c r="AA3224" t="n">
        <v>7</v>
      </c>
    </row>
    <row r="3225">
      <c r="A3225" s="1" t="n">
        <v>28782</v>
      </c>
      <c r="B3225" t="inlineStr">
        <is>
          <t>WY</t>
        </is>
      </c>
      <c r="C3225" t="inlineStr"/>
      <c r="D3225" s="2" t="n">
        <v>43277</v>
      </c>
      <c r="E3225" t="inlineStr">
        <is>
          <t>2028-06-26</t>
        </is>
      </c>
      <c r="F3225" t="n">
        <v>120</v>
      </c>
      <c r="G3225" t="inlineStr">
        <is>
          <t xml:space="preserve">BUREAU OF LAND MANAGEMENT </t>
        </is>
      </c>
      <c r="H3225" t="inlineStr">
        <is>
          <t>SOUTHLAND ROYALTY</t>
        </is>
      </c>
      <c r="I3225" t="n">
        <v>0.125</v>
      </c>
      <c r="J3225" t="n">
        <v>39</v>
      </c>
      <c r="K3225" t="n">
        <v>1921.95996093</v>
      </c>
      <c r="L3225" t="n">
        <v>14</v>
      </c>
      <c r="M3225" t="n">
        <v>22</v>
      </c>
      <c r="N3225" t="inlineStr">
        <is>
          <t xml:space="preserve">N         </t>
        </is>
      </c>
      <c r="O3225" t="n">
        <v>97</v>
      </c>
      <c r="P3225" t="inlineStr">
        <is>
          <t xml:space="preserve">W         </t>
        </is>
      </c>
      <c r="Q3225" t="inlineStr">
        <is>
          <t>WY-182Q-122/NA</t>
        </is>
      </c>
      <c r="R3225" t="inlineStr">
        <is>
          <t>WYW187147</t>
        </is>
      </c>
      <c r="S3225" t="inlineStr">
        <is>
          <t>SWEETWATER (WY)</t>
        </is>
      </c>
      <c r="T3225" t="n">
        <v>41.87968921</v>
      </c>
      <c r="U3225" t="inlineStr">
        <is>
          <t>GREEN RIVER - OVERTHRUST</t>
        </is>
      </c>
      <c r="V3225" t="n">
        <v>-108.34703728</v>
      </c>
      <c r="W3225" t="inlineStr">
        <is>
          <t>POINT (222267.3831294609 4641837.070452264)</t>
        </is>
      </c>
      <c r="X3225" t="n">
        <v>2.175511912468767</v>
      </c>
      <c r="Y3225" t="inlineStr">
        <is>
          <t>NE</t>
        </is>
      </c>
      <c r="Z3225" t="n">
        <v>2018</v>
      </c>
      <c r="AA3225" t="n">
        <v>7</v>
      </c>
    </row>
    <row r="3226">
      <c r="A3226" s="1" t="n">
        <v>28784</v>
      </c>
      <c r="B3226" t="inlineStr">
        <is>
          <t>WY</t>
        </is>
      </c>
      <c r="C3226" t="inlineStr"/>
      <c r="D3226" s="2" t="n">
        <v>43277</v>
      </c>
      <c r="E3226" t="inlineStr">
        <is>
          <t>2028-06-26</t>
        </is>
      </c>
      <c r="F3226" t="n">
        <v>120</v>
      </c>
      <c r="G3226" t="inlineStr">
        <is>
          <t xml:space="preserve">BUREAU OF LAND MANAGEMENT </t>
        </is>
      </c>
      <c r="H3226" t="inlineStr">
        <is>
          <t>SOUTHLAND ROYALTY</t>
        </is>
      </c>
      <c r="I3226" t="n">
        <v>0.125</v>
      </c>
      <c r="J3226" t="n">
        <v>46</v>
      </c>
      <c r="K3226" t="n">
        <v>1281.56005859</v>
      </c>
      <c r="L3226" t="n">
        <v>10</v>
      </c>
      <c r="M3226" t="n">
        <v>22</v>
      </c>
      <c r="N3226" t="inlineStr">
        <is>
          <t xml:space="preserve">N         </t>
        </is>
      </c>
      <c r="O3226" t="n">
        <v>97</v>
      </c>
      <c r="P3226" t="inlineStr">
        <is>
          <t xml:space="preserve">W         </t>
        </is>
      </c>
      <c r="Q3226" t="inlineStr">
        <is>
          <t>WY-182Q-123/NA</t>
        </is>
      </c>
      <c r="R3226" t="inlineStr">
        <is>
          <t>WYW187148</t>
        </is>
      </c>
      <c r="S3226" t="inlineStr">
        <is>
          <t>SWEETWATER (WY)</t>
        </is>
      </c>
      <c r="T3226" t="n">
        <v>41.89426515</v>
      </c>
      <c r="U3226" t="inlineStr">
        <is>
          <t>GREEN RIVER - OVERTHRUST</t>
        </is>
      </c>
      <c r="V3226" t="n">
        <v>-108.36639384</v>
      </c>
      <c r="W3226" t="inlineStr">
        <is>
          <t>POINT (220724.5691793442 4643518.592998344)</t>
        </is>
      </c>
      <c r="X3226" t="n">
        <v>2.974642002213956</v>
      </c>
      <c r="Y3226" t="inlineStr">
        <is>
          <t>N</t>
        </is>
      </c>
      <c r="Z3226" t="n">
        <v>2018</v>
      </c>
      <c r="AA3226" t="n">
        <v>7</v>
      </c>
    </row>
    <row r="3227">
      <c r="A3227" s="1" t="n">
        <v>28799</v>
      </c>
      <c r="B3227" t="inlineStr">
        <is>
          <t>WY</t>
        </is>
      </c>
      <c r="C3227" t="inlineStr"/>
      <c r="D3227" s="2" t="n">
        <v>43277</v>
      </c>
      <c r="E3227" t="inlineStr">
        <is>
          <t>2028-06-26</t>
        </is>
      </c>
      <c r="F3227" t="n">
        <v>120</v>
      </c>
      <c r="G3227" t="inlineStr">
        <is>
          <t xml:space="preserve">BUREAU OF LAND MANAGEMENT </t>
        </is>
      </c>
      <c r="H3227" t="inlineStr">
        <is>
          <t>SOUTHLAND ROYALTY</t>
        </is>
      </c>
      <c r="I3227" t="n">
        <v>0.125</v>
      </c>
      <c r="J3227" t="n">
        <v>108</v>
      </c>
      <c r="K3227" t="n">
        <v>2072.32006835</v>
      </c>
      <c r="L3227" t="n">
        <v>28</v>
      </c>
      <c r="M3227" t="n">
        <v>22</v>
      </c>
      <c r="N3227" t="inlineStr">
        <is>
          <t xml:space="preserve">N         </t>
        </is>
      </c>
      <c r="O3227" t="n">
        <v>97</v>
      </c>
      <c r="P3227" t="inlineStr">
        <is>
          <t xml:space="preserve">W         </t>
        </is>
      </c>
      <c r="Q3227" t="inlineStr">
        <is>
          <t>WY-182Q-125/NA</t>
        </is>
      </c>
      <c r="R3227" t="inlineStr">
        <is>
          <t>WYW187150</t>
        </is>
      </c>
      <c r="S3227" t="inlineStr">
        <is>
          <t>SWEETWATER (WY)</t>
        </is>
      </c>
      <c r="T3227" t="n">
        <v>41.85080854</v>
      </c>
      <c r="U3227" t="inlineStr">
        <is>
          <t>GREEN RIVER - OVERTHRUST</t>
        </is>
      </c>
      <c r="V3227" t="n">
        <v>-108.38564332</v>
      </c>
      <c r="W3227" t="inlineStr">
        <is>
          <t>POINT (218936.8745318003 4638755.748709466)</t>
        </is>
      </c>
      <c r="X3227" t="n">
        <v>1.064522351381778</v>
      </c>
      <c r="Y3227" t="inlineStr">
        <is>
          <t>W</t>
        </is>
      </c>
      <c r="Z3227" t="n">
        <v>2018</v>
      </c>
      <c r="AA3227" t="n">
        <v>7</v>
      </c>
    </row>
    <row r="3228">
      <c r="A3228" s="1" t="n">
        <v>29019</v>
      </c>
      <c r="B3228" t="inlineStr">
        <is>
          <t>WY</t>
        </is>
      </c>
      <c r="C3228" t="inlineStr"/>
      <c r="D3228" s="2" t="n">
        <v>43277</v>
      </c>
      <c r="E3228" t="inlineStr">
        <is>
          <t>2028-06-26</t>
        </is>
      </c>
      <c r="F3228" t="n">
        <v>120</v>
      </c>
      <c r="G3228" t="inlineStr">
        <is>
          <t xml:space="preserve">BUREAU OF LAND MANAGEMENT </t>
        </is>
      </c>
      <c r="H3228" t="inlineStr">
        <is>
          <t>SOUTHLAND ROYALTY</t>
        </is>
      </c>
      <c r="I3228" t="n">
        <v>0.125</v>
      </c>
      <c r="J3228" t="n">
        <v>108</v>
      </c>
      <c r="K3228" t="n">
        <v>2072.32006835</v>
      </c>
      <c r="L3228" t="n">
        <v>32</v>
      </c>
      <c r="M3228" t="n">
        <v>22</v>
      </c>
      <c r="N3228" t="inlineStr">
        <is>
          <t xml:space="preserve">N         </t>
        </is>
      </c>
      <c r="O3228" t="n">
        <v>97</v>
      </c>
      <c r="P3228" t="inlineStr">
        <is>
          <t xml:space="preserve">W         </t>
        </is>
      </c>
      <c r="Q3228" t="inlineStr">
        <is>
          <t>WY-182Q-125/NA</t>
        </is>
      </c>
      <c r="R3228" t="inlineStr">
        <is>
          <t>WYW187150</t>
        </is>
      </c>
      <c r="S3228" t="inlineStr">
        <is>
          <t>SWEETWATER (WY)</t>
        </is>
      </c>
      <c r="T3228" t="n">
        <v>41.83640826</v>
      </c>
      <c r="U3228" t="inlineStr">
        <is>
          <t>GREEN RIVER - OVERTHRUST</t>
        </is>
      </c>
      <c r="V3228" t="n">
        <v>-108.40502263</v>
      </c>
      <c r="W3228" t="inlineStr">
        <is>
          <t>POINT (217264.3971102174 4637220.323209234)</t>
        </is>
      </c>
      <c r="X3228" t="n">
        <v>2.303827634533882</v>
      </c>
      <c r="Y3228" t="inlineStr">
        <is>
          <t>SW</t>
        </is>
      </c>
      <c r="Z3228" t="n">
        <v>2018</v>
      </c>
      <c r="AA3228" t="n">
        <v>7</v>
      </c>
    </row>
    <row r="3229">
      <c r="A3229" s="1" t="n">
        <v>29020</v>
      </c>
      <c r="B3229" t="inlineStr">
        <is>
          <t>WY</t>
        </is>
      </c>
      <c r="C3229" t="inlineStr"/>
      <c r="D3229" s="2" t="n">
        <v>43277</v>
      </c>
      <c r="E3229" t="inlineStr">
        <is>
          <t>2028-06-26</t>
        </is>
      </c>
      <c r="F3229" t="n">
        <v>120</v>
      </c>
      <c r="G3229" t="inlineStr">
        <is>
          <t xml:space="preserve">BUREAU OF LAND MANAGEMENT </t>
        </is>
      </c>
      <c r="H3229" t="inlineStr">
        <is>
          <t>SOUTHLAND ROYALTY</t>
        </is>
      </c>
      <c r="I3229" t="n">
        <v>0.125</v>
      </c>
      <c r="J3229" t="n">
        <v>108</v>
      </c>
      <c r="K3229" t="n">
        <v>2072.32006835</v>
      </c>
      <c r="L3229" t="n">
        <v>20</v>
      </c>
      <c r="M3229" t="n">
        <v>22</v>
      </c>
      <c r="N3229" t="inlineStr">
        <is>
          <t xml:space="preserve">N         </t>
        </is>
      </c>
      <c r="O3229" t="n">
        <v>97</v>
      </c>
      <c r="P3229" t="inlineStr">
        <is>
          <t xml:space="preserve">W         </t>
        </is>
      </c>
      <c r="Q3229" t="inlineStr">
        <is>
          <t>WY-182Q-125/NA</t>
        </is>
      </c>
      <c r="R3229" t="inlineStr">
        <is>
          <t>WYW187150</t>
        </is>
      </c>
      <c r="S3229" t="inlineStr">
        <is>
          <t>SWEETWATER (WY)</t>
        </is>
      </c>
      <c r="T3229" t="n">
        <v>41.86549892</v>
      </c>
      <c r="U3229" t="inlineStr">
        <is>
          <t>GREEN RIVER - OVERTHRUST</t>
        </is>
      </c>
      <c r="V3229" t="n">
        <v>-108.40503039</v>
      </c>
      <c r="W3229" t="inlineStr">
        <is>
          <t>POINT (217391.9944014041 4640450.800202196)</t>
        </is>
      </c>
      <c r="X3229" t="n">
        <v>2.288834164206944</v>
      </c>
      <c r="Y3229" t="inlineStr">
        <is>
          <t>NW</t>
        </is>
      </c>
      <c r="Z3229" t="n">
        <v>2018</v>
      </c>
      <c r="AA3229" t="n">
        <v>7</v>
      </c>
    </row>
    <row r="3230">
      <c r="A3230" s="1" t="n">
        <v>29021</v>
      </c>
      <c r="B3230" t="inlineStr">
        <is>
          <t>WY</t>
        </is>
      </c>
      <c r="C3230" t="inlineStr"/>
      <c r="D3230" s="2" t="n">
        <v>43277</v>
      </c>
      <c r="E3230" t="inlineStr">
        <is>
          <t>2028-06-26</t>
        </is>
      </c>
      <c r="F3230" t="n">
        <v>120</v>
      </c>
      <c r="G3230" t="inlineStr">
        <is>
          <t xml:space="preserve">BUREAU OF LAND MANAGEMENT </t>
        </is>
      </c>
      <c r="H3230" t="inlineStr">
        <is>
          <t>SOUTHLAND ROYALTY</t>
        </is>
      </c>
      <c r="I3230" t="n">
        <v>0.125</v>
      </c>
      <c r="J3230" t="n">
        <v>68</v>
      </c>
      <c r="K3230" t="n">
        <v>680</v>
      </c>
      <c r="L3230" t="n">
        <v>26</v>
      </c>
      <c r="M3230" t="n">
        <v>22</v>
      </c>
      <c r="N3230" t="inlineStr">
        <is>
          <t xml:space="preserve">N         </t>
        </is>
      </c>
      <c r="O3230" t="n">
        <v>97</v>
      </c>
      <c r="P3230" t="inlineStr">
        <is>
          <t xml:space="preserve">W         </t>
        </is>
      </c>
      <c r="Q3230" t="inlineStr">
        <is>
          <t>WY-182Q-126/NA</t>
        </is>
      </c>
      <c r="R3230" t="inlineStr">
        <is>
          <t>WYW187151</t>
        </is>
      </c>
      <c r="S3230" t="inlineStr">
        <is>
          <t>SWEETWATER (WY)</t>
        </is>
      </c>
      <c r="T3230" t="n">
        <v>41.8506634</v>
      </c>
      <c r="U3230" t="inlineStr">
        <is>
          <t>GREEN RIVER - OVERTHRUST</t>
        </is>
      </c>
      <c r="V3230" t="n">
        <v>-108.34698374</v>
      </c>
      <c r="W3230" t="inlineStr">
        <is>
          <t>POINT (222146.0226357214 4638613.662920616)</t>
        </is>
      </c>
      <c r="X3230" t="n">
        <v>0.9325591280908165</v>
      </c>
      <c r="Y3230" t="inlineStr">
        <is>
          <t>E</t>
        </is>
      </c>
      <c r="Z3230" t="n">
        <v>2018</v>
      </c>
      <c r="AA3230" t="n">
        <v>7</v>
      </c>
    </row>
    <row r="3231">
      <c r="A3231" s="1" t="n">
        <v>29022</v>
      </c>
      <c r="B3231" t="inlineStr">
        <is>
          <t>WY</t>
        </is>
      </c>
      <c r="C3231" t="inlineStr"/>
      <c r="D3231" s="2" t="n">
        <v>43277</v>
      </c>
      <c r="E3231" t="inlineStr">
        <is>
          <t>2028-06-26</t>
        </is>
      </c>
      <c r="F3231" t="n">
        <v>120</v>
      </c>
      <c r="G3231" t="inlineStr">
        <is>
          <t xml:space="preserve">BUREAU OF LAND MANAGEMENT </t>
        </is>
      </c>
      <c r="H3231" t="inlineStr">
        <is>
          <t>SOUTHLAND ROYALTY</t>
        </is>
      </c>
      <c r="I3231" t="n">
        <v>0.125</v>
      </c>
      <c r="J3231" t="n">
        <v>68</v>
      </c>
      <c r="K3231" t="n">
        <v>680</v>
      </c>
      <c r="L3231" t="n">
        <v>24</v>
      </c>
      <c r="M3231" t="n">
        <v>22</v>
      </c>
      <c r="N3231" t="inlineStr">
        <is>
          <t xml:space="preserve">N         </t>
        </is>
      </c>
      <c r="O3231" t="n">
        <v>97</v>
      </c>
      <c r="P3231" t="inlineStr">
        <is>
          <t xml:space="preserve">W         </t>
        </is>
      </c>
      <c r="Q3231" t="inlineStr">
        <is>
          <t>WY-182Q-126/NA</t>
        </is>
      </c>
      <c r="R3231" t="inlineStr">
        <is>
          <t>WYW187151</t>
        </is>
      </c>
      <c r="S3231" t="inlineStr">
        <is>
          <t>SWEETWATER (WY)</t>
        </is>
      </c>
      <c r="T3231" t="n">
        <v>41.86509801</v>
      </c>
      <c r="U3231" t="inlineStr">
        <is>
          <t>GREEN RIVER - OVERTHRUST</t>
        </is>
      </c>
      <c r="V3231" t="n">
        <v>-108.32760443</v>
      </c>
      <c r="W3231" t="inlineStr">
        <is>
          <t>POINT (223817.2114351094 4640153.980958462)</t>
        </is>
      </c>
      <c r="X3231" t="n">
        <v>2.157342036301686</v>
      </c>
      <c r="Y3231" t="inlineStr">
        <is>
          <t>NE</t>
        </is>
      </c>
      <c r="Z3231" t="n">
        <v>2018</v>
      </c>
      <c r="AA3231" t="n">
        <v>7</v>
      </c>
    </row>
    <row r="3232">
      <c r="A3232" s="1" t="n">
        <v>43530</v>
      </c>
      <c r="B3232" t="inlineStr">
        <is>
          <t>WY</t>
        </is>
      </c>
      <c r="C3232" t="inlineStr"/>
      <c r="D3232" s="2" t="n">
        <v>42675</v>
      </c>
      <c r="E3232" t="inlineStr">
        <is>
          <t>2026-11-01</t>
        </is>
      </c>
      <c r="F3232" t="n">
        <v>120</v>
      </c>
      <c r="G3232" t="inlineStr">
        <is>
          <t xml:space="preserve">BUREAU OF LAND MANAGEMENT </t>
        </is>
      </c>
      <c r="H3232" t="inlineStr">
        <is>
          <t>CARLA PETR</t>
        </is>
      </c>
      <c r="I3232" t="n">
        <v>0.125</v>
      </c>
      <c r="J3232" t="n">
        <v>1750</v>
      </c>
      <c r="K3232" t="n">
        <v>1936.65002441</v>
      </c>
      <c r="L3232" t="n">
        <v>30</v>
      </c>
      <c r="M3232" t="n">
        <v>22</v>
      </c>
      <c r="N3232" t="inlineStr">
        <is>
          <t xml:space="preserve">N         </t>
        </is>
      </c>
      <c r="O3232" t="n">
        <v>96</v>
      </c>
      <c r="P3232" t="inlineStr">
        <is>
          <t xml:space="preserve">W         </t>
        </is>
      </c>
      <c r="Q3232" t="inlineStr">
        <is>
          <t>WY-1611-013/NA</t>
        </is>
      </c>
      <c r="R3232" t="inlineStr">
        <is>
          <t>WYW185600</t>
        </is>
      </c>
      <c r="S3232" t="inlineStr">
        <is>
          <t>SWEETWATER (WY)</t>
        </is>
      </c>
      <c r="T3232" t="n">
        <v>41.85047629</v>
      </c>
      <c r="U3232" t="inlineStr">
        <is>
          <t>GREEN RIVER - OVERTHRUST</t>
        </is>
      </c>
      <c r="V3232" t="n">
        <v>-108.30824023</v>
      </c>
      <c r="W3232" t="inlineStr">
        <is>
          <t>POINT (225361.960039244 4638468.098390317)</t>
        </is>
      </c>
      <c r="X3232" t="n">
        <v>2.932540316567142</v>
      </c>
      <c r="Y3232" t="inlineStr">
        <is>
          <t>E</t>
        </is>
      </c>
      <c r="Z3232" t="n">
        <v>2016</v>
      </c>
      <c r="AA3232" t="n">
        <v>7</v>
      </c>
    </row>
    <row r="3233">
      <c r="A3233" s="1" t="n">
        <v>43532</v>
      </c>
      <c r="B3233" t="inlineStr">
        <is>
          <t>WY</t>
        </is>
      </c>
      <c r="C3233" t="inlineStr"/>
      <c r="D3233" s="2" t="n">
        <v>42675</v>
      </c>
      <c r="E3233" t="inlineStr">
        <is>
          <t>2026-11-01</t>
        </is>
      </c>
      <c r="F3233" t="n">
        <v>120</v>
      </c>
      <c r="G3233" t="inlineStr">
        <is>
          <t xml:space="preserve">BUREAU OF LAND MANAGEMENT </t>
        </is>
      </c>
      <c r="H3233" t="inlineStr">
        <is>
          <t>CARLA PETR</t>
        </is>
      </c>
      <c r="I3233" t="n">
        <v>0.125</v>
      </c>
      <c r="J3233" t="n">
        <v>1750</v>
      </c>
      <c r="K3233" t="n">
        <v>1936.65002441</v>
      </c>
      <c r="L3233" t="n">
        <v>30</v>
      </c>
      <c r="M3233" t="n">
        <v>22</v>
      </c>
      <c r="N3233" t="inlineStr">
        <is>
          <t xml:space="preserve">N         </t>
        </is>
      </c>
      <c r="O3233" t="n">
        <v>96</v>
      </c>
      <c r="P3233" t="inlineStr">
        <is>
          <t xml:space="preserve">W         </t>
        </is>
      </c>
      <c r="Q3233" t="inlineStr">
        <is>
          <t>WY-1611-013/NA</t>
        </is>
      </c>
      <c r="R3233" t="inlineStr">
        <is>
          <t>WYW185600</t>
        </is>
      </c>
      <c r="S3233" t="inlineStr">
        <is>
          <t>SWEETWATER (WY)</t>
        </is>
      </c>
      <c r="T3233" t="n">
        <v>41.85047629</v>
      </c>
      <c r="U3233" t="inlineStr">
        <is>
          <t>GREEN RIVER - OVERTHRUST</t>
        </is>
      </c>
      <c r="V3233" t="n">
        <v>-108.30824023</v>
      </c>
      <c r="W3233" t="inlineStr">
        <is>
          <t>POINT (225361.960039244 4638468.098390317)</t>
        </is>
      </c>
      <c r="X3233" t="n">
        <v>2.932540316567142</v>
      </c>
      <c r="Y3233" t="inlineStr">
        <is>
          <t>E</t>
        </is>
      </c>
      <c r="Z3233" t="n">
        <v>2016</v>
      </c>
      <c r="AA3233" t="n">
        <v>7</v>
      </c>
    </row>
    <row r="3234">
      <c r="A3234" s="1" t="n">
        <v>43533</v>
      </c>
      <c r="B3234" t="inlineStr">
        <is>
          <t>WY</t>
        </is>
      </c>
      <c r="C3234" t="inlineStr"/>
      <c r="D3234" s="2" t="n">
        <v>42675</v>
      </c>
      <c r="E3234" t="inlineStr">
        <is>
          <t>2026-11-01</t>
        </is>
      </c>
      <c r="F3234" t="n">
        <v>120</v>
      </c>
      <c r="G3234" t="inlineStr">
        <is>
          <t xml:space="preserve">BUREAU OF LAND MANAGEMENT </t>
        </is>
      </c>
      <c r="H3234" t="inlineStr">
        <is>
          <t>CARLA PETR</t>
        </is>
      </c>
      <c r="I3234" t="n">
        <v>0.125</v>
      </c>
      <c r="J3234" t="n">
        <v>1750</v>
      </c>
      <c r="K3234" t="n">
        <v>1936.65002441</v>
      </c>
      <c r="L3234" t="n">
        <v>30</v>
      </c>
      <c r="M3234" t="n">
        <v>22</v>
      </c>
      <c r="N3234" t="inlineStr">
        <is>
          <t xml:space="preserve">N         </t>
        </is>
      </c>
      <c r="O3234" t="n">
        <v>96</v>
      </c>
      <c r="P3234" t="inlineStr">
        <is>
          <t xml:space="preserve">W         </t>
        </is>
      </c>
      <c r="Q3234" t="inlineStr">
        <is>
          <t>WY-1611-013/NA</t>
        </is>
      </c>
      <c r="R3234" t="inlineStr">
        <is>
          <t>WYW185600</t>
        </is>
      </c>
      <c r="S3234" t="inlineStr">
        <is>
          <t>SWEETWATER (WY)</t>
        </is>
      </c>
      <c r="T3234" t="n">
        <v>41.85047629</v>
      </c>
      <c r="U3234" t="inlineStr">
        <is>
          <t>GREEN RIVER - OVERTHRUST</t>
        </is>
      </c>
      <c r="V3234" t="n">
        <v>-108.30824023</v>
      </c>
      <c r="W3234" t="inlineStr">
        <is>
          <t>POINT (225361.960039244 4638468.098390317)</t>
        </is>
      </c>
      <c r="X3234" t="n">
        <v>2.932540316567142</v>
      </c>
      <c r="Y3234" t="inlineStr">
        <is>
          <t>E</t>
        </is>
      </c>
      <c r="Z3234" t="n">
        <v>2016</v>
      </c>
      <c r="AA3234" t="n">
        <v>7</v>
      </c>
    </row>
    <row r="3235">
      <c r="A3235" s="1" t="n">
        <v>44617</v>
      </c>
      <c r="B3235" t="inlineStr">
        <is>
          <t>WY</t>
        </is>
      </c>
      <c r="C3235" t="inlineStr"/>
      <c r="D3235" s="2" t="n">
        <v>42557</v>
      </c>
      <c r="E3235" t="inlineStr">
        <is>
          <t>2021-07-06</t>
        </is>
      </c>
      <c r="F3235" t="n">
        <v>60</v>
      </c>
      <c r="G3235" t="inlineStr">
        <is>
          <t xml:space="preserve">STATE OF WYOMING </t>
        </is>
      </c>
      <c r="H3235" t="inlineStr">
        <is>
          <t>KIRKWOOD O&amp;G</t>
        </is>
      </c>
      <c r="I3235" t="n">
        <v>0.1667</v>
      </c>
      <c r="J3235" t="n">
        <v>12</v>
      </c>
      <c r="K3235" t="n">
        <v>640</v>
      </c>
      <c r="L3235" t="n">
        <v>16</v>
      </c>
      <c r="M3235" t="n">
        <v>22</v>
      </c>
      <c r="N3235" t="inlineStr">
        <is>
          <t xml:space="preserve">N         </t>
        </is>
      </c>
      <c r="O3235" t="n">
        <v>97</v>
      </c>
      <c r="P3235" t="inlineStr">
        <is>
          <t xml:space="preserve">W         </t>
        </is>
      </c>
      <c r="Q3235" t="inlineStr">
        <is>
          <t>NA/NA</t>
        </is>
      </c>
      <c r="R3235" t="inlineStr">
        <is>
          <t>16-00235</t>
        </is>
      </c>
      <c r="S3235" t="inlineStr">
        <is>
          <t>SWEETWATER (WY)</t>
        </is>
      </c>
      <c r="T3235" t="n">
        <v>41.87997931</v>
      </c>
      <c r="U3235" t="inlineStr">
        <is>
          <t>GREEN RIVER - OVERTHRUST</t>
        </is>
      </c>
      <c r="V3235" t="n">
        <v>-108.38571974</v>
      </c>
      <c r="W3235" t="inlineStr">
        <is>
          <t>POINT (219058.4293943263 4641995.344803959)</t>
        </is>
      </c>
      <c r="X3235" t="n">
        <v>2.256052561556519</v>
      </c>
      <c r="Y3235" t="inlineStr">
        <is>
          <t>NW</t>
        </is>
      </c>
      <c r="Z3235" t="n">
        <v>2016</v>
      </c>
      <c r="AA3235" t="n">
        <v>7</v>
      </c>
    </row>
    <row r="3236">
      <c r="A3236" s="1" t="n">
        <v>44618</v>
      </c>
      <c r="B3236" t="inlineStr">
        <is>
          <t>WY</t>
        </is>
      </c>
      <c r="C3236" t="inlineStr"/>
      <c r="D3236" s="2" t="n">
        <v>42557</v>
      </c>
      <c r="E3236" t="inlineStr">
        <is>
          <t>2021-07-06</t>
        </is>
      </c>
      <c r="F3236" t="n">
        <v>60</v>
      </c>
      <c r="G3236" t="inlineStr">
        <is>
          <t xml:space="preserve">STATE OF WYOMING </t>
        </is>
      </c>
      <c r="H3236" t="inlineStr">
        <is>
          <t>KIRKWOOD O&amp;G</t>
        </is>
      </c>
      <c r="I3236" t="n">
        <v>0.1667</v>
      </c>
      <c r="J3236" t="n">
        <v>18</v>
      </c>
      <c r="K3236" t="n">
        <v>640</v>
      </c>
      <c r="L3236" t="n">
        <v>36</v>
      </c>
      <c r="M3236" t="n">
        <v>22</v>
      </c>
      <c r="N3236" t="inlineStr">
        <is>
          <t xml:space="preserve">N         </t>
        </is>
      </c>
      <c r="O3236" t="n">
        <v>97</v>
      </c>
      <c r="P3236" t="inlineStr">
        <is>
          <t xml:space="preserve">W         </t>
        </is>
      </c>
      <c r="Q3236" t="inlineStr">
        <is>
          <t>NA/NA</t>
        </is>
      </c>
      <c r="R3236" t="inlineStr">
        <is>
          <t>16-00236</t>
        </is>
      </c>
      <c r="S3236" t="inlineStr">
        <is>
          <t>SWEETWATER (WY)</t>
        </is>
      </c>
      <c r="T3236" t="n">
        <v>41.83606076</v>
      </c>
      <c r="U3236" t="inlineStr">
        <is>
          <t>GREEN RIVER - OVERTHRUST</t>
        </is>
      </c>
      <c r="V3236" t="n">
        <v>-108.3275814</v>
      </c>
      <c r="W3236" t="inlineStr">
        <is>
          <t>POINT (223694.0370769337 4636929.414773191)</t>
        </is>
      </c>
      <c r="X3236" t="n">
        <v>2.198292800465809</v>
      </c>
      <c r="Y3236" t="inlineStr">
        <is>
          <t>SE</t>
        </is>
      </c>
      <c r="Z3236" t="n">
        <v>2016</v>
      </c>
      <c r="AA3236" t="n">
        <v>7</v>
      </c>
    </row>
    <row r="3237">
      <c r="A3237" s="1" t="n">
        <v>8896</v>
      </c>
      <c r="B3237" t="inlineStr">
        <is>
          <t>WY</t>
        </is>
      </c>
      <c r="C3237" t="inlineStr"/>
      <c r="D3237" s="2" t="n">
        <v>43642</v>
      </c>
      <c r="E3237" t="inlineStr">
        <is>
          <t>2029-06-26</t>
        </is>
      </c>
      <c r="F3237" t="n">
        <v>120</v>
      </c>
      <c r="G3237" t="inlineStr">
        <is>
          <t xml:space="preserve">BUREAU OF LAND MANAGEMENT </t>
        </is>
      </c>
      <c r="H3237" t="inlineStr">
        <is>
          <t>LIBERTY PETR</t>
        </is>
      </c>
      <c r="I3237" t="n">
        <v>0.125</v>
      </c>
      <c r="J3237" t="n">
        <v>29</v>
      </c>
      <c r="K3237" t="n">
        <v>2502.47998046</v>
      </c>
      <c r="L3237" t="n">
        <v>28</v>
      </c>
      <c r="M3237" t="n">
        <v>26</v>
      </c>
      <c r="N3237" t="inlineStr">
        <is>
          <t xml:space="preserve">N         </t>
        </is>
      </c>
      <c r="O3237" t="n">
        <v>97</v>
      </c>
      <c r="P3237" t="inlineStr">
        <is>
          <t xml:space="preserve">W         </t>
        </is>
      </c>
      <c r="Q3237" t="inlineStr">
        <is>
          <t>WY-192Q-117/NA</t>
        </is>
      </c>
      <c r="R3237" t="inlineStr">
        <is>
          <t>WYW188384</t>
        </is>
      </c>
      <c r="S3237" t="inlineStr">
        <is>
          <t>SWEETWATER (WY)</t>
        </is>
      </c>
      <c r="T3237" t="n">
        <v>42.19786054</v>
      </c>
      <c r="U3237" t="inlineStr">
        <is>
          <t>GREEN RIVER - OVERTHRUST</t>
        </is>
      </c>
      <c r="V3237" t="n">
        <v>-108.41123326</v>
      </c>
      <c r="W3237" t="inlineStr">
        <is>
          <t>POINT (218350.1380354865 4677380.044066948)</t>
        </is>
      </c>
      <c r="X3237" t="n">
        <v>1.404155400508825</v>
      </c>
      <c r="Y3237" t="inlineStr">
        <is>
          <t>NW</t>
        </is>
      </c>
      <c r="Z3237" t="n">
        <v>2019</v>
      </c>
      <c r="AA3237" t="n">
        <v>24</v>
      </c>
    </row>
    <row r="3238">
      <c r="A3238" s="1" t="n">
        <v>8901</v>
      </c>
      <c r="B3238" t="inlineStr">
        <is>
          <t>WY</t>
        </is>
      </c>
      <c r="C3238" t="inlineStr"/>
      <c r="D3238" s="2" t="n">
        <v>43642</v>
      </c>
      <c r="E3238" t="inlineStr">
        <is>
          <t>2029-06-26</t>
        </is>
      </c>
      <c r="F3238" t="n">
        <v>120</v>
      </c>
      <c r="G3238" t="inlineStr">
        <is>
          <t xml:space="preserve">BUREAU OF LAND MANAGEMENT </t>
        </is>
      </c>
      <c r="H3238" t="inlineStr">
        <is>
          <t>LIBERTY PETR</t>
        </is>
      </c>
      <c r="I3238" t="n">
        <v>0.125</v>
      </c>
      <c r="J3238" t="n">
        <v>29</v>
      </c>
      <c r="K3238" t="n">
        <v>2502.47998046</v>
      </c>
      <c r="L3238" t="n">
        <v>29</v>
      </c>
      <c r="M3238" t="n">
        <v>26</v>
      </c>
      <c r="N3238" t="inlineStr">
        <is>
          <t xml:space="preserve">N         </t>
        </is>
      </c>
      <c r="O3238" t="n">
        <v>97</v>
      </c>
      <c r="P3238" t="inlineStr">
        <is>
          <t xml:space="preserve">W         </t>
        </is>
      </c>
      <c r="Q3238" t="inlineStr">
        <is>
          <t>WY-192Q-117/NA</t>
        </is>
      </c>
      <c r="R3238" t="inlineStr">
        <is>
          <t>WYW188384</t>
        </is>
      </c>
      <c r="S3238" t="inlineStr">
        <is>
          <t>SWEETWATER (WY)</t>
        </is>
      </c>
      <c r="T3238" t="n">
        <v>42.19786439</v>
      </c>
      <c r="U3238" t="inlineStr">
        <is>
          <t>GREEN RIVER - OVERTHRUST</t>
        </is>
      </c>
      <c r="V3238" t="n">
        <v>-108.43052108</v>
      </c>
      <c r="W3238" t="inlineStr">
        <is>
          <t>POINT (216757.4612737363 4677444.421184267)</t>
        </is>
      </c>
      <c r="X3238" t="n">
        <v>2.184620471984367</v>
      </c>
      <c r="Y3238" t="inlineStr">
        <is>
          <t>NW</t>
        </is>
      </c>
      <c r="Z3238" t="n">
        <v>2019</v>
      </c>
      <c r="AA3238" t="n">
        <v>24</v>
      </c>
    </row>
    <row r="3239">
      <c r="A3239" s="1" t="n">
        <v>8904</v>
      </c>
      <c r="B3239" t="inlineStr">
        <is>
          <t>WY</t>
        </is>
      </c>
      <c r="C3239" t="inlineStr"/>
      <c r="D3239" s="2" t="n">
        <v>43642</v>
      </c>
      <c r="E3239" t="inlineStr">
        <is>
          <t>2029-06-26</t>
        </is>
      </c>
      <c r="F3239" t="n">
        <v>120</v>
      </c>
      <c r="G3239" t="inlineStr">
        <is>
          <t xml:space="preserve">BUREAU OF LAND MANAGEMENT </t>
        </is>
      </c>
      <c r="H3239" t="inlineStr">
        <is>
          <t>LIBERTY PETR</t>
        </is>
      </c>
      <c r="I3239" t="n">
        <v>0.125</v>
      </c>
      <c r="J3239" t="n">
        <v>39</v>
      </c>
      <c r="K3239" t="n">
        <v>1920</v>
      </c>
      <c r="L3239" t="n">
        <v>20</v>
      </c>
      <c r="M3239" t="n">
        <v>26</v>
      </c>
      <c r="N3239" t="inlineStr">
        <is>
          <t xml:space="preserve">N         </t>
        </is>
      </c>
      <c r="O3239" t="n">
        <v>97</v>
      </c>
      <c r="P3239" t="inlineStr">
        <is>
          <t xml:space="preserve">W         </t>
        </is>
      </c>
      <c r="Q3239" t="inlineStr">
        <is>
          <t>WY-192Q-118/NA</t>
        </is>
      </c>
      <c r="R3239" t="inlineStr">
        <is>
          <t>WYW188385</t>
        </is>
      </c>
      <c r="S3239" t="inlineStr">
        <is>
          <t>SWEETWATER (WY)</t>
        </is>
      </c>
      <c r="T3239" t="n">
        <v>42.21229153</v>
      </c>
      <c r="U3239" t="inlineStr">
        <is>
          <t>GREEN RIVER - OVERTHRUST</t>
        </is>
      </c>
      <c r="V3239" t="n">
        <v>-108.43051341</v>
      </c>
      <c r="W3239" t="inlineStr">
        <is>
          <t>POINT (216822.6152540399 4679046.5650723)</t>
        </is>
      </c>
      <c r="X3239" t="n">
        <v>2.807198239716036</v>
      </c>
      <c r="Y3239" t="inlineStr">
        <is>
          <t>NW</t>
        </is>
      </c>
      <c r="Z3239" t="n">
        <v>2019</v>
      </c>
      <c r="AA3239" t="n">
        <v>24</v>
      </c>
    </row>
    <row r="3240">
      <c r="A3240" s="1" t="n">
        <v>8905</v>
      </c>
      <c r="B3240" t="inlineStr">
        <is>
          <t>WY</t>
        </is>
      </c>
      <c r="C3240" t="inlineStr"/>
      <c r="D3240" s="2" t="n">
        <v>43642</v>
      </c>
      <c r="E3240" t="inlineStr">
        <is>
          <t>2029-06-26</t>
        </is>
      </c>
      <c r="F3240" t="n">
        <v>120</v>
      </c>
      <c r="G3240" t="inlineStr">
        <is>
          <t xml:space="preserve">BUREAU OF LAND MANAGEMENT </t>
        </is>
      </c>
      <c r="H3240" t="inlineStr">
        <is>
          <t>LIBERTY PETR</t>
        </is>
      </c>
      <c r="I3240" t="n">
        <v>0.125</v>
      </c>
      <c r="J3240" t="n">
        <v>39</v>
      </c>
      <c r="K3240" t="n">
        <v>1920</v>
      </c>
      <c r="L3240" t="n">
        <v>22</v>
      </c>
      <c r="M3240" t="n">
        <v>26</v>
      </c>
      <c r="N3240" t="inlineStr">
        <is>
          <t xml:space="preserve">N         </t>
        </is>
      </c>
      <c r="O3240" t="n">
        <v>97</v>
      </c>
      <c r="P3240" t="inlineStr">
        <is>
          <t xml:space="preserve">W         </t>
        </is>
      </c>
      <c r="Q3240" t="inlineStr">
        <is>
          <t>WY-192Q-118/NA</t>
        </is>
      </c>
      <c r="R3240" t="inlineStr">
        <is>
          <t>WYW188385</t>
        </is>
      </c>
      <c r="S3240" t="inlineStr">
        <is>
          <t>SWEETWATER (WY)</t>
        </is>
      </c>
      <c r="T3240" t="n">
        <v>42.21231818</v>
      </c>
      <c r="U3240" t="inlineStr">
        <is>
          <t>GREEN RIVER - OVERTHRUST</t>
        </is>
      </c>
      <c r="V3240" t="n">
        <v>-108.39182331</v>
      </c>
      <c r="W3240" t="inlineStr">
        <is>
          <t>POINT (220016.8396024077 4678921.604742697)</t>
        </is>
      </c>
      <c r="X3240" t="n">
        <v>2.062263164613258</v>
      </c>
      <c r="Y3240" t="inlineStr">
        <is>
          <t>N</t>
        </is>
      </c>
      <c r="Z3240" t="n">
        <v>2019</v>
      </c>
      <c r="AA3240" t="n">
        <v>24</v>
      </c>
    </row>
    <row r="3241">
      <c r="A3241" s="1" t="n">
        <v>8906</v>
      </c>
      <c r="B3241" t="inlineStr">
        <is>
          <t>WY</t>
        </is>
      </c>
      <c r="C3241" t="inlineStr"/>
      <c r="D3241" s="2" t="n">
        <v>43642</v>
      </c>
      <c r="E3241" t="inlineStr">
        <is>
          <t>2029-06-26</t>
        </is>
      </c>
      <c r="F3241" t="n">
        <v>120</v>
      </c>
      <c r="G3241" t="inlineStr">
        <is>
          <t xml:space="preserve">BUREAU OF LAND MANAGEMENT </t>
        </is>
      </c>
      <c r="H3241" t="inlineStr">
        <is>
          <t>LIBERTY PETR</t>
        </is>
      </c>
      <c r="I3241" t="n">
        <v>0.125</v>
      </c>
      <c r="J3241" t="n">
        <v>39</v>
      </c>
      <c r="K3241" t="n">
        <v>1920</v>
      </c>
      <c r="L3241" t="n">
        <v>21</v>
      </c>
      <c r="M3241" t="n">
        <v>26</v>
      </c>
      <c r="N3241" t="inlineStr">
        <is>
          <t xml:space="preserve">N         </t>
        </is>
      </c>
      <c r="O3241" t="n">
        <v>97</v>
      </c>
      <c r="P3241" t="inlineStr">
        <is>
          <t xml:space="preserve">W         </t>
        </is>
      </c>
      <c r="Q3241" t="inlineStr">
        <is>
          <t>WY-192Q-118/NA</t>
        </is>
      </c>
      <c r="R3241" t="inlineStr">
        <is>
          <t>WYW188385</t>
        </is>
      </c>
      <c r="S3241" t="inlineStr">
        <is>
          <t>SWEETWATER (WY)</t>
        </is>
      </c>
      <c r="T3241" t="n">
        <v>42.21231439</v>
      </c>
      <c r="U3241" t="inlineStr">
        <is>
          <t>GREEN RIVER - OVERTHRUST</t>
        </is>
      </c>
      <c r="V3241" t="n">
        <v>-108.4111798</v>
      </c>
      <c r="W3241" t="inlineStr">
        <is>
          <t>POINT (218418.8272952205 4678984.999762244)</t>
        </is>
      </c>
      <c r="X3241" t="n">
        <v>2.254681705003683</v>
      </c>
      <c r="Y3241" t="inlineStr">
        <is>
          <t>NW</t>
        </is>
      </c>
      <c r="Z3241" t="n">
        <v>2019</v>
      </c>
      <c r="AA3241" t="n">
        <v>24</v>
      </c>
    </row>
    <row r="3242">
      <c r="A3242" s="1" t="n">
        <v>8907</v>
      </c>
      <c r="B3242" t="inlineStr">
        <is>
          <t>WY</t>
        </is>
      </c>
      <c r="C3242" t="inlineStr"/>
      <c r="D3242" s="2" t="n">
        <v>43642</v>
      </c>
      <c r="E3242" t="inlineStr">
        <is>
          <t>2029-06-26</t>
        </is>
      </c>
      <c r="F3242" t="n">
        <v>120</v>
      </c>
      <c r="G3242" t="inlineStr">
        <is>
          <t xml:space="preserve">BUREAU OF LAND MANAGEMENT </t>
        </is>
      </c>
      <c r="H3242" t="inlineStr">
        <is>
          <t>BLACK OAK ENERGY</t>
        </is>
      </c>
      <c r="I3242" t="n">
        <v>0.125</v>
      </c>
      <c r="J3242" t="n">
        <v>50</v>
      </c>
      <c r="K3242" t="n">
        <v>1280</v>
      </c>
      <c r="L3242" t="n">
        <v>23</v>
      </c>
      <c r="M3242" t="n">
        <v>26</v>
      </c>
      <c r="N3242" t="inlineStr">
        <is>
          <t xml:space="preserve">N         </t>
        </is>
      </c>
      <c r="O3242" t="n">
        <v>97</v>
      </c>
      <c r="P3242" t="inlineStr">
        <is>
          <t xml:space="preserve">W         </t>
        </is>
      </c>
      <c r="Q3242" t="inlineStr">
        <is>
          <t>WY-192Q-119/NA</t>
        </is>
      </c>
      <c r="R3242" t="inlineStr">
        <is>
          <t>WYW188386</t>
        </is>
      </c>
      <c r="S3242" t="inlineStr">
        <is>
          <t>SWEETWATER (WY)</t>
        </is>
      </c>
      <c r="T3242" t="n">
        <v>42.21239445</v>
      </c>
      <c r="U3242" t="inlineStr">
        <is>
          <t>GREEN RIVER - OVERTHRUST</t>
        </is>
      </c>
      <c r="V3242" t="n">
        <v>-108.37229134</v>
      </c>
      <c r="W3242" t="inlineStr">
        <is>
          <t>POINT (221629.6541656001 4678866.049319444)</t>
        </is>
      </c>
      <c r="X3242" t="n">
        <v>2.332014490567023</v>
      </c>
      <c r="Y3242" t="inlineStr">
        <is>
          <t>NE</t>
        </is>
      </c>
      <c r="Z3242" t="n">
        <v>2019</v>
      </c>
      <c r="AA3242" t="n">
        <v>24</v>
      </c>
    </row>
    <row r="3243">
      <c r="A3243" s="1" t="n">
        <v>8908</v>
      </c>
      <c r="B3243" t="inlineStr">
        <is>
          <t>WY</t>
        </is>
      </c>
      <c r="C3243" t="inlineStr"/>
      <c r="D3243" s="2" t="n">
        <v>43642</v>
      </c>
      <c r="E3243" t="inlineStr">
        <is>
          <t>2029-06-26</t>
        </is>
      </c>
      <c r="F3243" t="n">
        <v>120</v>
      </c>
      <c r="G3243" t="inlineStr">
        <is>
          <t xml:space="preserve">BUREAU OF LAND MANAGEMENT </t>
        </is>
      </c>
      <c r="H3243" t="inlineStr">
        <is>
          <t>BLACK OAK ENERGY</t>
        </is>
      </c>
      <c r="I3243" t="n">
        <v>0.125</v>
      </c>
      <c r="J3243" t="n">
        <v>50</v>
      </c>
      <c r="K3243" t="n">
        <v>1280</v>
      </c>
      <c r="L3243" t="n">
        <v>25</v>
      </c>
      <c r="M3243" t="n">
        <v>26</v>
      </c>
      <c r="N3243" t="inlineStr">
        <is>
          <t xml:space="preserve">N         </t>
        </is>
      </c>
      <c r="O3243" t="n">
        <v>97</v>
      </c>
      <c r="P3243" t="inlineStr">
        <is>
          <t xml:space="preserve">W         </t>
        </is>
      </c>
      <c r="Q3243" t="inlineStr">
        <is>
          <t>WY-192Q-119/NA</t>
        </is>
      </c>
      <c r="R3243" t="inlineStr">
        <is>
          <t>WYW188386</t>
        </is>
      </c>
      <c r="S3243" t="inlineStr">
        <is>
          <t>SWEETWATER (WY)</t>
        </is>
      </c>
      <c r="T3243" t="n">
        <v>42.1979787</v>
      </c>
      <c r="U3243" t="inlineStr">
        <is>
          <t>GREEN RIVER - OVERTHRUST</t>
        </is>
      </c>
      <c r="V3243" t="n">
        <v>-108.35277467</v>
      </c>
      <c r="W3243" t="inlineStr">
        <is>
          <t>POINT (223177.8602070622 4677201.552459919)</t>
        </is>
      </c>
      <c r="X3243" t="n">
        <v>2.342869174158936</v>
      </c>
      <c r="Y3243" t="inlineStr">
        <is>
          <t>NE</t>
        </is>
      </c>
      <c r="Z3243" t="n">
        <v>2019</v>
      </c>
      <c r="AA3243" t="n">
        <v>24</v>
      </c>
    </row>
    <row r="3244">
      <c r="A3244" s="1" t="n">
        <v>8909</v>
      </c>
      <c r="B3244" t="inlineStr">
        <is>
          <t>WY</t>
        </is>
      </c>
      <c r="C3244" t="inlineStr"/>
      <c r="D3244" s="2" t="n">
        <v>43642</v>
      </c>
      <c r="E3244" t="inlineStr">
        <is>
          <t>2029-06-26</t>
        </is>
      </c>
      <c r="F3244" t="n">
        <v>120</v>
      </c>
      <c r="G3244" t="inlineStr">
        <is>
          <t xml:space="preserve">BUREAU OF LAND MANAGEMENT </t>
        </is>
      </c>
      <c r="H3244" t="inlineStr">
        <is>
          <t>BLACK OAK ENERGY</t>
        </is>
      </c>
      <c r="I3244" t="n">
        <v>0.125</v>
      </c>
      <c r="J3244" t="n">
        <v>52</v>
      </c>
      <c r="K3244" t="n">
        <v>2080</v>
      </c>
      <c r="L3244" t="n">
        <v>26</v>
      </c>
      <c r="M3244" t="n">
        <v>26</v>
      </c>
      <c r="N3244" t="inlineStr">
        <is>
          <t xml:space="preserve">N         </t>
        </is>
      </c>
      <c r="O3244" t="n">
        <v>97</v>
      </c>
      <c r="P3244" t="inlineStr">
        <is>
          <t xml:space="preserve">W         </t>
        </is>
      </c>
      <c r="Q3244" t="inlineStr">
        <is>
          <t>WY-192Q-120/NA</t>
        </is>
      </c>
      <c r="R3244" t="inlineStr">
        <is>
          <t>WYW188387</t>
        </is>
      </c>
      <c r="S3244" t="inlineStr">
        <is>
          <t>SWEETWATER (WY)</t>
        </is>
      </c>
      <c r="T3244" t="n">
        <v>42.19793677</v>
      </c>
      <c r="U3244" t="inlineStr">
        <is>
          <t>GREEN RIVER - OVERTHRUST</t>
        </is>
      </c>
      <c r="V3244" t="n">
        <v>-108.37227613</v>
      </c>
      <c r="W3244" t="inlineStr">
        <is>
          <t>POINT (221567.3531105322 4677260.448130381)</t>
        </is>
      </c>
      <c r="X3244" t="n">
        <v>1.520379206625474</v>
      </c>
      <c r="Y3244" t="inlineStr">
        <is>
          <t>NE</t>
        </is>
      </c>
      <c r="Z3244" t="n">
        <v>2019</v>
      </c>
      <c r="AA3244" t="n">
        <v>24</v>
      </c>
    </row>
    <row r="3245">
      <c r="A3245" s="1" t="n">
        <v>8910</v>
      </c>
      <c r="B3245" t="inlineStr">
        <is>
          <t>WY</t>
        </is>
      </c>
      <c r="C3245" t="inlineStr"/>
      <c r="D3245" s="2" t="n">
        <v>43642</v>
      </c>
      <c r="E3245" t="inlineStr">
        <is>
          <t>2029-06-26</t>
        </is>
      </c>
      <c r="F3245" t="n">
        <v>120</v>
      </c>
      <c r="G3245" t="inlineStr">
        <is>
          <t xml:space="preserve">BUREAU OF LAND MANAGEMENT </t>
        </is>
      </c>
      <c r="H3245" t="inlineStr">
        <is>
          <t>BLACK OAK ENERGY</t>
        </is>
      </c>
      <c r="I3245" t="n">
        <v>0.125</v>
      </c>
      <c r="J3245" t="n">
        <v>52</v>
      </c>
      <c r="K3245" t="n">
        <v>2080</v>
      </c>
      <c r="L3245" t="n">
        <v>27</v>
      </c>
      <c r="M3245" t="n">
        <v>26</v>
      </c>
      <c r="N3245" t="inlineStr">
        <is>
          <t xml:space="preserve">N         </t>
        </is>
      </c>
      <c r="O3245" t="n">
        <v>97</v>
      </c>
      <c r="P3245" t="inlineStr">
        <is>
          <t xml:space="preserve">W         </t>
        </is>
      </c>
      <c r="Q3245" t="inlineStr">
        <is>
          <t>WY-192Q-120/NA</t>
        </is>
      </c>
      <c r="R3245" t="inlineStr">
        <is>
          <t>WYW188387</t>
        </is>
      </c>
      <c r="S3245" t="inlineStr">
        <is>
          <t>SWEETWATER (WY)</t>
        </is>
      </c>
      <c r="T3245" t="n">
        <v>42.19789866</v>
      </c>
      <c r="U3245" t="inlineStr">
        <is>
          <t>GREEN RIVER - OVERTHRUST</t>
        </is>
      </c>
      <c r="V3245" t="n">
        <v>-108.39183862</v>
      </c>
      <c r="W3245" t="inlineStr">
        <is>
          <t>POINT (219951.8180601615 4677320.338189711)</t>
        </is>
      </c>
      <c r="X3245" t="n">
        <v>1.067801762238958</v>
      </c>
      <c r="Y3245" t="inlineStr">
        <is>
          <t>N</t>
        </is>
      </c>
      <c r="Z3245" t="n">
        <v>2019</v>
      </c>
      <c r="AA3245" t="n">
        <v>24</v>
      </c>
    </row>
    <row r="3246">
      <c r="A3246" s="1" t="n">
        <v>8911</v>
      </c>
      <c r="B3246" t="inlineStr">
        <is>
          <t>WY</t>
        </is>
      </c>
      <c r="C3246" t="inlineStr"/>
      <c r="D3246" s="2" t="n">
        <v>43642</v>
      </c>
      <c r="E3246" t="inlineStr">
        <is>
          <t>2029-06-26</t>
        </is>
      </c>
      <c r="F3246" t="n">
        <v>120</v>
      </c>
      <c r="G3246" t="inlineStr">
        <is>
          <t xml:space="preserve">BUREAU OF LAND MANAGEMENT </t>
        </is>
      </c>
      <c r="H3246" t="inlineStr">
        <is>
          <t>BLACK OAK ENERGY</t>
        </is>
      </c>
      <c r="I3246" t="n">
        <v>0.125</v>
      </c>
      <c r="J3246" t="n">
        <v>52</v>
      </c>
      <c r="K3246" t="n">
        <v>2080</v>
      </c>
      <c r="L3246" t="n">
        <v>34</v>
      </c>
      <c r="M3246" t="n">
        <v>26</v>
      </c>
      <c r="N3246" t="inlineStr">
        <is>
          <t xml:space="preserve">N         </t>
        </is>
      </c>
      <c r="O3246" t="n">
        <v>97</v>
      </c>
      <c r="P3246" t="inlineStr">
        <is>
          <t xml:space="preserve">W         </t>
        </is>
      </c>
      <c r="Q3246" t="inlineStr">
        <is>
          <t>WY-192Q-120/NA</t>
        </is>
      </c>
      <c r="R3246" t="inlineStr">
        <is>
          <t>WYW188387</t>
        </is>
      </c>
      <c r="S3246" t="inlineStr">
        <is>
          <t>SWEETWATER (WY)</t>
        </is>
      </c>
      <c r="T3246" t="n">
        <v>42.18347151</v>
      </c>
      <c r="U3246" t="inlineStr">
        <is>
          <t>GREEN RIVER - OVERTHRUST</t>
        </is>
      </c>
      <c r="V3246" t="n">
        <v>-108.39193022</v>
      </c>
      <c r="W3246" t="inlineStr">
        <is>
          <t>POINT (219880.4789454158 4675718.4777162)</t>
        </is>
      </c>
      <c r="X3246" t="n">
        <v>0.1003052630837932</v>
      </c>
      <c r="Y3246" t="inlineStr">
        <is>
          <t>NE</t>
        </is>
      </c>
      <c r="Z3246" t="n">
        <v>2019</v>
      </c>
      <c r="AA3246" t="n">
        <v>24</v>
      </c>
    </row>
    <row r="3247">
      <c r="A3247" s="1" t="n">
        <v>8912</v>
      </c>
      <c r="B3247" t="inlineStr">
        <is>
          <t>WY</t>
        </is>
      </c>
      <c r="C3247" t="inlineStr"/>
      <c r="D3247" s="2" t="n">
        <v>43642</v>
      </c>
      <c r="E3247" t="inlineStr">
        <is>
          <t>2029-06-26</t>
        </is>
      </c>
      <c r="F3247" t="n">
        <v>120</v>
      </c>
      <c r="G3247" t="inlineStr">
        <is>
          <t xml:space="preserve">BUREAU OF LAND MANAGEMENT </t>
        </is>
      </c>
      <c r="H3247" t="inlineStr">
        <is>
          <t>BLACK OAK ENERGY</t>
        </is>
      </c>
      <c r="I3247" t="n">
        <v>0.125</v>
      </c>
      <c r="J3247" t="n">
        <v>52</v>
      </c>
      <c r="K3247" t="n">
        <v>2080</v>
      </c>
      <c r="L3247" t="n">
        <v>35</v>
      </c>
      <c r="M3247" t="n">
        <v>26</v>
      </c>
      <c r="N3247" t="inlineStr">
        <is>
          <t xml:space="preserve">N         </t>
        </is>
      </c>
      <c r="O3247" t="n">
        <v>97</v>
      </c>
      <c r="P3247" t="inlineStr">
        <is>
          <t xml:space="preserve">W         </t>
        </is>
      </c>
      <c r="Q3247" t="inlineStr">
        <is>
          <t>WY-192Q-120/NA</t>
        </is>
      </c>
      <c r="R3247" t="inlineStr">
        <is>
          <t>WYW188387</t>
        </is>
      </c>
      <c r="S3247" t="inlineStr">
        <is>
          <t>SWEETWATER (WY)</t>
        </is>
      </c>
      <c r="T3247" t="n">
        <v>42.1835058</v>
      </c>
      <c r="U3247" t="inlineStr">
        <is>
          <t>GREEN RIVER - OVERTHRUST</t>
        </is>
      </c>
      <c r="V3247" t="n">
        <v>-108.37232196</v>
      </c>
      <c r="W3247" t="inlineStr">
        <is>
          <t>POINT (221500.1462843403 4675658.015279633)</t>
        </is>
      </c>
      <c r="X3247" t="n">
        <v>1.082602894160509</v>
      </c>
      <c r="Y3247" t="inlineStr">
        <is>
          <t>E</t>
        </is>
      </c>
      <c r="Z3247" t="n">
        <v>2019</v>
      </c>
      <c r="AA3247" t="n">
        <v>24</v>
      </c>
    </row>
    <row r="3248">
      <c r="A3248" s="1" t="n">
        <v>8913</v>
      </c>
      <c r="B3248" t="inlineStr">
        <is>
          <t>WY</t>
        </is>
      </c>
      <c r="C3248" t="inlineStr"/>
      <c r="D3248" s="2" t="n">
        <v>43642</v>
      </c>
      <c r="E3248" t="inlineStr">
        <is>
          <t>2029-06-26</t>
        </is>
      </c>
      <c r="F3248" t="n">
        <v>120</v>
      </c>
      <c r="G3248" t="inlineStr">
        <is>
          <t xml:space="preserve">BUREAU OF LAND MANAGEMENT </t>
        </is>
      </c>
      <c r="H3248" t="inlineStr">
        <is>
          <t>LIBERTY PETR</t>
        </is>
      </c>
      <c r="I3248" t="n">
        <v>0.125</v>
      </c>
      <c r="J3248" t="n">
        <v>28</v>
      </c>
      <c r="K3248" t="n">
        <v>1816.56005859</v>
      </c>
      <c r="L3248" t="n">
        <v>32</v>
      </c>
      <c r="M3248" t="n">
        <v>26</v>
      </c>
      <c r="N3248" t="inlineStr">
        <is>
          <t xml:space="preserve">N         </t>
        </is>
      </c>
      <c r="O3248" t="n">
        <v>97</v>
      </c>
      <c r="P3248" t="inlineStr">
        <is>
          <t xml:space="preserve">W         </t>
        </is>
      </c>
      <c r="Q3248" t="inlineStr">
        <is>
          <t>WY-192Q-121/NA</t>
        </is>
      </c>
      <c r="R3248" t="inlineStr">
        <is>
          <t>WYW188388</t>
        </is>
      </c>
      <c r="S3248" t="inlineStr">
        <is>
          <t>SWEETWATER (WY)</t>
        </is>
      </c>
      <c r="T3248" t="n">
        <v>42.18338766</v>
      </c>
      <c r="U3248" t="inlineStr">
        <is>
          <t>GREEN RIVER - OVERTHRUST</t>
        </is>
      </c>
      <c r="V3248" t="n">
        <v>-108.43053639</v>
      </c>
      <c r="W3248" t="inlineStr">
        <is>
          <t>POINT (216691.4723225541 4675836.798214982)</t>
        </is>
      </c>
      <c r="X3248" t="n">
        <v>1.910816924141227</v>
      </c>
      <c r="Y3248" t="inlineStr">
        <is>
          <t>W</t>
        </is>
      </c>
      <c r="Z3248" t="n">
        <v>2019</v>
      </c>
      <c r="AA3248" t="n">
        <v>24</v>
      </c>
    </row>
    <row r="3249">
      <c r="A3249" s="1" t="n">
        <v>8914</v>
      </c>
      <c r="B3249" t="inlineStr">
        <is>
          <t>WY</t>
        </is>
      </c>
      <c r="C3249" t="inlineStr"/>
      <c r="D3249" s="2" t="n">
        <v>43642</v>
      </c>
      <c r="E3249" t="inlineStr">
        <is>
          <t>2029-06-26</t>
        </is>
      </c>
      <c r="F3249" t="n">
        <v>120</v>
      </c>
      <c r="G3249" t="inlineStr">
        <is>
          <t xml:space="preserve">BUREAU OF LAND MANAGEMENT </t>
        </is>
      </c>
      <c r="H3249" t="inlineStr">
        <is>
          <t>LIBERTY PETR</t>
        </is>
      </c>
      <c r="I3249" t="n">
        <v>0.125</v>
      </c>
      <c r="J3249" t="n">
        <v>28</v>
      </c>
      <c r="K3249" t="n">
        <v>1816.56005859</v>
      </c>
      <c r="L3249" t="n">
        <v>32</v>
      </c>
      <c r="M3249" t="n">
        <v>26</v>
      </c>
      <c r="N3249" t="inlineStr">
        <is>
          <t xml:space="preserve">N         </t>
        </is>
      </c>
      <c r="O3249" t="n">
        <v>97</v>
      </c>
      <c r="P3249" t="inlineStr">
        <is>
          <t xml:space="preserve">W         </t>
        </is>
      </c>
      <c r="Q3249" t="inlineStr">
        <is>
          <t>WY-192Q-121/NA</t>
        </is>
      </c>
      <c r="R3249" t="inlineStr">
        <is>
          <t>WYW188388</t>
        </is>
      </c>
      <c r="S3249" t="inlineStr">
        <is>
          <t>SWEETWATER (WY)</t>
        </is>
      </c>
      <c r="T3249" t="n">
        <v>42.18338766</v>
      </c>
      <c r="U3249" t="inlineStr">
        <is>
          <t>GREEN RIVER - OVERTHRUST</t>
        </is>
      </c>
      <c r="V3249" t="n">
        <v>-108.43053639</v>
      </c>
      <c r="W3249" t="inlineStr">
        <is>
          <t>POINT (216691.4723225541 4675836.798214982)</t>
        </is>
      </c>
      <c r="X3249" t="n">
        <v>1.910816924141227</v>
      </c>
      <c r="Y3249" t="inlineStr">
        <is>
          <t>W</t>
        </is>
      </c>
      <c r="Z3249" t="n">
        <v>2019</v>
      </c>
      <c r="AA3249" t="n">
        <v>24</v>
      </c>
    </row>
    <row r="3250">
      <c r="A3250" s="1" t="n">
        <v>8915</v>
      </c>
      <c r="B3250" t="inlineStr">
        <is>
          <t>WY</t>
        </is>
      </c>
      <c r="C3250" t="inlineStr"/>
      <c r="D3250" s="2" t="n">
        <v>43642</v>
      </c>
      <c r="E3250" t="inlineStr">
        <is>
          <t>2029-06-26</t>
        </is>
      </c>
      <c r="F3250" t="n">
        <v>120</v>
      </c>
      <c r="G3250" t="inlineStr">
        <is>
          <t xml:space="preserve">BUREAU OF LAND MANAGEMENT </t>
        </is>
      </c>
      <c r="H3250" t="inlineStr">
        <is>
          <t>LIBERTY PETR</t>
        </is>
      </c>
      <c r="I3250" t="n">
        <v>0.125</v>
      </c>
      <c r="J3250" t="n">
        <v>28</v>
      </c>
      <c r="K3250" t="n">
        <v>1816.56005859</v>
      </c>
      <c r="L3250" t="n">
        <v>31</v>
      </c>
      <c r="M3250" t="n">
        <v>26</v>
      </c>
      <c r="N3250" t="inlineStr">
        <is>
          <t xml:space="preserve">N         </t>
        </is>
      </c>
      <c r="O3250" t="n">
        <v>97</v>
      </c>
      <c r="P3250" t="inlineStr">
        <is>
          <t xml:space="preserve">W         </t>
        </is>
      </c>
      <c r="Q3250" t="inlineStr">
        <is>
          <t>WY-192Q-121/NA</t>
        </is>
      </c>
      <c r="R3250" t="inlineStr">
        <is>
          <t>WYW188388</t>
        </is>
      </c>
      <c r="S3250" t="inlineStr">
        <is>
          <t>SWEETWATER (WY)</t>
        </is>
      </c>
      <c r="T3250" t="n">
        <v>42.18334192</v>
      </c>
      <c r="U3250" t="inlineStr">
        <is>
          <t>GREEN RIVER - OVERTHRUST</t>
        </is>
      </c>
      <c r="V3250" t="n">
        <v>-108.44945799</v>
      </c>
      <c r="W3250" t="inlineStr">
        <is>
          <t>POINT (215128.4524448321 4675894.802506908)</t>
        </is>
      </c>
      <c r="X3250" t="n">
        <v>2.882290266044964</v>
      </c>
      <c r="Y3250" t="inlineStr">
        <is>
          <t>W</t>
        </is>
      </c>
      <c r="Z3250" t="n">
        <v>2019</v>
      </c>
      <c r="AA3250" t="n">
        <v>24</v>
      </c>
    </row>
    <row r="3251">
      <c r="A3251" s="1" t="n">
        <v>8916</v>
      </c>
      <c r="B3251" t="inlineStr">
        <is>
          <t>WY</t>
        </is>
      </c>
      <c r="C3251" t="inlineStr"/>
      <c r="D3251" s="2" t="n">
        <v>43642</v>
      </c>
      <c r="E3251" t="inlineStr">
        <is>
          <t>2029-06-26</t>
        </is>
      </c>
      <c r="F3251" t="n">
        <v>120</v>
      </c>
      <c r="G3251" t="inlineStr">
        <is>
          <t xml:space="preserve">BUREAU OF LAND MANAGEMENT </t>
        </is>
      </c>
      <c r="H3251" t="inlineStr">
        <is>
          <t>LIBERTY PETR</t>
        </is>
      </c>
      <c r="I3251" t="n">
        <v>0.125</v>
      </c>
      <c r="J3251" t="n">
        <v>28</v>
      </c>
      <c r="K3251" t="n">
        <v>1816.56005859</v>
      </c>
      <c r="L3251" t="n">
        <v>31</v>
      </c>
      <c r="M3251" t="n">
        <v>26</v>
      </c>
      <c r="N3251" t="inlineStr">
        <is>
          <t xml:space="preserve">N         </t>
        </is>
      </c>
      <c r="O3251" t="n">
        <v>97</v>
      </c>
      <c r="P3251" t="inlineStr">
        <is>
          <t xml:space="preserve">W         </t>
        </is>
      </c>
      <c r="Q3251" t="inlineStr">
        <is>
          <t>WY-192Q-121/NA</t>
        </is>
      </c>
      <c r="R3251" t="inlineStr">
        <is>
          <t>WYW188388</t>
        </is>
      </c>
      <c r="S3251" t="inlineStr">
        <is>
          <t>SWEETWATER (WY)</t>
        </is>
      </c>
      <c r="T3251" t="n">
        <v>42.18334192</v>
      </c>
      <c r="U3251" t="inlineStr">
        <is>
          <t>GREEN RIVER - OVERTHRUST</t>
        </is>
      </c>
      <c r="V3251" t="n">
        <v>-108.44945799</v>
      </c>
      <c r="W3251" t="inlineStr">
        <is>
          <t>POINT (215128.4524448321 4675894.802506908)</t>
        </is>
      </c>
      <c r="X3251" t="n">
        <v>2.882290266044964</v>
      </c>
      <c r="Y3251" t="inlineStr">
        <is>
          <t>W</t>
        </is>
      </c>
      <c r="Z3251" t="n">
        <v>2019</v>
      </c>
      <c r="AA3251" t="n">
        <v>24</v>
      </c>
    </row>
    <row r="3252">
      <c r="A3252" s="1" t="n">
        <v>8917</v>
      </c>
      <c r="B3252" t="inlineStr">
        <is>
          <t>WY</t>
        </is>
      </c>
      <c r="C3252" t="inlineStr"/>
      <c r="D3252" s="2" t="n">
        <v>43642</v>
      </c>
      <c r="E3252" t="inlineStr">
        <is>
          <t>2029-06-26</t>
        </is>
      </c>
      <c r="F3252" t="n">
        <v>120</v>
      </c>
      <c r="G3252" t="inlineStr">
        <is>
          <t xml:space="preserve">BUREAU OF LAND MANAGEMENT </t>
        </is>
      </c>
      <c r="H3252" t="inlineStr">
        <is>
          <t>LIBERTY PETR</t>
        </is>
      </c>
      <c r="I3252" t="n">
        <v>0.125</v>
      </c>
      <c r="J3252" t="n">
        <v>28</v>
      </c>
      <c r="K3252" t="n">
        <v>1816.56005859</v>
      </c>
      <c r="L3252" t="n">
        <v>32</v>
      </c>
      <c r="M3252" t="n">
        <v>26</v>
      </c>
      <c r="N3252" t="inlineStr">
        <is>
          <t xml:space="preserve">N         </t>
        </is>
      </c>
      <c r="O3252" t="n">
        <v>97</v>
      </c>
      <c r="P3252" t="inlineStr">
        <is>
          <t xml:space="preserve">W         </t>
        </is>
      </c>
      <c r="Q3252" t="inlineStr">
        <is>
          <t>WY-192Q-121/NA</t>
        </is>
      </c>
      <c r="R3252" t="inlineStr">
        <is>
          <t>WYW188388</t>
        </is>
      </c>
      <c r="S3252" t="inlineStr">
        <is>
          <t>SWEETWATER (WY)</t>
        </is>
      </c>
      <c r="T3252" t="n">
        <v>42.18338766</v>
      </c>
      <c r="U3252" t="inlineStr">
        <is>
          <t>GREEN RIVER - OVERTHRUST</t>
        </is>
      </c>
      <c r="V3252" t="n">
        <v>-108.43053639</v>
      </c>
      <c r="W3252" t="inlineStr">
        <is>
          <t>POINT (216691.4723225541 4675836.798214982)</t>
        </is>
      </c>
      <c r="X3252" t="n">
        <v>1.910816924141227</v>
      </c>
      <c r="Y3252" t="inlineStr">
        <is>
          <t>W</t>
        </is>
      </c>
      <c r="Z3252" t="n">
        <v>2019</v>
      </c>
      <c r="AA3252" t="n">
        <v>24</v>
      </c>
    </row>
    <row r="3253">
      <c r="A3253" s="1" t="n">
        <v>8918</v>
      </c>
      <c r="B3253" t="inlineStr">
        <is>
          <t>WY</t>
        </is>
      </c>
      <c r="C3253" t="inlineStr"/>
      <c r="D3253" s="2" t="n">
        <v>43642</v>
      </c>
      <c r="E3253" t="inlineStr">
        <is>
          <t>2029-06-26</t>
        </is>
      </c>
      <c r="F3253" t="n">
        <v>120</v>
      </c>
      <c r="G3253" t="inlineStr">
        <is>
          <t xml:space="preserve">BUREAU OF LAND MANAGEMENT </t>
        </is>
      </c>
      <c r="H3253" t="inlineStr">
        <is>
          <t>LIBERTY PETR</t>
        </is>
      </c>
      <c r="I3253" t="n">
        <v>0.125</v>
      </c>
      <c r="J3253" t="n">
        <v>28</v>
      </c>
      <c r="K3253" t="n">
        <v>1816.56005859</v>
      </c>
      <c r="L3253" t="n">
        <v>31</v>
      </c>
      <c r="M3253" t="n">
        <v>26</v>
      </c>
      <c r="N3253" t="inlineStr">
        <is>
          <t xml:space="preserve">N         </t>
        </is>
      </c>
      <c r="O3253" t="n">
        <v>97</v>
      </c>
      <c r="P3253" t="inlineStr">
        <is>
          <t xml:space="preserve">W         </t>
        </is>
      </c>
      <c r="Q3253" t="inlineStr">
        <is>
          <t>WY-192Q-121/NA</t>
        </is>
      </c>
      <c r="R3253" t="inlineStr">
        <is>
          <t>WYW188388</t>
        </is>
      </c>
      <c r="S3253" t="inlineStr">
        <is>
          <t>SWEETWATER (WY)</t>
        </is>
      </c>
      <c r="T3253" t="n">
        <v>42.18334192</v>
      </c>
      <c r="U3253" t="inlineStr">
        <is>
          <t>GREEN RIVER - OVERTHRUST</t>
        </is>
      </c>
      <c r="V3253" t="n">
        <v>-108.44945799</v>
      </c>
      <c r="W3253" t="inlineStr">
        <is>
          <t>POINT (215128.4524448321 4675894.802506908)</t>
        </is>
      </c>
      <c r="X3253" t="n">
        <v>2.882290266044964</v>
      </c>
      <c r="Y3253" t="inlineStr">
        <is>
          <t>W</t>
        </is>
      </c>
      <c r="Z3253" t="n">
        <v>2019</v>
      </c>
      <c r="AA3253" t="n">
        <v>24</v>
      </c>
    </row>
    <row r="3254">
      <c r="A3254" s="1" t="n">
        <v>8919</v>
      </c>
      <c r="B3254" t="inlineStr">
        <is>
          <t>WY</t>
        </is>
      </c>
      <c r="C3254" t="inlineStr"/>
      <c r="D3254" s="2" t="n">
        <v>43642</v>
      </c>
      <c r="E3254" t="inlineStr">
        <is>
          <t>2029-06-26</t>
        </is>
      </c>
      <c r="F3254" t="n">
        <v>120</v>
      </c>
      <c r="G3254" t="inlineStr">
        <is>
          <t xml:space="preserve">BUREAU OF LAND MANAGEMENT </t>
        </is>
      </c>
      <c r="H3254" t="inlineStr">
        <is>
          <t>LIBERTY PETR</t>
        </is>
      </c>
      <c r="I3254" t="n">
        <v>0.125</v>
      </c>
      <c r="J3254" t="n">
        <v>28</v>
      </c>
      <c r="K3254" t="n">
        <v>1816.56005859</v>
      </c>
      <c r="L3254" t="n">
        <v>32</v>
      </c>
      <c r="M3254" t="n">
        <v>26</v>
      </c>
      <c r="N3254" t="inlineStr">
        <is>
          <t xml:space="preserve">N         </t>
        </is>
      </c>
      <c r="O3254" t="n">
        <v>97</v>
      </c>
      <c r="P3254" t="inlineStr">
        <is>
          <t xml:space="preserve">W         </t>
        </is>
      </c>
      <c r="Q3254" t="inlineStr">
        <is>
          <t>WY-192Q-121/NA</t>
        </is>
      </c>
      <c r="R3254" t="inlineStr">
        <is>
          <t>WYW188388</t>
        </is>
      </c>
      <c r="S3254" t="inlineStr">
        <is>
          <t>SWEETWATER (WY)</t>
        </is>
      </c>
      <c r="T3254" t="n">
        <v>42.18338766</v>
      </c>
      <c r="U3254" t="inlineStr">
        <is>
          <t>GREEN RIVER - OVERTHRUST</t>
        </is>
      </c>
      <c r="V3254" t="n">
        <v>-108.43053639</v>
      </c>
      <c r="W3254" t="inlineStr">
        <is>
          <t>POINT (216691.4723225541 4675836.798214982)</t>
        </is>
      </c>
      <c r="X3254" t="n">
        <v>1.910816924141227</v>
      </c>
      <c r="Y3254" t="inlineStr">
        <is>
          <t>W</t>
        </is>
      </c>
      <c r="Z3254" t="n">
        <v>2019</v>
      </c>
      <c r="AA3254" t="n">
        <v>24</v>
      </c>
    </row>
    <row r="3255">
      <c r="A3255" s="1" t="n">
        <v>8920</v>
      </c>
      <c r="B3255" t="inlineStr">
        <is>
          <t>WY</t>
        </is>
      </c>
      <c r="C3255" t="inlineStr"/>
      <c r="D3255" s="2" t="n">
        <v>43642</v>
      </c>
      <c r="E3255" t="inlineStr">
        <is>
          <t>2029-06-26</t>
        </is>
      </c>
      <c r="F3255" t="n">
        <v>120</v>
      </c>
      <c r="G3255" t="inlineStr">
        <is>
          <t xml:space="preserve">BUREAU OF LAND MANAGEMENT </t>
        </is>
      </c>
      <c r="H3255" t="inlineStr">
        <is>
          <t>LIBERTY PETR</t>
        </is>
      </c>
      <c r="I3255" t="n">
        <v>0.125</v>
      </c>
      <c r="J3255" t="n">
        <v>28</v>
      </c>
      <c r="K3255" t="n">
        <v>1816.56005859</v>
      </c>
      <c r="L3255" t="n">
        <v>33</v>
      </c>
      <c r="M3255" t="n">
        <v>26</v>
      </c>
      <c r="N3255" t="inlineStr">
        <is>
          <t xml:space="preserve">N         </t>
        </is>
      </c>
      <c r="O3255" t="n">
        <v>97</v>
      </c>
      <c r="P3255" t="inlineStr">
        <is>
          <t xml:space="preserve">W         </t>
        </is>
      </c>
      <c r="Q3255" t="inlineStr">
        <is>
          <t>WY-192Q-121/NA</t>
        </is>
      </c>
      <c r="R3255" t="inlineStr">
        <is>
          <t>WYW188388</t>
        </is>
      </c>
      <c r="S3255" t="inlineStr">
        <is>
          <t>SWEETWATER (WY)</t>
        </is>
      </c>
      <c r="T3255" t="n">
        <v>42.18344484</v>
      </c>
      <c r="U3255" t="inlineStr">
        <is>
          <t>GREEN RIVER - OVERTHRUST</t>
        </is>
      </c>
      <c r="V3255" t="n">
        <v>-108.4113096</v>
      </c>
      <c r="W3255" t="inlineStr">
        <is>
          <t>POINT (218279.74457717 4675779.403256526)</t>
        </is>
      </c>
      <c r="X3255" t="n">
        <v>0.924645407751555</v>
      </c>
      <c r="Y3255" t="inlineStr">
        <is>
          <t>W</t>
        </is>
      </c>
      <c r="Z3255" t="n">
        <v>2019</v>
      </c>
      <c r="AA3255" t="n">
        <v>24</v>
      </c>
    </row>
    <row r="3256">
      <c r="A3256" s="1" t="n">
        <v>29023</v>
      </c>
      <c r="B3256" t="inlineStr">
        <is>
          <t>WY</t>
        </is>
      </c>
      <c r="C3256" t="inlineStr"/>
      <c r="D3256" s="2" t="n">
        <v>43277</v>
      </c>
      <c r="E3256" t="inlineStr">
        <is>
          <t>2028-06-26</t>
        </is>
      </c>
      <c r="F3256" t="n">
        <v>120</v>
      </c>
      <c r="G3256" t="inlineStr">
        <is>
          <t xml:space="preserve">BUREAU OF LAND MANAGEMENT </t>
        </is>
      </c>
      <c r="H3256" t="inlineStr">
        <is>
          <t>HRM RESOURCES</t>
        </is>
      </c>
      <c r="I3256" t="n">
        <v>0.125</v>
      </c>
      <c r="J3256" t="n">
        <v>301</v>
      </c>
      <c r="K3256" t="n">
        <v>1812.44995117</v>
      </c>
      <c r="L3256" t="n">
        <v>11</v>
      </c>
      <c r="M3256" t="n">
        <v>25</v>
      </c>
      <c r="N3256" t="inlineStr">
        <is>
          <t xml:space="preserve">N         </t>
        </is>
      </c>
      <c r="O3256" t="n">
        <v>97</v>
      </c>
      <c r="P3256" t="inlineStr">
        <is>
          <t xml:space="preserve">W         </t>
        </is>
      </c>
      <c r="Q3256" t="inlineStr">
        <is>
          <t>WY-182Q-127/NA</t>
        </is>
      </c>
      <c r="R3256" t="inlineStr">
        <is>
          <t>WYW187152</t>
        </is>
      </c>
      <c r="S3256" t="inlineStr">
        <is>
          <t>SWEETWATER (WY)</t>
        </is>
      </c>
      <c r="T3256" t="n">
        <v>42.15417847</v>
      </c>
      <c r="U3256" t="inlineStr">
        <is>
          <t>GREEN RIVER - OVERTHRUST</t>
        </is>
      </c>
      <c r="V3256" t="n">
        <v>-108.37200924</v>
      </c>
      <c r="W3256" t="inlineStr">
        <is>
          <t>POINT (221397.1513233241 4672400.153968384)</t>
        </is>
      </c>
      <c r="X3256" t="n">
        <v>2.24094120412449</v>
      </c>
      <c r="Y3256" t="inlineStr">
        <is>
          <t>SE</t>
        </is>
      </c>
      <c r="Z3256" t="n">
        <v>2018</v>
      </c>
      <c r="AA3256" t="n">
        <v>24</v>
      </c>
    </row>
    <row r="3257">
      <c r="A3257" s="1" t="n">
        <v>29024</v>
      </c>
      <c r="B3257" t="inlineStr">
        <is>
          <t>WY</t>
        </is>
      </c>
      <c r="C3257" t="inlineStr"/>
      <c r="D3257" s="2" t="n">
        <v>43277</v>
      </c>
      <c r="E3257" t="inlineStr">
        <is>
          <t>2028-06-26</t>
        </is>
      </c>
      <c r="F3257" t="n">
        <v>120</v>
      </c>
      <c r="G3257" t="inlineStr">
        <is>
          <t xml:space="preserve">BUREAU OF LAND MANAGEMENT </t>
        </is>
      </c>
      <c r="H3257" t="inlineStr">
        <is>
          <t>HRM RESOURCES</t>
        </is>
      </c>
      <c r="I3257" t="n">
        <v>0.125</v>
      </c>
      <c r="J3257" t="n">
        <v>301</v>
      </c>
      <c r="K3257" t="n">
        <v>1812.44995117</v>
      </c>
      <c r="L3257" t="n">
        <v>2</v>
      </c>
      <c r="M3257" t="n">
        <v>25</v>
      </c>
      <c r="N3257" t="inlineStr">
        <is>
          <t xml:space="preserve">N         </t>
        </is>
      </c>
      <c r="O3257" t="n">
        <v>97</v>
      </c>
      <c r="P3257" t="inlineStr">
        <is>
          <t xml:space="preserve">W         </t>
        </is>
      </c>
      <c r="Q3257" t="inlineStr">
        <is>
          <t>WY-182Q-127/NA</t>
        </is>
      </c>
      <c r="R3257" t="inlineStr">
        <is>
          <t>WYW187152</t>
        </is>
      </c>
      <c r="S3257" t="inlineStr">
        <is>
          <t>SWEETWATER (WY)</t>
        </is>
      </c>
      <c r="T3257" t="n">
        <v>42.16885739</v>
      </c>
      <c r="U3257" t="inlineStr">
        <is>
          <t>GREEN RIVER - OVERTHRUST</t>
        </is>
      </c>
      <c r="V3257" t="n">
        <v>-108.37220756</v>
      </c>
      <c r="W3257" t="inlineStr">
        <is>
          <t>POINT (221445.2372424966 4674030.914428359)</t>
        </is>
      </c>
      <c r="X3257" t="n">
        <v>1.436913443637984</v>
      </c>
      <c r="Y3257" t="inlineStr">
        <is>
          <t>SE</t>
        </is>
      </c>
      <c r="Z3257" t="n">
        <v>2018</v>
      </c>
      <c r="AA3257" t="n">
        <v>24</v>
      </c>
    </row>
    <row r="3258">
      <c r="A3258" s="1" t="n">
        <v>29025</v>
      </c>
      <c r="B3258" t="inlineStr">
        <is>
          <t>WY</t>
        </is>
      </c>
      <c r="C3258" t="inlineStr"/>
      <c r="D3258" s="2" t="n">
        <v>43277</v>
      </c>
      <c r="E3258" t="inlineStr">
        <is>
          <t>2028-06-26</t>
        </is>
      </c>
      <c r="F3258" t="n">
        <v>120</v>
      </c>
      <c r="G3258" t="inlineStr">
        <is>
          <t xml:space="preserve">BUREAU OF LAND MANAGEMENT </t>
        </is>
      </c>
      <c r="H3258" t="inlineStr">
        <is>
          <t>HRM RESOURCES</t>
        </is>
      </c>
      <c r="I3258" t="n">
        <v>0.125</v>
      </c>
      <c r="J3258" t="n">
        <v>301</v>
      </c>
      <c r="K3258" t="n">
        <v>1812.44995117</v>
      </c>
      <c r="L3258" t="n">
        <v>11</v>
      </c>
      <c r="M3258" t="n">
        <v>25</v>
      </c>
      <c r="N3258" t="inlineStr">
        <is>
          <t xml:space="preserve">N         </t>
        </is>
      </c>
      <c r="O3258" t="n">
        <v>97</v>
      </c>
      <c r="P3258" t="inlineStr">
        <is>
          <t xml:space="preserve">W         </t>
        </is>
      </c>
      <c r="Q3258" t="inlineStr">
        <is>
          <t>WY-182Q-127/NA</t>
        </is>
      </c>
      <c r="R3258" t="inlineStr">
        <is>
          <t>WYW187152</t>
        </is>
      </c>
      <c r="S3258" t="inlineStr">
        <is>
          <t>SWEETWATER (WY)</t>
        </is>
      </c>
      <c r="T3258" t="n">
        <v>42.15417847</v>
      </c>
      <c r="U3258" t="inlineStr">
        <is>
          <t>GREEN RIVER - OVERTHRUST</t>
        </is>
      </c>
      <c r="V3258" t="n">
        <v>-108.37200924</v>
      </c>
      <c r="W3258" t="inlineStr">
        <is>
          <t>POINT (221397.1513233241 4672400.153968384)</t>
        </is>
      </c>
      <c r="X3258" t="n">
        <v>2.24094120412449</v>
      </c>
      <c r="Y3258" t="inlineStr">
        <is>
          <t>SE</t>
        </is>
      </c>
      <c r="Z3258" t="n">
        <v>2018</v>
      </c>
      <c r="AA3258" t="n">
        <v>24</v>
      </c>
    </row>
    <row r="3259">
      <c r="A3259" s="1" t="n">
        <v>29026</v>
      </c>
      <c r="B3259" t="inlineStr">
        <is>
          <t>WY</t>
        </is>
      </c>
      <c r="C3259" t="inlineStr"/>
      <c r="D3259" s="2" t="n">
        <v>43277</v>
      </c>
      <c r="E3259" t="inlineStr">
        <is>
          <t>2028-06-26</t>
        </is>
      </c>
      <c r="F3259" t="n">
        <v>120</v>
      </c>
      <c r="G3259" t="inlineStr">
        <is>
          <t xml:space="preserve">BUREAU OF LAND MANAGEMENT </t>
        </is>
      </c>
      <c r="H3259" t="inlineStr">
        <is>
          <t>HRM RESOURCES</t>
        </is>
      </c>
      <c r="I3259" t="n">
        <v>0.125</v>
      </c>
      <c r="J3259" t="n">
        <v>301</v>
      </c>
      <c r="K3259" t="n">
        <v>1812.44995117</v>
      </c>
      <c r="L3259" t="n">
        <v>3</v>
      </c>
      <c r="M3259" t="n">
        <v>25</v>
      </c>
      <c r="N3259" t="inlineStr">
        <is>
          <t xml:space="preserve">N         </t>
        </is>
      </c>
      <c r="O3259" t="n">
        <v>97</v>
      </c>
      <c r="P3259" t="inlineStr">
        <is>
          <t xml:space="preserve">W         </t>
        </is>
      </c>
      <c r="Q3259" t="inlineStr">
        <is>
          <t>WY-182Q-127/NA</t>
        </is>
      </c>
      <c r="R3259" t="inlineStr">
        <is>
          <t>WYW187152</t>
        </is>
      </c>
      <c r="S3259" t="inlineStr">
        <is>
          <t>SWEETWATER (WY)</t>
        </is>
      </c>
      <c r="T3259" t="n">
        <v>42.1688231</v>
      </c>
      <c r="U3259" t="inlineStr">
        <is>
          <t>GREEN RIVER - OVERTHRUST</t>
        </is>
      </c>
      <c r="V3259" t="n">
        <v>-108.3918082</v>
      </c>
      <c r="W3259" t="inlineStr">
        <is>
          <t>POINT (219825.8242537022 4674091.34639796)</t>
        </is>
      </c>
      <c r="X3259" t="n">
        <v>0.9463131372813064</v>
      </c>
      <c r="Y3259" t="inlineStr">
        <is>
          <t>S</t>
        </is>
      </c>
      <c r="Z3259" t="n">
        <v>2018</v>
      </c>
      <c r="AA3259" t="n">
        <v>24</v>
      </c>
    </row>
    <row r="3260">
      <c r="A3260" s="1" t="n">
        <v>29027</v>
      </c>
      <c r="B3260" t="inlineStr">
        <is>
          <t>WY</t>
        </is>
      </c>
      <c r="C3260" t="inlineStr"/>
      <c r="D3260" s="2" t="n">
        <v>43277</v>
      </c>
      <c r="E3260" t="inlineStr">
        <is>
          <t>2028-06-26</t>
        </is>
      </c>
      <c r="F3260" t="n">
        <v>120</v>
      </c>
      <c r="G3260" t="inlineStr">
        <is>
          <t xml:space="preserve">BUREAU OF LAND MANAGEMENT </t>
        </is>
      </c>
      <c r="H3260" t="inlineStr">
        <is>
          <t>HRM RESOURCES</t>
        </is>
      </c>
      <c r="I3260" t="n">
        <v>0.125</v>
      </c>
      <c r="J3260" t="n">
        <v>301</v>
      </c>
      <c r="K3260" t="n">
        <v>1812.44995117</v>
      </c>
      <c r="L3260" t="n">
        <v>11</v>
      </c>
      <c r="M3260" t="n">
        <v>25</v>
      </c>
      <c r="N3260" t="inlineStr">
        <is>
          <t xml:space="preserve">N         </t>
        </is>
      </c>
      <c r="O3260" t="n">
        <v>97</v>
      </c>
      <c r="P3260" t="inlineStr">
        <is>
          <t xml:space="preserve">W         </t>
        </is>
      </c>
      <c r="Q3260" t="inlineStr">
        <is>
          <t>WY-182Q-127/NA</t>
        </is>
      </c>
      <c r="R3260" t="inlineStr">
        <is>
          <t>WYW187152</t>
        </is>
      </c>
      <c r="S3260" t="inlineStr">
        <is>
          <t>SWEETWATER (WY)</t>
        </is>
      </c>
      <c r="T3260" t="n">
        <v>42.15417847</v>
      </c>
      <c r="U3260" t="inlineStr">
        <is>
          <t>GREEN RIVER - OVERTHRUST</t>
        </is>
      </c>
      <c r="V3260" t="n">
        <v>-108.37200924</v>
      </c>
      <c r="W3260" t="inlineStr">
        <is>
          <t>POINT (221397.1513233241 4672400.153968384)</t>
        </is>
      </c>
      <c r="X3260" t="n">
        <v>2.24094120412449</v>
      </c>
      <c r="Y3260" t="inlineStr">
        <is>
          <t>SE</t>
        </is>
      </c>
      <c r="Z3260" t="n">
        <v>2018</v>
      </c>
      <c r="AA3260" t="n">
        <v>24</v>
      </c>
    </row>
    <row r="3261">
      <c r="A3261" s="1" t="n">
        <v>29028</v>
      </c>
      <c r="B3261" t="inlineStr">
        <is>
          <t>WY</t>
        </is>
      </c>
      <c r="C3261" t="inlineStr"/>
      <c r="D3261" s="2" t="n">
        <v>43277</v>
      </c>
      <c r="E3261" t="inlineStr">
        <is>
          <t>2028-06-26</t>
        </is>
      </c>
      <c r="F3261" t="n">
        <v>120</v>
      </c>
      <c r="G3261" t="inlineStr">
        <is>
          <t xml:space="preserve">BUREAU OF LAND MANAGEMENT </t>
        </is>
      </c>
      <c r="H3261" t="inlineStr">
        <is>
          <t>HRM RESOURCES</t>
        </is>
      </c>
      <c r="I3261" t="n">
        <v>0.125</v>
      </c>
      <c r="J3261" t="n">
        <v>301</v>
      </c>
      <c r="K3261" t="n">
        <v>1812.44995117</v>
      </c>
      <c r="L3261" t="n">
        <v>10</v>
      </c>
      <c r="M3261" t="n">
        <v>25</v>
      </c>
      <c r="N3261" t="inlineStr">
        <is>
          <t xml:space="preserve">N         </t>
        </is>
      </c>
      <c r="O3261" t="n">
        <v>97</v>
      </c>
      <c r="P3261" t="inlineStr">
        <is>
          <t xml:space="preserve">W         </t>
        </is>
      </c>
      <c r="Q3261" t="inlineStr">
        <is>
          <t>WY-182Q-127/NA</t>
        </is>
      </c>
      <c r="R3261" t="inlineStr">
        <is>
          <t>WYW187152</t>
        </is>
      </c>
      <c r="S3261" t="inlineStr">
        <is>
          <t>SWEETWATER (WY)</t>
        </is>
      </c>
      <c r="T3261" t="n">
        <v>42.15424336</v>
      </c>
      <c r="U3261" t="inlineStr">
        <is>
          <t>GREEN RIVER - OVERTHRUST</t>
        </is>
      </c>
      <c r="V3261" t="n">
        <v>-108.3916404</v>
      </c>
      <c r="W3261" t="inlineStr">
        <is>
          <t>POINT (219775.278813714 4672471.693281529)</t>
        </is>
      </c>
      <c r="X3261" t="n">
        <v>1.951823121101231</v>
      </c>
      <c r="Y3261" t="inlineStr">
        <is>
          <t>S</t>
        </is>
      </c>
      <c r="Z3261" t="n">
        <v>2018</v>
      </c>
      <c r="AA3261" t="n">
        <v>24</v>
      </c>
    </row>
    <row r="3262">
      <c r="A3262" s="1" t="n">
        <v>29029</v>
      </c>
      <c r="B3262" t="inlineStr">
        <is>
          <t>WY</t>
        </is>
      </c>
      <c r="C3262" t="inlineStr"/>
      <c r="D3262" s="2" t="n">
        <v>43277</v>
      </c>
      <c r="E3262" t="inlineStr">
        <is>
          <t>2028-06-26</t>
        </is>
      </c>
      <c r="F3262" t="n">
        <v>120</v>
      </c>
      <c r="G3262" t="inlineStr">
        <is>
          <t xml:space="preserve">BUREAU OF LAND MANAGEMENT </t>
        </is>
      </c>
      <c r="H3262" t="inlineStr">
        <is>
          <t>HRM RESOURCES</t>
        </is>
      </c>
      <c r="I3262" t="n">
        <v>0.125</v>
      </c>
      <c r="J3262" t="n">
        <v>301</v>
      </c>
      <c r="K3262" t="n">
        <v>1812.44995117</v>
      </c>
      <c r="L3262" t="n">
        <v>10</v>
      </c>
      <c r="M3262" t="n">
        <v>25</v>
      </c>
      <c r="N3262" t="inlineStr">
        <is>
          <t xml:space="preserve">N         </t>
        </is>
      </c>
      <c r="O3262" t="n">
        <v>97</v>
      </c>
      <c r="P3262" t="inlineStr">
        <is>
          <t xml:space="preserve">W         </t>
        </is>
      </c>
      <c r="Q3262" t="inlineStr">
        <is>
          <t>WY-182Q-127/NA</t>
        </is>
      </c>
      <c r="R3262" t="inlineStr">
        <is>
          <t>WYW187152</t>
        </is>
      </c>
      <c r="S3262" t="inlineStr">
        <is>
          <t>SWEETWATER (WY)</t>
        </is>
      </c>
      <c r="T3262" t="n">
        <v>42.15424336</v>
      </c>
      <c r="U3262" t="inlineStr">
        <is>
          <t>GREEN RIVER - OVERTHRUST</t>
        </is>
      </c>
      <c r="V3262" t="n">
        <v>-108.3916404</v>
      </c>
      <c r="W3262" t="inlineStr">
        <is>
          <t>POINT (219775.278813714 4672471.693281529)</t>
        </is>
      </c>
      <c r="X3262" t="n">
        <v>1.951823121101231</v>
      </c>
      <c r="Y3262" t="inlineStr">
        <is>
          <t>S</t>
        </is>
      </c>
      <c r="Z3262" t="n">
        <v>2018</v>
      </c>
      <c r="AA3262" t="n">
        <v>24</v>
      </c>
    </row>
    <row r="3263">
      <c r="A3263" s="1" t="n">
        <v>29030</v>
      </c>
      <c r="B3263" t="inlineStr">
        <is>
          <t>WY</t>
        </is>
      </c>
      <c r="C3263" t="inlineStr"/>
      <c r="D3263" s="2" t="n">
        <v>43277</v>
      </c>
      <c r="E3263" t="inlineStr">
        <is>
          <t>2028-06-26</t>
        </is>
      </c>
      <c r="F3263" t="n">
        <v>120</v>
      </c>
      <c r="G3263" t="inlineStr">
        <is>
          <t xml:space="preserve">BUREAU OF LAND MANAGEMENT </t>
        </is>
      </c>
      <c r="H3263" t="inlineStr">
        <is>
          <t>HRM RESOURCES</t>
        </is>
      </c>
      <c r="I3263" t="n">
        <v>0.125</v>
      </c>
      <c r="J3263" t="n">
        <v>301</v>
      </c>
      <c r="K3263" t="n">
        <v>1812.44995117</v>
      </c>
      <c r="L3263" t="n">
        <v>2</v>
      </c>
      <c r="M3263" t="n">
        <v>25</v>
      </c>
      <c r="N3263" t="inlineStr">
        <is>
          <t xml:space="preserve">N         </t>
        </is>
      </c>
      <c r="O3263" t="n">
        <v>97</v>
      </c>
      <c r="P3263" t="inlineStr">
        <is>
          <t xml:space="preserve">W         </t>
        </is>
      </c>
      <c r="Q3263" t="inlineStr">
        <is>
          <t>WY-182Q-127/NA</t>
        </is>
      </c>
      <c r="R3263" t="inlineStr">
        <is>
          <t>WYW187152</t>
        </is>
      </c>
      <c r="S3263" t="inlineStr">
        <is>
          <t>SWEETWATER (WY)</t>
        </is>
      </c>
      <c r="T3263" t="n">
        <v>42.16885739</v>
      </c>
      <c r="U3263" t="inlineStr">
        <is>
          <t>GREEN RIVER - OVERTHRUST</t>
        </is>
      </c>
      <c r="V3263" t="n">
        <v>-108.37220756</v>
      </c>
      <c r="W3263" t="inlineStr">
        <is>
          <t>POINT (221445.2372424966 4674030.914428359)</t>
        </is>
      </c>
      <c r="X3263" t="n">
        <v>1.436913443637984</v>
      </c>
      <c r="Y3263" t="inlineStr">
        <is>
          <t>SE</t>
        </is>
      </c>
      <c r="Z3263" t="n">
        <v>2018</v>
      </c>
      <c r="AA3263" t="n">
        <v>24</v>
      </c>
    </row>
    <row r="3264">
      <c r="A3264" s="1" t="n">
        <v>29031</v>
      </c>
      <c r="B3264" t="inlineStr">
        <is>
          <t>WY</t>
        </is>
      </c>
      <c r="C3264" t="inlineStr"/>
      <c r="D3264" s="2" t="n">
        <v>43277</v>
      </c>
      <c r="E3264" t="inlineStr">
        <is>
          <t>2028-06-26</t>
        </is>
      </c>
      <c r="F3264" t="n">
        <v>120</v>
      </c>
      <c r="G3264" t="inlineStr">
        <is>
          <t xml:space="preserve">BUREAU OF LAND MANAGEMENT </t>
        </is>
      </c>
      <c r="H3264" t="inlineStr">
        <is>
          <t>HRM RESOURCES</t>
        </is>
      </c>
      <c r="I3264" t="n">
        <v>0.125</v>
      </c>
      <c r="J3264" t="n">
        <v>301</v>
      </c>
      <c r="K3264" t="n">
        <v>1812.44995117</v>
      </c>
      <c r="L3264" t="n">
        <v>2</v>
      </c>
      <c r="M3264" t="n">
        <v>25</v>
      </c>
      <c r="N3264" t="inlineStr">
        <is>
          <t xml:space="preserve">N         </t>
        </is>
      </c>
      <c r="O3264" t="n">
        <v>97</v>
      </c>
      <c r="P3264" t="inlineStr">
        <is>
          <t xml:space="preserve">W         </t>
        </is>
      </c>
      <c r="Q3264" t="inlineStr">
        <is>
          <t>WY-182Q-127/NA</t>
        </is>
      </c>
      <c r="R3264" t="inlineStr">
        <is>
          <t>WYW187152</t>
        </is>
      </c>
      <c r="S3264" t="inlineStr">
        <is>
          <t>SWEETWATER (WY)</t>
        </is>
      </c>
      <c r="T3264" t="n">
        <v>42.16885739</v>
      </c>
      <c r="U3264" t="inlineStr">
        <is>
          <t>GREEN RIVER - OVERTHRUST</t>
        </is>
      </c>
      <c r="V3264" t="n">
        <v>-108.37220756</v>
      </c>
      <c r="W3264" t="inlineStr">
        <is>
          <t>POINT (221445.2372424966 4674030.914428359)</t>
        </is>
      </c>
      <c r="X3264" t="n">
        <v>1.436913443637984</v>
      </c>
      <c r="Y3264" t="inlineStr">
        <is>
          <t>SE</t>
        </is>
      </c>
      <c r="Z3264" t="n">
        <v>2018</v>
      </c>
      <c r="AA3264" t="n">
        <v>24</v>
      </c>
    </row>
    <row r="3265">
      <c r="A3265" s="1" t="n">
        <v>29032</v>
      </c>
      <c r="B3265" t="inlineStr">
        <is>
          <t>WY</t>
        </is>
      </c>
      <c r="C3265" t="inlineStr"/>
      <c r="D3265" s="2" t="n">
        <v>43277</v>
      </c>
      <c r="E3265" t="inlineStr">
        <is>
          <t>2028-06-26</t>
        </is>
      </c>
      <c r="F3265" t="n">
        <v>120</v>
      </c>
      <c r="G3265" t="inlineStr">
        <is>
          <t xml:space="preserve">BUREAU OF LAND MANAGEMENT </t>
        </is>
      </c>
      <c r="H3265" t="inlineStr">
        <is>
          <t>HRM RESOURCES</t>
        </is>
      </c>
      <c r="I3265" t="n">
        <v>0.125</v>
      </c>
      <c r="J3265" t="n">
        <v>301</v>
      </c>
      <c r="K3265" t="n">
        <v>1812.44995117</v>
      </c>
      <c r="L3265" t="n">
        <v>3</v>
      </c>
      <c r="M3265" t="n">
        <v>25</v>
      </c>
      <c r="N3265" t="inlineStr">
        <is>
          <t xml:space="preserve">N         </t>
        </is>
      </c>
      <c r="O3265" t="n">
        <v>97</v>
      </c>
      <c r="P3265" t="inlineStr">
        <is>
          <t xml:space="preserve">W         </t>
        </is>
      </c>
      <c r="Q3265" t="inlineStr">
        <is>
          <t>WY-182Q-127/NA</t>
        </is>
      </c>
      <c r="R3265" t="inlineStr">
        <is>
          <t>WYW187152</t>
        </is>
      </c>
      <c r="S3265" t="inlineStr">
        <is>
          <t>SWEETWATER (WY)</t>
        </is>
      </c>
      <c r="T3265" t="n">
        <v>42.1688231</v>
      </c>
      <c r="U3265" t="inlineStr">
        <is>
          <t>GREEN RIVER - OVERTHRUST</t>
        </is>
      </c>
      <c r="V3265" t="n">
        <v>-108.3918082</v>
      </c>
      <c r="W3265" t="inlineStr">
        <is>
          <t>POINT (219825.8242537022 4674091.34639796)</t>
        </is>
      </c>
      <c r="X3265" t="n">
        <v>0.9463131372813064</v>
      </c>
      <c r="Y3265" t="inlineStr">
        <is>
          <t>S</t>
        </is>
      </c>
      <c r="Z3265" t="n">
        <v>2018</v>
      </c>
      <c r="AA3265" t="n">
        <v>24</v>
      </c>
    </row>
    <row r="3266">
      <c r="A3266" s="1" t="n">
        <v>29033</v>
      </c>
      <c r="B3266" t="inlineStr">
        <is>
          <t>WY</t>
        </is>
      </c>
      <c r="C3266" t="inlineStr"/>
      <c r="D3266" s="2" t="n">
        <v>43277</v>
      </c>
      <c r="E3266" t="inlineStr">
        <is>
          <t>2028-06-26</t>
        </is>
      </c>
      <c r="F3266" t="n">
        <v>120</v>
      </c>
      <c r="G3266" t="inlineStr">
        <is>
          <t xml:space="preserve">BUREAU OF LAND MANAGEMENT </t>
        </is>
      </c>
      <c r="H3266" t="inlineStr">
        <is>
          <t>HRM RESOURCES</t>
        </is>
      </c>
      <c r="I3266" t="n">
        <v>0.125</v>
      </c>
      <c r="J3266" t="n">
        <v>301</v>
      </c>
      <c r="K3266" t="n">
        <v>1812.44995117</v>
      </c>
      <c r="L3266" t="n">
        <v>3</v>
      </c>
      <c r="M3266" t="n">
        <v>25</v>
      </c>
      <c r="N3266" t="inlineStr">
        <is>
          <t xml:space="preserve">N         </t>
        </is>
      </c>
      <c r="O3266" t="n">
        <v>97</v>
      </c>
      <c r="P3266" t="inlineStr">
        <is>
          <t xml:space="preserve">W         </t>
        </is>
      </c>
      <c r="Q3266" t="inlineStr">
        <is>
          <t>WY-182Q-127/NA</t>
        </is>
      </c>
      <c r="R3266" t="inlineStr">
        <is>
          <t>WYW187152</t>
        </is>
      </c>
      <c r="S3266" t="inlineStr">
        <is>
          <t>SWEETWATER (WY)</t>
        </is>
      </c>
      <c r="T3266" t="n">
        <v>42.1688231</v>
      </c>
      <c r="U3266" t="inlineStr">
        <is>
          <t>GREEN RIVER - OVERTHRUST</t>
        </is>
      </c>
      <c r="V3266" t="n">
        <v>-108.3918082</v>
      </c>
      <c r="W3266" t="inlineStr">
        <is>
          <t>POINT (219825.8242537022 4674091.34639796)</t>
        </is>
      </c>
      <c r="X3266" t="n">
        <v>0.9463131372813064</v>
      </c>
      <c r="Y3266" t="inlineStr">
        <is>
          <t>S</t>
        </is>
      </c>
      <c r="Z3266" t="n">
        <v>2018</v>
      </c>
      <c r="AA3266" t="n">
        <v>24</v>
      </c>
    </row>
    <row r="3267">
      <c r="A3267" s="1" t="n">
        <v>29034</v>
      </c>
      <c r="B3267" t="inlineStr">
        <is>
          <t>WY</t>
        </is>
      </c>
      <c r="C3267" t="inlineStr"/>
      <c r="D3267" s="2" t="n">
        <v>43277</v>
      </c>
      <c r="E3267" t="inlineStr">
        <is>
          <t>2028-06-26</t>
        </is>
      </c>
      <c r="F3267" t="n">
        <v>120</v>
      </c>
      <c r="G3267" t="inlineStr">
        <is>
          <t xml:space="preserve">BUREAU OF LAND MANAGEMENT </t>
        </is>
      </c>
      <c r="H3267" t="inlineStr">
        <is>
          <t>SOUTHLAND ROYALTY</t>
        </is>
      </c>
      <c r="I3267" t="n">
        <v>0.125</v>
      </c>
      <c r="J3267" t="n">
        <v>376</v>
      </c>
      <c r="K3267" t="n">
        <v>2368.06005859</v>
      </c>
      <c r="L3267" t="n">
        <v>9</v>
      </c>
      <c r="M3267" t="n">
        <v>25</v>
      </c>
      <c r="N3267" t="inlineStr">
        <is>
          <t xml:space="preserve">N         </t>
        </is>
      </c>
      <c r="O3267" t="n">
        <v>97</v>
      </c>
      <c r="P3267" t="inlineStr">
        <is>
          <t xml:space="preserve">W         </t>
        </is>
      </c>
      <c r="Q3267" t="inlineStr">
        <is>
          <t>WY-182Q-128/NA</t>
        </is>
      </c>
      <c r="R3267" t="inlineStr">
        <is>
          <t>WYW187153</t>
        </is>
      </c>
      <c r="S3267" t="inlineStr">
        <is>
          <t>SWEETWATER (WY)</t>
        </is>
      </c>
      <c r="T3267" t="n">
        <v>42.15428156</v>
      </c>
      <c r="U3267" t="inlineStr">
        <is>
          <t>GREEN RIVER - OVERTHRUST</t>
        </is>
      </c>
      <c r="V3267" t="n">
        <v>-108.41107318</v>
      </c>
      <c r="W3267" t="inlineStr">
        <is>
          <t>POINT (218169.6803114003 4672539.987349306)</t>
        </is>
      </c>
      <c r="X3267" t="n">
        <v>2.14947910353379</v>
      </c>
      <c r="Y3267" t="inlineStr">
        <is>
          <t>SW</t>
        </is>
      </c>
      <c r="Z3267" t="n">
        <v>2018</v>
      </c>
      <c r="AA3267" t="n">
        <v>24</v>
      </c>
    </row>
    <row r="3268">
      <c r="A3268" s="1" t="n">
        <v>29035</v>
      </c>
      <c r="B3268" t="inlineStr">
        <is>
          <t>WY</t>
        </is>
      </c>
      <c r="C3268" t="inlineStr"/>
      <c r="D3268" s="2" t="n">
        <v>43277</v>
      </c>
      <c r="E3268" t="inlineStr">
        <is>
          <t>2028-06-26</t>
        </is>
      </c>
      <c r="F3268" t="n">
        <v>120</v>
      </c>
      <c r="G3268" t="inlineStr">
        <is>
          <t xml:space="preserve">BUREAU OF LAND MANAGEMENT </t>
        </is>
      </c>
      <c r="H3268" t="inlineStr">
        <is>
          <t>SOUTHLAND ROYALTY</t>
        </is>
      </c>
      <c r="I3268" t="n">
        <v>0.125</v>
      </c>
      <c r="J3268" t="n">
        <v>376</v>
      </c>
      <c r="K3268" t="n">
        <v>2368.06005859</v>
      </c>
      <c r="L3268" t="n">
        <v>5</v>
      </c>
      <c r="M3268" t="n">
        <v>25</v>
      </c>
      <c r="N3268" t="inlineStr">
        <is>
          <t xml:space="preserve">N         </t>
        </is>
      </c>
      <c r="O3268" t="n">
        <v>97</v>
      </c>
      <c r="P3268" t="inlineStr">
        <is>
          <t xml:space="preserve">W         </t>
        </is>
      </c>
      <c r="Q3268" t="inlineStr">
        <is>
          <t>WY-182Q-128/NA</t>
        </is>
      </c>
      <c r="R3268" t="inlineStr">
        <is>
          <t>WYW187153</t>
        </is>
      </c>
      <c r="S3268" t="inlineStr">
        <is>
          <t>SWEETWATER (WY)</t>
        </is>
      </c>
      <c r="T3268" t="n">
        <v>42.168827</v>
      </c>
      <c r="U3268" t="inlineStr">
        <is>
          <t>GREEN RIVER - OVERTHRUST</t>
        </is>
      </c>
      <c r="V3268" t="n">
        <v>-108.43048303</v>
      </c>
      <c r="W3268" t="inlineStr">
        <is>
          <t>POINT (216630.7988943987 4674219.628962836)</t>
        </is>
      </c>
      <c r="X3268" t="n">
        <v>2.127524175727367</v>
      </c>
      <c r="Y3268" t="inlineStr">
        <is>
          <t>SW</t>
        </is>
      </c>
      <c r="Z3268" t="n">
        <v>2018</v>
      </c>
      <c r="AA3268" t="n">
        <v>24</v>
      </c>
    </row>
    <row r="3269">
      <c r="A3269" s="1" t="n">
        <v>29036</v>
      </c>
      <c r="B3269" t="inlineStr">
        <is>
          <t>WY</t>
        </is>
      </c>
      <c r="C3269" t="inlineStr"/>
      <c r="D3269" s="2" t="n">
        <v>43277</v>
      </c>
      <c r="E3269" t="inlineStr">
        <is>
          <t>2028-06-26</t>
        </is>
      </c>
      <c r="F3269" t="n">
        <v>120</v>
      </c>
      <c r="G3269" t="inlineStr">
        <is>
          <t xml:space="preserve">BUREAU OF LAND MANAGEMENT </t>
        </is>
      </c>
      <c r="H3269" t="inlineStr">
        <is>
          <t>SOUTHLAND ROYALTY</t>
        </is>
      </c>
      <c r="I3269" t="n">
        <v>0.125</v>
      </c>
      <c r="J3269" t="n">
        <v>376</v>
      </c>
      <c r="K3269" t="n">
        <v>2368.06005859</v>
      </c>
      <c r="L3269" t="n">
        <v>9</v>
      </c>
      <c r="M3269" t="n">
        <v>25</v>
      </c>
      <c r="N3269" t="inlineStr">
        <is>
          <t xml:space="preserve">N         </t>
        </is>
      </c>
      <c r="O3269" t="n">
        <v>97</v>
      </c>
      <c r="P3269" t="inlineStr">
        <is>
          <t xml:space="preserve">W         </t>
        </is>
      </c>
      <c r="Q3269" t="inlineStr">
        <is>
          <t>WY-182Q-128/NA</t>
        </is>
      </c>
      <c r="R3269" t="inlineStr">
        <is>
          <t>WYW187153</t>
        </is>
      </c>
      <c r="S3269" t="inlineStr">
        <is>
          <t>SWEETWATER (WY)</t>
        </is>
      </c>
      <c r="T3269" t="n">
        <v>42.15428156</v>
      </c>
      <c r="U3269" t="inlineStr">
        <is>
          <t>GREEN RIVER - OVERTHRUST</t>
        </is>
      </c>
      <c r="V3269" t="n">
        <v>-108.41107318</v>
      </c>
      <c r="W3269" t="inlineStr">
        <is>
          <t>POINT (218169.6803114003 4672539.987349306)</t>
        </is>
      </c>
      <c r="X3269" t="n">
        <v>2.14947910353379</v>
      </c>
      <c r="Y3269" t="inlineStr">
        <is>
          <t>SW</t>
        </is>
      </c>
      <c r="Z3269" t="n">
        <v>2018</v>
      </c>
      <c r="AA3269" t="n">
        <v>24</v>
      </c>
    </row>
    <row r="3270">
      <c r="A3270" s="1" t="n">
        <v>29037</v>
      </c>
      <c r="B3270" t="inlineStr">
        <is>
          <t>WY</t>
        </is>
      </c>
      <c r="C3270" t="inlineStr"/>
      <c r="D3270" s="2" t="n">
        <v>43277</v>
      </c>
      <c r="E3270" t="inlineStr">
        <is>
          <t>2028-06-26</t>
        </is>
      </c>
      <c r="F3270" t="n">
        <v>120</v>
      </c>
      <c r="G3270" t="inlineStr">
        <is>
          <t xml:space="preserve">BUREAU OF LAND MANAGEMENT </t>
        </is>
      </c>
      <c r="H3270" t="inlineStr">
        <is>
          <t>SOUTHLAND ROYALTY</t>
        </is>
      </c>
      <c r="I3270" t="n">
        <v>0.125</v>
      </c>
      <c r="J3270" t="n">
        <v>376</v>
      </c>
      <c r="K3270" t="n">
        <v>2368.06005859</v>
      </c>
      <c r="L3270" t="n">
        <v>9</v>
      </c>
      <c r="M3270" t="n">
        <v>25</v>
      </c>
      <c r="N3270" t="inlineStr">
        <is>
          <t xml:space="preserve">N         </t>
        </is>
      </c>
      <c r="O3270" t="n">
        <v>97</v>
      </c>
      <c r="P3270" t="inlineStr">
        <is>
          <t xml:space="preserve">W         </t>
        </is>
      </c>
      <c r="Q3270" t="inlineStr">
        <is>
          <t>WY-182Q-128/NA</t>
        </is>
      </c>
      <c r="R3270" t="inlineStr">
        <is>
          <t>WYW187153</t>
        </is>
      </c>
      <c r="S3270" t="inlineStr">
        <is>
          <t>SWEETWATER (WY)</t>
        </is>
      </c>
      <c r="T3270" t="n">
        <v>42.15428156</v>
      </c>
      <c r="U3270" t="inlineStr">
        <is>
          <t>GREEN RIVER - OVERTHRUST</t>
        </is>
      </c>
      <c r="V3270" t="n">
        <v>-108.41107318</v>
      </c>
      <c r="W3270" t="inlineStr">
        <is>
          <t>POINT (218169.6803114003 4672539.987349306)</t>
        </is>
      </c>
      <c r="X3270" t="n">
        <v>2.14947910353379</v>
      </c>
      <c r="Y3270" t="inlineStr">
        <is>
          <t>SW</t>
        </is>
      </c>
      <c r="Z3270" t="n">
        <v>2018</v>
      </c>
      <c r="AA3270" t="n">
        <v>24</v>
      </c>
    </row>
    <row r="3271">
      <c r="A3271" s="1" t="n">
        <v>29038</v>
      </c>
      <c r="B3271" t="inlineStr">
        <is>
          <t>WY</t>
        </is>
      </c>
      <c r="C3271" t="inlineStr"/>
      <c r="D3271" s="2" t="n">
        <v>43277</v>
      </c>
      <c r="E3271" t="inlineStr">
        <is>
          <t>2028-06-26</t>
        </is>
      </c>
      <c r="F3271" t="n">
        <v>120</v>
      </c>
      <c r="G3271" t="inlineStr">
        <is>
          <t xml:space="preserve">BUREAU OF LAND MANAGEMENT </t>
        </is>
      </c>
      <c r="H3271" t="inlineStr">
        <is>
          <t>SOUTHLAND ROYALTY</t>
        </is>
      </c>
      <c r="I3271" t="n">
        <v>0.125</v>
      </c>
      <c r="J3271" t="n">
        <v>376</v>
      </c>
      <c r="K3271" t="n">
        <v>2368.06005859</v>
      </c>
      <c r="L3271" t="n">
        <v>4</v>
      </c>
      <c r="M3271" t="n">
        <v>25</v>
      </c>
      <c r="N3271" t="inlineStr">
        <is>
          <t xml:space="preserve">N         </t>
        </is>
      </c>
      <c r="O3271" t="n">
        <v>97</v>
      </c>
      <c r="P3271" t="inlineStr">
        <is>
          <t xml:space="preserve">W         </t>
        </is>
      </c>
      <c r="Q3271" t="inlineStr">
        <is>
          <t>WY-182Q-128/NA</t>
        </is>
      </c>
      <c r="R3271" t="inlineStr">
        <is>
          <t>WYW187153</t>
        </is>
      </c>
      <c r="S3271" t="inlineStr">
        <is>
          <t>SWEETWATER (WY)</t>
        </is>
      </c>
      <c r="T3271" t="n">
        <v>42.16883459</v>
      </c>
      <c r="U3271" t="inlineStr">
        <is>
          <t>GREEN RIVER - OVERTHRUST</t>
        </is>
      </c>
      <c r="V3271" t="n">
        <v>-108.41120284</v>
      </c>
      <c r="W3271" t="inlineStr">
        <is>
          <t>POINT (218223.6279808067 4674156.554601073)</t>
        </is>
      </c>
      <c r="X3271" t="n">
        <v>1.314660430855687</v>
      </c>
      <c r="Y3271" t="inlineStr">
        <is>
          <t>SW</t>
        </is>
      </c>
      <c r="Z3271" t="n">
        <v>2018</v>
      </c>
      <c r="AA3271" t="n">
        <v>24</v>
      </c>
    </row>
    <row r="3272">
      <c r="A3272" s="1" t="n">
        <v>29039</v>
      </c>
      <c r="B3272" t="inlineStr">
        <is>
          <t>WY</t>
        </is>
      </c>
      <c r="C3272" t="inlineStr"/>
      <c r="D3272" s="2" t="n">
        <v>43277</v>
      </c>
      <c r="E3272" t="inlineStr">
        <is>
          <t>2028-06-26</t>
        </is>
      </c>
      <c r="F3272" t="n">
        <v>120</v>
      </c>
      <c r="G3272" t="inlineStr">
        <is>
          <t xml:space="preserve">BUREAU OF LAND MANAGEMENT </t>
        </is>
      </c>
      <c r="H3272" t="inlineStr">
        <is>
          <t>SOUTHLAND ROYALTY</t>
        </is>
      </c>
      <c r="I3272" t="n">
        <v>0.125</v>
      </c>
      <c r="J3272" t="n">
        <v>376</v>
      </c>
      <c r="K3272" t="n">
        <v>2368.06005859</v>
      </c>
      <c r="L3272" t="n">
        <v>4</v>
      </c>
      <c r="M3272" t="n">
        <v>25</v>
      </c>
      <c r="N3272" t="inlineStr">
        <is>
          <t xml:space="preserve">N         </t>
        </is>
      </c>
      <c r="O3272" t="n">
        <v>97</v>
      </c>
      <c r="P3272" t="inlineStr">
        <is>
          <t xml:space="preserve">W         </t>
        </is>
      </c>
      <c r="Q3272" t="inlineStr">
        <is>
          <t>WY-182Q-128/NA</t>
        </is>
      </c>
      <c r="R3272" t="inlineStr">
        <is>
          <t>WYW187153</t>
        </is>
      </c>
      <c r="S3272" t="inlineStr">
        <is>
          <t>SWEETWATER (WY)</t>
        </is>
      </c>
      <c r="T3272" t="n">
        <v>42.16883459</v>
      </c>
      <c r="U3272" t="inlineStr">
        <is>
          <t>GREEN RIVER - OVERTHRUST</t>
        </is>
      </c>
      <c r="V3272" t="n">
        <v>-108.41120284</v>
      </c>
      <c r="W3272" t="inlineStr">
        <is>
          <t>POINT (218223.6279808067 4674156.554601073)</t>
        </is>
      </c>
      <c r="X3272" t="n">
        <v>1.314660430855687</v>
      </c>
      <c r="Y3272" t="inlineStr">
        <is>
          <t>SW</t>
        </is>
      </c>
      <c r="Z3272" t="n">
        <v>2018</v>
      </c>
      <c r="AA3272" t="n">
        <v>24</v>
      </c>
    </row>
    <row r="3273">
      <c r="A3273" s="1" t="n">
        <v>29040</v>
      </c>
      <c r="B3273" t="inlineStr">
        <is>
          <t>WY</t>
        </is>
      </c>
      <c r="C3273" t="inlineStr"/>
      <c r="D3273" s="2" t="n">
        <v>43277</v>
      </c>
      <c r="E3273" t="inlineStr">
        <is>
          <t>2028-06-26</t>
        </is>
      </c>
      <c r="F3273" t="n">
        <v>120</v>
      </c>
      <c r="G3273" t="inlineStr">
        <is>
          <t xml:space="preserve">BUREAU OF LAND MANAGEMENT </t>
        </is>
      </c>
      <c r="H3273" t="inlineStr">
        <is>
          <t>SOUTHLAND ROYALTY</t>
        </is>
      </c>
      <c r="I3273" t="n">
        <v>0.125</v>
      </c>
      <c r="J3273" t="n">
        <v>376</v>
      </c>
      <c r="K3273" t="n">
        <v>2368.06005859</v>
      </c>
      <c r="L3273" t="n">
        <v>8</v>
      </c>
      <c r="M3273" t="n">
        <v>25</v>
      </c>
      <c r="N3273" t="inlineStr">
        <is>
          <t xml:space="preserve">N         </t>
        </is>
      </c>
      <c r="O3273" t="n">
        <v>97</v>
      </c>
      <c r="P3273" t="inlineStr">
        <is>
          <t xml:space="preserve">W         </t>
        </is>
      </c>
      <c r="Q3273" t="inlineStr">
        <is>
          <t>WY-182Q-128/NA</t>
        </is>
      </c>
      <c r="R3273" t="inlineStr">
        <is>
          <t>WYW187153</t>
        </is>
      </c>
      <c r="S3273" t="inlineStr">
        <is>
          <t>SWEETWATER (WY)</t>
        </is>
      </c>
      <c r="T3273" t="n">
        <v>42.15430068</v>
      </c>
      <c r="U3273" t="inlineStr">
        <is>
          <t>GREEN RIVER - OVERTHRUST</t>
        </is>
      </c>
      <c r="V3273" t="n">
        <v>-108.43040678</v>
      </c>
      <c r="W3273" t="inlineStr">
        <is>
          <t>POINT (216572.1907280682 4672606.199803612)</t>
        </is>
      </c>
      <c r="X3273" t="n">
        <v>2.72214520338719</v>
      </c>
      <c r="Y3273" t="inlineStr">
        <is>
          <t>SW</t>
        </is>
      </c>
      <c r="Z3273" t="n">
        <v>2018</v>
      </c>
      <c r="AA3273" t="n">
        <v>24</v>
      </c>
    </row>
    <row r="3274">
      <c r="A3274" s="1" t="n">
        <v>29041</v>
      </c>
      <c r="B3274" t="inlineStr">
        <is>
          <t>WY</t>
        </is>
      </c>
      <c r="C3274" t="inlineStr"/>
      <c r="D3274" s="2" t="n">
        <v>43277</v>
      </c>
      <c r="E3274" t="inlineStr">
        <is>
          <t>2028-06-26</t>
        </is>
      </c>
      <c r="F3274" t="n">
        <v>120</v>
      </c>
      <c r="G3274" t="inlineStr">
        <is>
          <t xml:space="preserve">BUREAU OF LAND MANAGEMENT </t>
        </is>
      </c>
      <c r="H3274" t="inlineStr">
        <is>
          <t>SOUTHLAND ROYALTY</t>
        </is>
      </c>
      <c r="I3274" t="n">
        <v>0.125</v>
      </c>
      <c r="J3274" t="n">
        <v>376</v>
      </c>
      <c r="K3274" t="n">
        <v>2368.06005859</v>
      </c>
      <c r="L3274" t="n">
        <v>5</v>
      </c>
      <c r="M3274" t="n">
        <v>25</v>
      </c>
      <c r="N3274" t="inlineStr">
        <is>
          <t xml:space="preserve">N         </t>
        </is>
      </c>
      <c r="O3274" t="n">
        <v>97</v>
      </c>
      <c r="P3274" t="inlineStr">
        <is>
          <t xml:space="preserve">W         </t>
        </is>
      </c>
      <c r="Q3274" t="inlineStr">
        <is>
          <t>WY-182Q-128/NA</t>
        </is>
      </c>
      <c r="R3274" t="inlineStr">
        <is>
          <t>WYW187153</t>
        </is>
      </c>
      <c r="S3274" t="inlineStr">
        <is>
          <t>SWEETWATER (WY)</t>
        </is>
      </c>
      <c r="T3274" t="n">
        <v>42.168827</v>
      </c>
      <c r="U3274" t="inlineStr">
        <is>
          <t>GREEN RIVER - OVERTHRUST</t>
        </is>
      </c>
      <c r="V3274" t="n">
        <v>-108.43048303</v>
      </c>
      <c r="W3274" t="inlineStr">
        <is>
          <t>POINT (216630.7988943987 4674219.628962836)</t>
        </is>
      </c>
      <c r="X3274" t="n">
        <v>2.127524175727367</v>
      </c>
      <c r="Y3274" t="inlineStr">
        <is>
          <t>SW</t>
        </is>
      </c>
      <c r="Z3274" t="n">
        <v>2018</v>
      </c>
      <c r="AA3274" t="n">
        <v>24</v>
      </c>
    </row>
    <row r="3275">
      <c r="A3275" s="1" t="n">
        <v>29042</v>
      </c>
      <c r="B3275" t="inlineStr">
        <is>
          <t>WY</t>
        </is>
      </c>
      <c r="C3275" t="inlineStr"/>
      <c r="D3275" s="2" t="n">
        <v>43277</v>
      </c>
      <c r="E3275" t="inlineStr">
        <is>
          <t>2028-06-26</t>
        </is>
      </c>
      <c r="F3275" t="n">
        <v>120</v>
      </c>
      <c r="G3275" t="inlineStr">
        <is>
          <t xml:space="preserve">BUREAU OF LAND MANAGEMENT </t>
        </is>
      </c>
      <c r="H3275" t="inlineStr">
        <is>
          <t>SOUTHLAND ROYALTY</t>
        </is>
      </c>
      <c r="I3275" t="n">
        <v>0.125</v>
      </c>
      <c r="J3275" t="n">
        <v>376</v>
      </c>
      <c r="K3275" t="n">
        <v>2368.06005859</v>
      </c>
      <c r="L3275" t="n">
        <v>5</v>
      </c>
      <c r="M3275" t="n">
        <v>25</v>
      </c>
      <c r="N3275" t="inlineStr">
        <is>
          <t xml:space="preserve">N         </t>
        </is>
      </c>
      <c r="O3275" t="n">
        <v>97</v>
      </c>
      <c r="P3275" t="inlineStr">
        <is>
          <t xml:space="preserve">W         </t>
        </is>
      </c>
      <c r="Q3275" t="inlineStr">
        <is>
          <t>WY-182Q-128/NA</t>
        </is>
      </c>
      <c r="R3275" t="inlineStr">
        <is>
          <t>WYW187153</t>
        </is>
      </c>
      <c r="S3275" t="inlineStr">
        <is>
          <t>SWEETWATER (WY)</t>
        </is>
      </c>
      <c r="T3275" t="n">
        <v>42.168827</v>
      </c>
      <c r="U3275" t="inlineStr">
        <is>
          <t>GREEN RIVER - OVERTHRUST</t>
        </is>
      </c>
      <c r="V3275" t="n">
        <v>-108.43048303</v>
      </c>
      <c r="W3275" t="inlineStr">
        <is>
          <t>POINT (216630.7988943987 4674219.628962836)</t>
        </is>
      </c>
      <c r="X3275" t="n">
        <v>2.127524175727367</v>
      </c>
      <c r="Y3275" t="inlineStr">
        <is>
          <t>SW</t>
        </is>
      </c>
      <c r="Z3275" t="n">
        <v>2018</v>
      </c>
      <c r="AA3275" t="n">
        <v>24</v>
      </c>
    </row>
    <row r="3276">
      <c r="A3276" s="1" t="n">
        <v>29043</v>
      </c>
      <c r="B3276" t="inlineStr">
        <is>
          <t>WY</t>
        </is>
      </c>
      <c r="C3276" t="inlineStr"/>
      <c r="D3276" s="2" t="n">
        <v>43277</v>
      </c>
      <c r="E3276" t="inlineStr">
        <is>
          <t>2028-06-26</t>
        </is>
      </c>
      <c r="F3276" t="n">
        <v>120</v>
      </c>
      <c r="G3276" t="inlineStr">
        <is>
          <t xml:space="preserve">BUREAU OF LAND MANAGEMENT </t>
        </is>
      </c>
      <c r="H3276" t="inlineStr">
        <is>
          <t>SOUTHLAND ROYALTY</t>
        </is>
      </c>
      <c r="I3276" t="n">
        <v>0.125</v>
      </c>
      <c r="J3276" t="n">
        <v>376</v>
      </c>
      <c r="K3276" t="n">
        <v>2368.06005859</v>
      </c>
      <c r="L3276" t="n">
        <v>4</v>
      </c>
      <c r="M3276" t="n">
        <v>25</v>
      </c>
      <c r="N3276" t="inlineStr">
        <is>
          <t xml:space="preserve">N         </t>
        </is>
      </c>
      <c r="O3276" t="n">
        <v>97</v>
      </c>
      <c r="P3276" t="inlineStr">
        <is>
          <t xml:space="preserve">W         </t>
        </is>
      </c>
      <c r="Q3276" t="inlineStr">
        <is>
          <t>WY-182Q-128/NA</t>
        </is>
      </c>
      <c r="R3276" t="inlineStr">
        <is>
          <t>WYW187153</t>
        </is>
      </c>
      <c r="S3276" t="inlineStr">
        <is>
          <t>SWEETWATER (WY)</t>
        </is>
      </c>
      <c r="T3276" t="n">
        <v>42.16883459</v>
      </c>
      <c r="U3276" t="inlineStr">
        <is>
          <t>GREEN RIVER - OVERTHRUST</t>
        </is>
      </c>
      <c r="V3276" t="n">
        <v>-108.41120284</v>
      </c>
      <c r="W3276" t="inlineStr">
        <is>
          <t>POINT (218223.6279808067 4674156.554601073)</t>
        </is>
      </c>
      <c r="X3276" t="n">
        <v>1.314660430855687</v>
      </c>
      <c r="Y3276" t="inlineStr">
        <is>
          <t>SW</t>
        </is>
      </c>
      <c r="Z3276" t="n">
        <v>2018</v>
      </c>
      <c r="AA3276" t="n">
        <v>24</v>
      </c>
    </row>
    <row r="3277">
      <c r="A3277" s="1" t="n">
        <v>49554</v>
      </c>
      <c r="B3277" t="inlineStr">
        <is>
          <t>WY</t>
        </is>
      </c>
      <c r="C3277" t="inlineStr"/>
      <c r="D3277" s="2" t="n">
        <v>41947</v>
      </c>
      <c r="E3277" t="inlineStr">
        <is>
          <t>2024-11-04</t>
        </is>
      </c>
      <c r="F3277" t="n">
        <v>120</v>
      </c>
      <c r="G3277" t="inlineStr">
        <is>
          <t xml:space="preserve">BLM </t>
        </is>
      </c>
      <c r="H3277" t="inlineStr">
        <is>
          <t>LIBERTY PETR</t>
        </is>
      </c>
      <c r="I3277" t="n">
        <v>0.125</v>
      </c>
      <c r="J3277" t="n">
        <v>11</v>
      </c>
      <c r="K3277" t="n">
        <v>960</v>
      </c>
      <c r="L3277" t="n">
        <v>9</v>
      </c>
      <c r="M3277" t="n">
        <v>25</v>
      </c>
      <c r="N3277" t="inlineStr">
        <is>
          <t xml:space="preserve">N         </t>
        </is>
      </c>
      <c r="O3277" t="n">
        <v>97</v>
      </c>
      <c r="P3277" t="inlineStr">
        <is>
          <t xml:space="preserve">W         </t>
        </is>
      </c>
      <c r="Q3277" t="inlineStr">
        <is>
          <t>WY-1411-066/NA</t>
        </is>
      </c>
      <c r="R3277" t="inlineStr">
        <is>
          <t>WYW183824</t>
        </is>
      </c>
      <c r="S3277" t="inlineStr">
        <is>
          <t>SWEETWATER (WY)</t>
        </is>
      </c>
      <c r="T3277" t="n">
        <v>42.15428156</v>
      </c>
      <c r="U3277" t="inlineStr">
        <is>
          <t>GREEN RIVER - OVERTHRUST</t>
        </is>
      </c>
      <c r="V3277" t="n">
        <v>-108.41107318</v>
      </c>
      <c r="W3277" t="inlineStr">
        <is>
          <t>POINT (218169.6803114003 4672539.987349306)</t>
        </is>
      </c>
      <c r="X3277" t="n">
        <v>2.14947910353379</v>
      </c>
      <c r="Y3277" t="inlineStr">
        <is>
          <t>SW</t>
        </is>
      </c>
      <c r="Z3277" t="n">
        <v>2014</v>
      </c>
      <c r="AA3277" t="n">
        <v>24</v>
      </c>
    </row>
    <row r="3278">
      <c r="A3278" s="1" t="n">
        <v>49555</v>
      </c>
      <c r="B3278" t="inlineStr">
        <is>
          <t>WY</t>
        </is>
      </c>
      <c r="C3278" t="inlineStr"/>
      <c r="D3278" s="2" t="n">
        <v>41947</v>
      </c>
      <c r="E3278" t="inlineStr">
        <is>
          <t>2024-11-04</t>
        </is>
      </c>
      <c r="F3278" t="n">
        <v>120</v>
      </c>
      <c r="G3278" t="inlineStr">
        <is>
          <t xml:space="preserve">BLM </t>
        </is>
      </c>
      <c r="H3278" t="inlineStr">
        <is>
          <t>LIBERTY PETR</t>
        </is>
      </c>
      <c r="I3278" t="n">
        <v>0.125</v>
      </c>
      <c r="J3278" t="n">
        <v>11</v>
      </c>
      <c r="K3278" t="n">
        <v>960</v>
      </c>
      <c r="L3278" t="n">
        <v>10</v>
      </c>
      <c r="M3278" t="n">
        <v>25</v>
      </c>
      <c r="N3278" t="inlineStr">
        <is>
          <t xml:space="preserve">N         </t>
        </is>
      </c>
      <c r="O3278" t="n">
        <v>97</v>
      </c>
      <c r="P3278" t="inlineStr">
        <is>
          <t xml:space="preserve">W         </t>
        </is>
      </c>
      <c r="Q3278" t="inlineStr">
        <is>
          <t>WY-1411-066/NA</t>
        </is>
      </c>
      <c r="R3278" t="inlineStr">
        <is>
          <t>WYW183824</t>
        </is>
      </c>
      <c r="S3278" t="inlineStr">
        <is>
          <t>SWEETWATER (WY)</t>
        </is>
      </c>
      <c r="T3278" t="n">
        <v>42.15424336</v>
      </c>
      <c r="U3278" t="inlineStr">
        <is>
          <t>GREEN RIVER - OVERTHRUST</t>
        </is>
      </c>
      <c r="V3278" t="n">
        <v>-108.3916404</v>
      </c>
      <c r="W3278" t="inlineStr">
        <is>
          <t>POINT (219775.278813714 4672471.693281529)</t>
        </is>
      </c>
      <c r="X3278" t="n">
        <v>1.951823121101231</v>
      </c>
      <c r="Y3278" t="inlineStr">
        <is>
          <t>S</t>
        </is>
      </c>
      <c r="Z3278" t="n">
        <v>2014</v>
      </c>
      <c r="AA3278" t="n">
        <v>24</v>
      </c>
    </row>
    <row r="3279">
      <c r="A3279" s="1" t="n">
        <v>49556</v>
      </c>
      <c r="B3279" t="inlineStr">
        <is>
          <t>WY</t>
        </is>
      </c>
      <c r="C3279" t="inlineStr"/>
      <c r="D3279" s="2" t="n">
        <v>41947</v>
      </c>
      <c r="E3279" t="inlineStr">
        <is>
          <t>2024-11-04</t>
        </is>
      </c>
      <c r="F3279" t="n">
        <v>120</v>
      </c>
      <c r="G3279" t="inlineStr">
        <is>
          <t xml:space="preserve">BLM </t>
        </is>
      </c>
      <c r="H3279" t="inlineStr">
        <is>
          <t>LIBERTY PETR</t>
        </is>
      </c>
      <c r="I3279" t="n">
        <v>0.125</v>
      </c>
      <c r="J3279" t="n">
        <v>11</v>
      </c>
      <c r="K3279" t="n">
        <v>960</v>
      </c>
      <c r="L3279" t="n">
        <v>11</v>
      </c>
      <c r="M3279" t="n">
        <v>25</v>
      </c>
      <c r="N3279" t="inlineStr">
        <is>
          <t xml:space="preserve">N         </t>
        </is>
      </c>
      <c r="O3279" t="n">
        <v>97</v>
      </c>
      <c r="P3279" t="inlineStr">
        <is>
          <t xml:space="preserve">W         </t>
        </is>
      </c>
      <c r="Q3279" t="inlineStr">
        <is>
          <t>WY-1411-066/NA</t>
        </is>
      </c>
      <c r="R3279" t="inlineStr">
        <is>
          <t>WYW183824</t>
        </is>
      </c>
      <c r="S3279" t="inlineStr">
        <is>
          <t>SWEETWATER (WY)</t>
        </is>
      </c>
      <c r="T3279" t="n">
        <v>42.15417847</v>
      </c>
      <c r="U3279" t="inlineStr">
        <is>
          <t>GREEN RIVER - OVERTHRUST</t>
        </is>
      </c>
      <c r="V3279" t="n">
        <v>-108.37200924</v>
      </c>
      <c r="W3279" t="inlineStr">
        <is>
          <t>POINT (221397.1513233241 4672400.153968384)</t>
        </is>
      </c>
      <c r="X3279" t="n">
        <v>2.24094120412449</v>
      </c>
      <c r="Y3279" t="inlineStr">
        <is>
          <t>SE</t>
        </is>
      </c>
      <c r="Z3279" t="n">
        <v>2014</v>
      </c>
      <c r="AA3279" t="n">
        <v>24</v>
      </c>
    </row>
    <row r="3280">
      <c r="A3280" s="1" t="n">
        <v>49675</v>
      </c>
      <c r="B3280" t="inlineStr">
        <is>
          <t>WY</t>
        </is>
      </c>
      <c r="C3280" t="inlineStr"/>
      <c r="D3280" s="2" t="n">
        <v>41947</v>
      </c>
      <c r="E3280" t="inlineStr">
        <is>
          <t>2024-11-04</t>
        </is>
      </c>
      <c r="F3280" t="n">
        <v>120</v>
      </c>
      <c r="G3280" t="inlineStr">
        <is>
          <t xml:space="preserve">BLM </t>
        </is>
      </c>
      <c r="H3280" t="inlineStr">
        <is>
          <t>LIBERTY PETR</t>
        </is>
      </c>
      <c r="I3280" t="n">
        <v>0.125</v>
      </c>
      <c r="J3280" t="n">
        <v>11</v>
      </c>
      <c r="K3280" t="n">
        <v>2560</v>
      </c>
      <c r="L3280" t="n">
        <v>12</v>
      </c>
      <c r="M3280" t="n">
        <v>25</v>
      </c>
      <c r="N3280" t="inlineStr">
        <is>
          <t xml:space="preserve">N         </t>
        </is>
      </c>
      <c r="O3280" t="n">
        <v>97</v>
      </c>
      <c r="P3280" t="inlineStr">
        <is>
          <t xml:space="preserve">W         </t>
        </is>
      </c>
      <c r="Q3280" t="inlineStr">
        <is>
          <t>WY-1411-067/NA</t>
        </is>
      </c>
      <c r="R3280" t="inlineStr">
        <is>
          <t>WYW183825</t>
        </is>
      </c>
      <c r="S3280" t="inlineStr">
        <is>
          <t>SWEETWATER (WY)</t>
        </is>
      </c>
      <c r="T3280" t="n">
        <v>42.15430431</v>
      </c>
      <c r="U3280" t="inlineStr">
        <is>
          <t>GREEN RIVER - OVERTHRUST</t>
        </is>
      </c>
      <c r="V3280" t="n">
        <v>-108.35270616</v>
      </c>
      <c r="W3280" t="inlineStr">
        <is>
          <t>POINT (222992.7468555351 4672351.235687114)</t>
        </is>
      </c>
      <c r="X3280" t="n">
        <v>2.854151144192387</v>
      </c>
      <c r="Y3280" t="inlineStr">
        <is>
          <t>SE</t>
        </is>
      </c>
      <c r="Z3280" t="n">
        <v>2014</v>
      </c>
      <c r="AA3280" t="n">
        <v>24</v>
      </c>
    </row>
    <row r="3281">
      <c r="A3281" s="1" t="n">
        <v>49677</v>
      </c>
      <c r="B3281" t="inlineStr">
        <is>
          <t>WY</t>
        </is>
      </c>
      <c r="C3281" t="inlineStr"/>
      <c r="D3281" s="2" t="n">
        <v>41947</v>
      </c>
      <c r="E3281" t="inlineStr">
        <is>
          <t>2024-11-04</t>
        </is>
      </c>
      <c r="F3281" t="n">
        <v>120</v>
      </c>
      <c r="G3281" t="inlineStr">
        <is>
          <t xml:space="preserve">BLM </t>
        </is>
      </c>
      <c r="H3281" t="inlineStr">
        <is>
          <t>LIBERTY PETR</t>
        </is>
      </c>
      <c r="I3281" t="n">
        <v>0.125</v>
      </c>
      <c r="J3281" t="n">
        <v>11</v>
      </c>
      <c r="K3281" t="n">
        <v>2560</v>
      </c>
      <c r="L3281" t="n">
        <v>15</v>
      </c>
      <c r="M3281" t="n">
        <v>25</v>
      </c>
      <c r="N3281" t="inlineStr">
        <is>
          <t xml:space="preserve">N         </t>
        </is>
      </c>
      <c r="O3281" t="n">
        <v>97</v>
      </c>
      <c r="P3281" t="inlineStr">
        <is>
          <t xml:space="preserve">W         </t>
        </is>
      </c>
      <c r="Q3281" t="inlineStr">
        <is>
          <t>WY-1411-067/NA</t>
        </is>
      </c>
      <c r="R3281" t="inlineStr">
        <is>
          <t>WYW183825</t>
        </is>
      </c>
      <c r="S3281" t="inlineStr">
        <is>
          <t>SWEETWATER (WY)</t>
        </is>
      </c>
      <c r="T3281" t="n">
        <v>42.13991539</v>
      </c>
      <c r="U3281" t="inlineStr">
        <is>
          <t>GREEN RIVER - OVERTHRUST</t>
        </is>
      </c>
      <c r="V3281" t="n">
        <v>-108.391526</v>
      </c>
      <c r="W3281" t="inlineStr">
        <is>
          <t>POINT (219721.4561332706 4670880.177783996)</t>
        </is>
      </c>
      <c r="X3281" t="n">
        <v>2.940809347939977</v>
      </c>
      <c r="Y3281" t="inlineStr">
        <is>
          <t>S</t>
        </is>
      </c>
      <c r="Z3281" t="n">
        <v>2014</v>
      </c>
      <c r="AA3281" t="n">
        <v>24</v>
      </c>
    </row>
    <row r="3282">
      <c r="A3282" s="1" t="n">
        <v>28738</v>
      </c>
      <c r="B3282" t="inlineStr">
        <is>
          <t>WY</t>
        </is>
      </c>
      <c r="C3282" t="inlineStr"/>
      <c r="D3282" s="2" t="n">
        <v>43277</v>
      </c>
      <c r="E3282" t="inlineStr">
        <is>
          <t>2028-06-26</t>
        </is>
      </c>
      <c r="F3282" t="n">
        <v>120</v>
      </c>
      <c r="G3282" t="inlineStr">
        <is>
          <t xml:space="preserve">BUREAU OF LAND MANAGEMENT </t>
        </is>
      </c>
      <c r="H3282" t="inlineStr">
        <is>
          <t>SOUTHLAND ROYALTY</t>
        </is>
      </c>
      <c r="I3282" t="n">
        <v>0.125</v>
      </c>
      <c r="J3282" t="n">
        <v>47</v>
      </c>
      <c r="K3282" t="n">
        <v>1719.28002929</v>
      </c>
      <c r="L3282" t="n">
        <v>6</v>
      </c>
      <c r="M3282" t="n">
        <v>20</v>
      </c>
      <c r="N3282" t="inlineStr">
        <is>
          <t xml:space="preserve">N         </t>
        </is>
      </c>
      <c r="O3282" t="n">
        <v>97</v>
      </c>
      <c r="P3282" t="inlineStr">
        <is>
          <t xml:space="preserve">W         </t>
        </is>
      </c>
      <c r="Q3282" t="inlineStr">
        <is>
          <t>WY-182Q-112/NA</t>
        </is>
      </c>
      <c r="R3282" t="inlineStr">
        <is>
          <t>WYW187137</t>
        </is>
      </c>
      <c r="S3282" t="inlineStr">
        <is>
          <t>SWEETWATER (WY)</t>
        </is>
      </c>
      <c r="T3282" t="n">
        <v>41.73719243</v>
      </c>
      <c r="U3282" t="inlineStr">
        <is>
          <t>GREEN RIVER - OVERTHRUST</t>
        </is>
      </c>
      <c r="V3282" t="n">
        <v>-108.37905843</v>
      </c>
      <c r="W3282" t="inlineStr">
        <is>
          <t>POINT (218987.1237677562 4626117.499495425)</t>
        </is>
      </c>
      <c r="X3282" t="n">
        <v>1.99284329690203</v>
      </c>
      <c r="Y3282" t="inlineStr">
        <is>
          <t>E</t>
        </is>
      </c>
      <c r="Z3282" t="n">
        <v>2018</v>
      </c>
      <c r="AA3282" t="n">
        <v>67</v>
      </c>
    </row>
    <row r="3283">
      <c r="A3283" s="1" t="n">
        <v>28739</v>
      </c>
      <c r="B3283" t="inlineStr">
        <is>
          <t>WY</t>
        </is>
      </c>
      <c r="C3283" t="inlineStr"/>
      <c r="D3283" s="2" t="n">
        <v>43277</v>
      </c>
      <c r="E3283" t="inlineStr">
        <is>
          <t>2028-06-26</t>
        </is>
      </c>
      <c r="F3283" t="n">
        <v>120</v>
      </c>
      <c r="G3283" t="inlineStr">
        <is>
          <t xml:space="preserve">BUREAU OF LAND MANAGEMENT </t>
        </is>
      </c>
      <c r="H3283" t="inlineStr">
        <is>
          <t>SOUTHLAND ROYALTY</t>
        </is>
      </c>
      <c r="I3283" t="n">
        <v>0.125</v>
      </c>
      <c r="J3283" t="n">
        <v>47</v>
      </c>
      <c r="K3283" t="n">
        <v>1719.28002929</v>
      </c>
      <c r="L3283" t="n">
        <v>18</v>
      </c>
      <c r="M3283" t="n">
        <v>20</v>
      </c>
      <c r="N3283" t="inlineStr">
        <is>
          <t xml:space="preserve">N         </t>
        </is>
      </c>
      <c r="O3283" t="n">
        <v>97</v>
      </c>
      <c r="P3283" t="inlineStr">
        <is>
          <t xml:space="preserve">W         </t>
        </is>
      </c>
      <c r="Q3283" t="inlineStr">
        <is>
          <t>WY-182Q-112/NA</t>
        </is>
      </c>
      <c r="R3283" t="inlineStr">
        <is>
          <t>WYW187137</t>
        </is>
      </c>
      <c r="S3283" t="inlineStr">
        <is>
          <t>SWEETWATER (WY)</t>
        </is>
      </c>
      <c r="T3283" t="n">
        <v>41.71046686</v>
      </c>
      <c r="U3283" t="inlineStr">
        <is>
          <t>GREEN RIVER - OVERTHRUST</t>
        </is>
      </c>
      <c r="V3283" t="n">
        <v>-108.3789058</v>
      </c>
      <c r="W3283" t="inlineStr">
        <is>
          <t>POINT (218883.201003588 4623149.238807714)</t>
        </is>
      </c>
      <c r="X3283" t="n">
        <v>2.665485868902668</v>
      </c>
      <c r="Y3283" t="inlineStr">
        <is>
          <t>SE</t>
        </is>
      </c>
      <c r="Z3283" t="n">
        <v>2018</v>
      </c>
      <c r="AA3283" t="n">
        <v>67</v>
      </c>
    </row>
    <row r="3284">
      <c r="A3284" s="1" t="n">
        <v>28741</v>
      </c>
      <c r="B3284" t="inlineStr">
        <is>
          <t>WY</t>
        </is>
      </c>
      <c r="C3284" t="inlineStr"/>
      <c r="D3284" s="2" t="n">
        <v>43277</v>
      </c>
      <c r="E3284" t="inlineStr">
        <is>
          <t>2028-06-26</t>
        </is>
      </c>
      <c r="F3284" t="n">
        <v>120</v>
      </c>
      <c r="G3284" t="inlineStr">
        <is>
          <t xml:space="preserve">BUREAU OF LAND MANAGEMENT </t>
        </is>
      </c>
      <c r="H3284" t="inlineStr">
        <is>
          <t>SOUTHLAND ROYALTY</t>
        </is>
      </c>
      <c r="I3284" t="n">
        <v>0.125</v>
      </c>
      <c r="J3284" t="n">
        <v>47</v>
      </c>
      <c r="K3284" t="n">
        <v>1719.28002929</v>
      </c>
      <c r="L3284" t="n">
        <v>6</v>
      </c>
      <c r="M3284" t="n">
        <v>20</v>
      </c>
      <c r="N3284" t="inlineStr">
        <is>
          <t xml:space="preserve">N         </t>
        </is>
      </c>
      <c r="O3284" t="n">
        <v>97</v>
      </c>
      <c r="P3284" t="inlineStr">
        <is>
          <t xml:space="preserve">W         </t>
        </is>
      </c>
      <c r="Q3284" t="inlineStr">
        <is>
          <t>WY-182Q-112/NA</t>
        </is>
      </c>
      <c r="R3284" t="inlineStr">
        <is>
          <t>WYW187137</t>
        </is>
      </c>
      <c r="S3284" t="inlineStr">
        <is>
          <t>SWEETWATER (WY)</t>
        </is>
      </c>
      <c r="T3284" t="n">
        <v>41.73719243</v>
      </c>
      <c r="U3284" t="inlineStr">
        <is>
          <t>GREEN RIVER - OVERTHRUST</t>
        </is>
      </c>
      <c r="V3284" t="n">
        <v>-108.37905843</v>
      </c>
      <c r="W3284" t="inlineStr">
        <is>
          <t>POINT (218987.1237677562 4626117.499495425)</t>
        </is>
      </c>
      <c r="X3284" t="n">
        <v>1.99284329690203</v>
      </c>
      <c r="Y3284" t="inlineStr">
        <is>
          <t>E</t>
        </is>
      </c>
      <c r="Z3284" t="n">
        <v>2018</v>
      </c>
      <c r="AA3284" t="n">
        <v>67</v>
      </c>
    </row>
    <row r="3285">
      <c r="A3285" s="1" t="n">
        <v>28771</v>
      </c>
      <c r="B3285" t="inlineStr">
        <is>
          <t>WY</t>
        </is>
      </c>
      <c r="C3285" t="inlineStr"/>
      <c r="D3285" s="2" t="n">
        <v>43277</v>
      </c>
      <c r="E3285" t="inlineStr">
        <is>
          <t>2028-06-26</t>
        </is>
      </c>
      <c r="F3285" t="n">
        <v>120</v>
      </c>
      <c r="G3285" t="inlineStr">
        <is>
          <t xml:space="preserve">BUREAU OF LAND MANAGEMENT </t>
        </is>
      </c>
      <c r="H3285" t="inlineStr">
        <is>
          <t>SOUTHLAND ROYALTY</t>
        </is>
      </c>
      <c r="I3285" t="n">
        <v>0.125</v>
      </c>
      <c r="J3285" t="n">
        <v>67</v>
      </c>
      <c r="K3285" t="n">
        <v>960</v>
      </c>
      <c r="L3285" t="n">
        <v>32</v>
      </c>
      <c r="M3285" t="n">
        <v>21</v>
      </c>
      <c r="N3285" t="inlineStr">
        <is>
          <t xml:space="preserve">N         </t>
        </is>
      </c>
      <c r="O3285" t="n">
        <v>97</v>
      </c>
      <c r="P3285" t="inlineStr">
        <is>
          <t xml:space="preserve">W         </t>
        </is>
      </c>
      <c r="Q3285" t="inlineStr">
        <is>
          <t>WY-182Q-119/NA</t>
        </is>
      </c>
      <c r="R3285" t="inlineStr">
        <is>
          <t>WYW187144</t>
        </is>
      </c>
      <c r="S3285" t="inlineStr">
        <is>
          <t>SWEETWATER (WY)</t>
        </is>
      </c>
      <c r="T3285" t="n">
        <v>41.74947578</v>
      </c>
      <c r="U3285" t="inlineStr">
        <is>
          <t>GREEN RIVER - OVERTHRUST</t>
        </is>
      </c>
      <c r="V3285" t="n">
        <v>-108.40493832</v>
      </c>
      <c r="W3285" t="inlineStr">
        <is>
          <t>POINT (216888.6164592575 4627566.455267078)</t>
        </is>
      </c>
      <c r="X3285" t="n">
        <v>1.136931884626216</v>
      </c>
      <c r="Y3285" t="inlineStr">
        <is>
          <t>NE</t>
        </is>
      </c>
      <c r="Z3285" t="n">
        <v>2018</v>
      </c>
      <c r="AA3285" t="n">
        <v>67</v>
      </c>
    </row>
    <row r="3286">
      <c r="A3286" s="1" t="n">
        <v>28774</v>
      </c>
      <c r="B3286" t="inlineStr">
        <is>
          <t>WY</t>
        </is>
      </c>
      <c r="C3286" t="inlineStr"/>
      <c r="D3286" s="2" t="n">
        <v>43277</v>
      </c>
      <c r="E3286" t="inlineStr">
        <is>
          <t>2028-06-26</t>
        </is>
      </c>
      <c r="F3286" t="n">
        <v>120</v>
      </c>
      <c r="G3286" t="inlineStr">
        <is>
          <t xml:space="preserve">BUREAU OF LAND MANAGEMENT </t>
        </is>
      </c>
      <c r="H3286" t="inlineStr">
        <is>
          <t>BASELINE MINERALS</t>
        </is>
      </c>
      <c r="I3286" t="n">
        <v>0.125</v>
      </c>
      <c r="J3286" t="n">
        <v>94</v>
      </c>
      <c r="K3286" t="n">
        <v>1920</v>
      </c>
      <c r="L3286" t="n">
        <v>34</v>
      </c>
      <c r="M3286" t="n">
        <v>21</v>
      </c>
      <c r="N3286" t="inlineStr">
        <is>
          <t xml:space="preserve">N         </t>
        </is>
      </c>
      <c r="O3286" t="n">
        <v>97</v>
      </c>
      <c r="P3286" t="inlineStr">
        <is>
          <t xml:space="preserve">W         </t>
        </is>
      </c>
      <c r="Q3286" t="inlineStr">
        <is>
          <t>WY-182Q-120/NA</t>
        </is>
      </c>
      <c r="R3286" t="inlineStr">
        <is>
          <t>WYW187145</t>
        </is>
      </c>
      <c r="S3286" t="inlineStr">
        <is>
          <t>SWEETWATER (WY)</t>
        </is>
      </c>
      <c r="T3286" t="n">
        <v>41.74932301</v>
      </c>
      <c r="U3286" t="inlineStr">
        <is>
          <t>GREEN RIVER - OVERTHRUST</t>
        </is>
      </c>
      <c r="V3286" t="n">
        <v>-108.36614902</v>
      </c>
      <c r="W3286" t="inlineStr">
        <is>
          <t>POINT (220113.603841322 4627422.426074548)</t>
        </is>
      </c>
      <c r="X3286" t="n">
        <v>2.813424894840383</v>
      </c>
      <c r="Y3286" t="inlineStr">
        <is>
          <t>NE</t>
        </is>
      </c>
      <c r="Z3286" t="n">
        <v>2018</v>
      </c>
      <c r="AA3286" t="n">
        <v>67</v>
      </c>
    </row>
    <row r="3287">
      <c r="A3287" s="1" t="n">
        <v>28775</v>
      </c>
      <c r="B3287" t="inlineStr">
        <is>
          <t>WY</t>
        </is>
      </c>
      <c r="C3287" t="inlineStr"/>
      <c r="D3287" s="2" t="n">
        <v>43277</v>
      </c>
      <c r="E3287" t="inlineStr">
        <is>
          <t>2028-06-26</t>
        </is>
      </c>
      <c r="F3287" t="n">
        <v>120</v>
      </c>
      <c r="G3287" t="inlineStr">
        <is>
          <t xml:space="preserve">BUREAU OF LAND MANAGEMENT </t>
        </is>
      </c>
      <c r="H3287" t="inlineStr">
        <is>
          <t>BASELINE MINERALS</t>
        </is>
      </c>
      <c r="I3287" t="n">
        <v>0.125</v>
      </c>
      <c r="J3287" t="n">
        <v>94</v>
      </c>
      <c r="K3287" t="n">
        <v>1920</v>
      </c>
      <c r="L3287" t="n">
        <v>28</v>
      </c>
      <c r="M3287" t="n">
        <v>21</v>
      </c>
      <c r="N3287" t="inlineStr">
        <is>
          <t xml:space="preserve">N         </t>
        </is>
      </c>
      <c r="O3287" t="n">
        <v>97</v>
      </c>
      <c r="P3287" t="inlineStr">
        <is>
          <t xml:space="preserve">W         </t>
        </is>
      </c>
      <c r="Q3287" t="inlineStr">
        <is>
          <t>WY-182Q-120/NA</t>
        </is>
      </c>
      <c r="R3287" t="inlineStr">
        <is>
          <t>WYW187145</t>
        </is>
      </c>
      <c r="S3287" t="inlineStr">
        <is>
          <t>SWEETWATER (WY)</t>
        </is>
      </c>
      <c r="T3287" t="n">
        <v>41.76388751</v>
      </c>
      <c r="U3287" t="inlineStr">
        <is>
          <t>GREEN RIVER - OVERTHRUST</t>
        </is>
      </c>
      <c r="V3287" t="n">
        <v>-108.38557425</v>
      </c>
      <c r="W3287" t="inlineStr">
        <is>
          <t>POINT (218561.9523182914 4629103.209620253)</t>
        </is>
      </c>
      <c r="X3287" t="n">
        <v>2.538788691542859</v>
      </c>
      <c r="Y3287" t="inlineStr">
        <is>
          <t>NE</t>
        </is>
      </c>
      <c r="Z3287" t="n">
        <v>2018</v>
      </c>
      <c r="AA3287" t="n">
        <v>67</v>
      </c>
    </row>
    <row r="3288">
      <c r="A3288" s="1" t="n">
        <v>29084</v>
      </c>
      <c r="B3288" t="inlineStr">
        <is>
          <t>WY</t>
        </is>
      </c>
      <c r="C3288" t="inlineStr"/>
      <c r="D3288" s="2" t="n">
        <v>43277</v>
      </c>
      <c r="E3288" t="inlineStr">
        <is>
          <t>2028-06-26</t>
        </is>
      </c>
      <c r="F3288" t="n">
        <v>120</v>
      </c>
      <c r="G3288" t="inlineStr">
        <is>
          <t xml:space="preserve">BUREAU OF LAND MANAGEMENT </t>
        </is>
      </c>
      <c r="H3288" t="inlineStr">
        <is>
          <t>SOUTHLAND ROYALTY</t>
        </is>
      </c>
      <c r="I3288" t="n">
        <v>0.125</v>
      </c>
      <c r="J3288" t="n">
        <v>36</v>
      </c>
      <c r="K3288" t="n">
        <v>1760</v>
      </c>
      <c r="L3288" t="n">
        <v>24</v>
      </c>
      <c r="M3288" t="n">
        <v>20</v>
      </c>
      <c r="N3288" t="inlineStr">
        <is>
          <t xml:space="preserve">N         </t>
        </is>
      </c>
      <c r="O3288" t="n">
        <v>98</v>
      </c>
      <c r="P3288" t="inlineStr">
        <is>
          <t xml:space="preserve">W         </t>
        </is>
      </c>
      <c r="Q3288" t="inlineStr">
        <is>
          <t>WY-182Q-137/NA</t>
        </is>
      </c>
      <c r="R3288" t="inlineStr">
        <is>
          <t>WYW187162</t>
        </is>
      </c>
      <c r="S3288" t="inlineStr">
        <is>
          <t>SWEETWATER (WY)</t>
        </is>
      </c>
      <c r="T3288" t="n">
        <v>41.69603605</v>
      </c>
      <c r="U3288" t="inlineStr">
        <is>
          <t>GREEN RIVER - OVERTHRUST</t>
        </is>
      </c>
      <c r="V3288" t="n">
        <v>-108.39835384</v>
      </c>
      <c r="W3288" t="inlineStr">
        <is>
          <t>POINT (217201.6452154225 4621610.513871933)</t>
        </is>
      </c>
      <c r="X3288" t="n">
        <v>2.93261224125669</v>
      </c>
      <c r="Y3288" t="inlineStr">
        <is>
          <t>SE</t>
        </is>
      </c>
      <c r="Z3288" t="n">
        <v>2018</v>
      </c>
      <c r="AA3288" t="n">
        <v>67</v>
      </c>
    </row>
    <row r="3289">
      <c r="A3289" s="1" t="n">
        <v>29085</v>
      </c>
      <c r="B3289" t="inlineStr">
        <is>
          <t>WY</t>
        </is>
      </c>
      <c r="C3289" t="inlineStr"/>
      <c r="D3289" s="2" t="n">
        <v>43277</v>
      </c>
      <c r="E3289" t="inlineStr">
        <is>
          <t>2028-06-26</t>
        </is>
      </c>
      <c r="F3289" t="n">
        <v>120</v>
      </c>
      <c r="G3289" t="inlineStr">
        <is>
          <t xml:space="preserve">BUREAU OF LAND MANAGEMENT </t>
        </is>
      </c>
      <c r="H3289" t="inlineStr">
        <is>
          <t>SOUTHLAND ROYALTY</t>
        </is>
      </c>
      <c r="I3289" t="n">
        <v>0.125</v>
      </c>
      <c r="J3289" t="n">
        <v>36</v>
      </c>
      <c r="K3289" t="n">
        <v>1760</v>
      </c>
      <c r="L3289" t="n">
        <v>12</v>
      </c>
      <c r="M3289" t="n">
        <v>20</v>
      </c>
      <c r="N3289" t="inlineStr">
        <is>
          <t xml:space="preserve">N         </t>
        </is>
      </c>
      <c r="O3289" t="n">
        <v>98</v>
      </c>
      <c r="P3289" t="inlineStr">
        <is>
          <t xml:space="preserve">W         </t>
        </is>
      </c>
      <c r="Q3289" t="inlineStr">
        <is>
          <t>WY-182Q-137/NA</t>
        </is>
      </c>
      <c r="R3289" t="inlineStr">
        <is>
          <t>WYW187162</t>
        </is>
      </c>
      <c r="S3289" t="inlineStr">
        <is>
          <t>SWEETWATER (WY)</t>
        </is>
      </c>
      <c r="T3289" t="n">
        <v>41.72500083</v>
      </c>
      <c r="U3289" t="inlineStr">
        <is>
          <t>GREEN RIVER - OVERTHRUST</t>
        </is>
      </c>
      <c r="V3289" t="n">
        <v>-108.39840728</v>
      </c>
      <c r="W3289" t="inlineStr">
        <is>
          <t>POINT (217324.2841624756 4624827.108642064)</t>
        </is>
      </c>
      <c r="X3289" t="n">
        <v>1.247853071604769</v>
      </c>
      <c r="Y3289" t="inlineStr">
        <is>
          <t>SE</t>
        </is>
      </c>
      <c r="Z3289" t="n">
        <v>2018</v>
      </c>
      <c r="AA3289" t="n">
        <v>67</v>
      </c>
    </row>
    <row r="3290">
      <c r="A3290" s="1" t="n">
        <v>29086</v>
      </c>
      <c r="B3290" t="inlineStr">
        <is>
          <t>WY</t>
        </is>
      </c>
      <c r="C3290" t="inlineStr"/>
      <c r="D3290" s="2" t="n">
        <v>43277</v>
      </c>
      <c r="E3290" t="inlineStr">
        <is>
          <t>2028-06-26</t>
        </is>
      </c>
      <c r="F3290" t="n">
        <v>120</v>
      </c>
      <c r="G3290" t="inlineStr">
        <is>
          <t xml:space="preserve">BUREAU OF LAND MANAGEMENT </t>
        </is>
      </c>
      <c r="H3290" t="inlineStr">
        <is>
          <t>SOUTHLAND ROYALTY</t>
        </is>
      </c>
      <c r="I3290" t="n">
        <v>0.125</v>
      </c>
      <c r="J3290" t="n">
        <v>36</v>
      </c>
      <c r="K3290" t="n">
        <v>1760</v>
      </c>
      <c r="L3290" t="n">
        <v>14</v>
      </c>
      <c r="M3290" t="n">
        <v>20</v>
      </c>
      <c r="N3290" t="inlineStr">
        <is>
          <t xml:space="preserve">N         </t>
        </is>
      </c>
      <c r="O3290" t="n">
        <v>98</v>
      </c>
      <c r="P3290" t="inlineStr">
        <is>
          <t xml:space="preserve">W         </t>
        </is>
      </c>
      <c r="Q3290" t="inlineStr">
        <is>
          <t>WY-182Q-137/NA</t>
        </is>
      </c>
      <c r="R3290" t="inlineStr">
        <is>
          <t>WYW187162</t>
        </is>
      </c>
      <c r="S3290" t="inlineStr">
        <is>
          <t>SWEETWATER (WY)</t>
        </is>
      </c>
      <c r="T3290" t="n">
        <v>41.71053569</v>
      </c>
      <c r="U3290" t="inlineStr">
        <is>
          <t>GREEN RIVER - OVERTHRUST</t>
        </is>
      </c>
      <c r="V3290" t="n">
        <v>-108.4176951</v>
      </c>
      <c r="W3290" t="inlineStr">
        <is>
          <t>POINT (215655.8883518352 4623284.407028124)</t>
        </is>
      </c>
      <c r="X3290" t="n">
        <v>1.757976594513835</v>
      </c>
      <c r="Y3290" t="inlineStr">
        <is>
          <t>S</t>
        </is>
      </c>
      <c r="Z3290" t="n">
        <v>2018</v>
      </c>
      <c r="AA3290" t="n">
        <v>67</v>
      </c>
    </row>
    <row r="3291">
      <c r="A3291" s="1" t="n">
        <v>29087</v>
      </c>
      <c r="B3291" t="inlineStr">
        <is>
          <t>WY</t>
        </is>
      </c>
      <c r="C3291" t="inlineStr"/>
      <c r="D3291" s="2" t="n">
        <v>43277</v>
      </c>
      <c r="E3291" t="inlineStr">
        <is>
          <t>2028-06-26</t>
        </is>
      </c>
      <c r="F3291" t="n">
        <v>120</v>
      </c>
      <c r="G3291" t="inlineStr">
        <is>
          <t xml:space="preserve">BUREAU OF LAND MANAGEMENT </t>
        </is>
      </c>
      <c r="H3291" t="inlineStr">
        <is>
          <t>SOUTHLAND ROYALTY</t>
        </is>
      </c>
      <c r="I3291" t="n">
        <v>0.125</v>
      </c>
      <c r="J3291" t="n">
        <v>36</v>
      </c>
      <c r="K3291" t="n">
        <v>1760</v>
      </c>
      <c r="L3291" t="n">
        <v>14</v>
      </c>
      <c r="M3291" t="n">
        <v>20</v>
      </c>
      <c r="N3291" t="inlineStr">
        <is>
          <t xml:space="preserve">N         </t>
        </is>
      </c>
      <c r="O3291" t="n">
        <v>98</v>
      </c>
      <c r="P3291" t="inlineStr">
        <is>
          <t xml:space="preserve">W         </t>
        </is>
      </c>
      <c r="Q3291" t="inlineStr">
        <is>
          <t>WY-182Q-137/NA</t>
        </is>
      </c>
      <c r="R3291" t="inlineStr">
        <is>
          <t>WYW187162</t>
        </is>
      </c>
      <c r="S3291" t="inlineStr">
        <is>
          <t>SWEETWATER (WY)</t>
        </is>
      </c>
      <c r="T3291" t="n">
        <v>41.71053569</v>
      </c>
      <c r="U3291" t="inlineStr">
        <is>
          <t>GREEN RIVER - OVERTHRUST</t>
        </is>
      </c>
      <c r="V3291" t="n">
        <v>-108.4176951</v>
      </c>
      <c r="W3291" t="inlineStr">
        <is>
          <t>POINT (215655.8883518352 4623284.407028124)</t>
        </is>
      </c>
      <c r="X3291" t="n">
        <v>1.757976594513835</v>
      </c>
      <c r="Y3291" t="inlineStr">
        <is>
          <t>S</t>
        </is>
      </c>
      <c r="Z3291" t="n">
        <v>2018</v>
      </c>
      <c r="AA3291" t="n">
        <v>67</v>
      </c>
    </row>
    <row r="3292">
      <c r="A3292" s="1" t="n">
        <v>15408</v>
      </c>
      <c r="B3292" t="inlineStr">
        <is>
          <t>WY</t>
        </is>
      </c>
      <c r="C3292" t="inlineStr"/>
      <c r="D3292" s="2" t="n">
        <v>43525</v>
      </c>
      <c r="E3292" t="inlineStr">
        <is>
          <t>2029-03-01</t>
        </is>
      </c>
      <c r="F3292" t="n">
        <v>120</v>
      </c>
      <c r="G3292" t="inlineStr">
        <is>
          <t xml:space="preserve">BUREAU OF LAND MANAGEMENT </t>
        </is>
      </c>
      <c r="H3292" t="inlineStr">
        <is>
          <t>KIRKWOOD RESOURCES</t>
        </is>
      </c>
      <c r="I3292" t="n">
        <v>0.125</v>
      </c>
      <c r="J3292" t="n">
        <v>2</v>
      </c>
      <c r="K3292" t="n">
        <v>1920</v>
      </c>
      <c r="L3292" t="n">
        <v>34</v>
      </c>
      <c r="M3292" t="n">
        <v>22</v>
      </c>
      <c r="N3292" t="inlineStr">
        <is>
          <t xml:space="preserve">N         </t>
        </is>
      </c>
      <c r="O3292" t="n">
        <v>98</v>
      </c>
      <c r="P3292" t="inlineStr">
        <is>
          <t xml:space="preserve">W         </t>
        </is>
      </c>
      <c r="Q3292" t="inlineStr">
        <is>
          <t>Y-184Q-FEB19-515/NA</t>
        </is>
      </c>
      <c r="R3292" t="inlineStr">
        <is>
          <t>WYW188217</t>
        </is>
      </c>
      <c r="S3292" t="inlineStr">
        <is>
          <t>SWEETWATER (WY)</t>
        </is>
      </c>
      <c r="T3292" t="n">
        <v>41.83656885</v>
      </c>
      <c r="U3292" t="inlineStr">
        <is>
          <t>GREEN RIVER - OVERTHRUST</t>
        </is>
      </c>
      <c r="V3292" t="n">
        <v>-108.48222735</v>
      </c>
      <c r="W3292" t="inlineStr">
        <is>
          <t>POINT (210853.5686097434 4637495.499812737)</t>
        </is>
      </c>
      <c r="X3292" t="n">
        <v>2.812626946533586</v>
      </c>
      <c r="Y3292" t="inlineStr">
        <is>
          <t>NE</t>
        </is>
      </c>
      <c r="Z3292" t="n">
        <v>2019</v>
      </c>
      <c r="AA3292" t="n">
        <v>68</v>
      </c>
    </row>
    <row r="3293">
      <c r="A3293" s="1" t="n">
        <v>29090</v>
      </c>
      <c r="B3293" t="inlineStr">
        <is>
          <t>WY</t>
        </is>
      </c>
      <c r="C3293" t="inlineStr"/>
      <c r="D3293" s="2" t="n">
        <v>43277</v>
      </c>
      <c r="E3293" t="inlineStr">
        <is>
          <t>2028-06-26</t>
        </is>
      </c>
      <c r="F3293" t="n">
        <v>120</v>
      </c>
      <c r="G3293" t="inlineStr">
        <is>
          <t xml:space="preserve">BUREAU OF LAND MANAGEMENT </t>
        </is>
      </c>
      <c r="H3293" t="inlineStr">
        <is>
          <t>BASELINE MINERALS</t>
        </is>
      </c>
      <c r="I3293" t="n">
        <v>0.125</v>
      </c>
      <c r="J3293" t="n">
        <v>34</v>
      </c>
      <c r="K3293" t="n">
        <v>1912.89001464</v>
      </c>
      <c r="L3293" t="n">
        <v>6</v>
      </c>
      <c r="M3293" t="n">
        <v>21</v>
      </c>
      <c r="N3293" t="inlineStr">
        <is>
          <t xml:space="preserve">N         </t>
        </is>
      </c>
      <c r="O3293" t="n">
        <v>98</v>
      </c>
      <c r="P3293" t="inlineStr">
        <is>
          <t xml:space="preserve">W         </t>
        </is>
      </c>
      <c r="Q3293" t="inlineStr">
        <is>
          <t>WY-182Q-139/NA</t>
        </is>
      </c>
      <c r="R3293" t="inlineStr">
        <is>
          <t>WYW187164</t>
        </is>
      </c>
      <c r="S3293" t="inlineStr">
        <is>
          <t>SWEETWATER (WY)</t>
        </is>
      </c>
      <c r="T3293" t="n">
        <v>41.82218013</v>
      </c>
      <c r="U3293" t="inlineStr">
        <is>
          <t>GREEN RIVER - OVERTHRUST</t>
        </is>
      </c>
      <c r="V3293" t="n">
        <v>-108.54016674</v>
      </c>
      <c r="W3293" t="inlineStr">
        <is>
          <t>POINT (205975.9738390043 4636094.5716087)</t>
        </is>
      </c>
      <c r="X3293" t="n">
        <v>1.399616938576422</v>
      </c>
      <c r="Y3293" t="inlineStr">
        <is>
          <t>NW</t>
        </is>
      </c>
      <c r="Z3293" t="n">
        <v>2018</v>
      </c>
      <c r="AA3293" t="n">
        <v>68</v>
      </c>
    </row>
    <row r="3294">
      <c r="A3294" s="1" t="n">
        <v>29091</v>
      </c>
      <c r="B3294" t="inlineStr">
        <is>
          <t>WY</t>
        </is>
      </c>
      <c r="C3294" t="inlineStr"/>
      <c r="D3294" s="2" t="n">
        <v>43277</v>
      </c>
      <c r="E3294" t="inlineStr">
        <is>
          <t>2028-06-26</t>
        </is>
      </c>
      <c r="F3294" t="n">
        <v>120</v>
      </c>
      <c r="G3294" t="inlineStr">
        <is>
          <t xml:space="preserve">BUREAU OF LAND MANAGEMENT </t>
        </is>
      </c>
      <c r="H3294" t="inlineStr">
        <is>
          <t>BASELINE MINERALS</t>
        </is>
      </c>
      <c r="I3294" t="n">
        <v>0.125</v>
      </c>
      <c r="J3294" t="n">
        <v>34</v>
      </c>
      <c r="K3294" t="n">
        <v>1912.89001464</v>
      </c>
      <c r="L3294" t="n">
        <v>6</v>
      </c>
      <c r="M3294" t="n">
        <v>21</v>
      </c>
      <c r="N3294" t="inlineStr">
        <is>
          <t xml:space="preserve">N         </t>
        </is>
      </c>
      <c r="O3294" t="n">
        <v>98</v>
      </c>
      <c r="P3294" t="inlineStr">
        <is>
          <t xml:space="preserve">W         </t>
        </is>
      </c>
      <c r="Q3294" t="inlineStr">
        <is>
          <t>WY-182Q-139/NA</t>
        </is>
      </c>
      <c r="R3294" t="inlineStr">
        <is>
          <t>WYW187164</t>
        </is>
      </c>
      <c r="S3294" t="inlineStr">
        <is>
          <t>SWEETWATER (WY)</t>
        </is>
      </c>
      <c r="T3294" t="n">
        <v>41.82218013</v>
      </c>
      <c r="U3294" t="inlineStr">
        <is>
          <t>GREEN RIVER - OVERTHRUST</t>
        </is>
      </c>
      <c r="V3294" t="n">
        <v>-108.54016674</v>
      </c>
      <c r="W3294" t="inlineStr">
        <is>
          <t>POINT (205975.9738390043 4636094.5716087)</t>
        </is>
      </c>
      <c r="X3294" t="n">
        <v>1.399616938576422</v>
      </c>
      <c r="Y3294" t="inlineStr">
        <is>
          <t>NW</t>
        </is>
      </c>
      <c r="Z3294" t="n">
        <v>2018</v>
      </c>
      <c r="AA3294" t="n">
        <v>68</v>
      </c>
    </row>
    <row r="3295">
      <c r="A3295" s="1" t="n">
        <v>29092</v>
      </c>
      <c r="B3295" t="inlineStr">
        <is>
          <t>WY</t>
        </is>
      </c>
      <c r="C3295" t="inlineStr"/>
      <c r="D3295" s="2" t="n">
        <v>43277</v>
      </c>
      <c r="E3295" t="inlineStr">
        <is>
          <t>2028-06-26</t>
        </is>
      </c>
      <c r="F3295" t="n">
        <v>120</v>
      </c>
      <c r="G3295" t="inlineStr">
        <is>
          <t xml:space="preserve">BUREAU OF LAND MANAGEMENT </t>
        </is>
      </c>
      <c r="H3295" t="inlineStr">
        <is>
          <t>BASELINE MINERALS</t>
        </is>
      </c>
      <c r="I3295" t="n">
        <v>0.125</v>
      </c>
      <c r="J3295" t="n">
        <v>34</v>
      </c>
      <c r="K3295" t="n">
        <v>1912.89001464</v>
      </c>
      <c r="L3295" t="n">
        <v>4</v>
      </c>
      <c r="M3295" t="n">
        <v>21</v>
      </c>
      <c r="N3295" t="inlineStr">
        <is>
          <t xml:space="preserve">N         </t>
        </is>
      </c>
      <c r="O3295" t="n">
        <v>98</v>
      </c>
      <c r="P3295" t="inlineStr">
        <is>
          <t xml:space="preserve">W         </t>
        </is>
      </c>
      <c r="Q3295" t="inlineStr">
        <is>
          <t>WY-182Q-139/NA</t>
        </is>
      </c>
      <c r="R3295" t="inlineStr">
        <is>
          <t>WYW187164</t>
        </is>
      </c>
      <c r="S3295" t="inlineStr">
        <is>
          <t>SWEETWATER (WY)</t>
        </is>
      </c>
      <c r="T3295" t="n">
        <v>41.82218382</v>
      </c>
      <c r="U3295" t="inlineStr">
        <is>
          <t>GREEN RIVER - OVERTHRUST</t>
        </is>
      </c>
      <c r="V3295" t="n">
        <v>-108.50160667</v>
      </c>
      <c r="W3295" t="inlineStr">
        <is>
          <t>POINT (209178.9958635492 4635963.565774174)</t>
        </is>
      </c>
      <c r="X3295" t="n">
        <v>1.402371450455223</v>
      </c>
      <c r="Y3295" t="inlineStr">
        <is>
          <t>NE</t>
        </is>
      </c>
      <c r="Z3295" t="n">
        <v>2018</v>
      </c>
      <c r="AA3295" t="n">
        <v>68</v>
      </c>
    </row>
    <row r="3296">
      <c r="A3296" s="1" t="n">
        <v>29093</v>
      </c>
      <c r="B3296" t="inlineStr">
        <is>
          <t>WY</t>
        </is>
      </c>
      <c r="C3296" t="inlineStr"/>
      <c r="D3296" s="2" t="n">
        <v>43277</v>
      </c>
      <c r="E3296" t="inlineStr">
        <is>
          <t>2028-06-26</t>
        </is>
      </c>
      <c r="F3296" t="n">
        <v>120</v>
      </c>
      <c r="G3296" t="inlineStr">
        <is>
          <t xml:space="preserve">BUREAU OF LAND MANAGEMENT </t>
        </is>
      </c>
      <c r="H3296" t="inlineStr">
        <is>
          <t>BASELINE MINERALS</t>
        </is>
      </c>
      <c r="I3296" t="n">
        <v>0.125</v>
      </c>
      <c r="J3296" t="n">
        <v>34</v>
      </c>
      <c r="K3296" t="n">
        <v>1912.89001464</v>
      </c>
      <c r="L3296" t="n">
        <v>6</v>
      </c>
      <c r="M3296" t="n">
        <v>21</v>
      </c>
      <c r="N3296" t="inlineStr">
        <is>
          <t xml:space="preserve">N         </t>
        </is>
      </c>
      <c r="O3296" t="n">
        <v>98</v>
      </c>
      <c r="P3296" t="inlineStr">
        <is>
          <t xml:space="preserve">W         </t>
        </is>
      </c>
      <c r="Q3296" t="inlineStr">
        <is>
          <t>WY-182Q-139/NA</t>
        </is>
      </c>
      <c r="R3296" t="inlineStr">
        <is>
          <t>WYW187164</t>
        </is>
      </c>
      <c r="S3296" t="inlineStr">
        <is>
          <t>SWEETWATER (WY)</t>
        </is>
      </c>
      <c r="T3296" t="n">
        <v>41.82218013</v>
      </c>
      <c r="U3296" t="inlineStr">
        <is>
          <t>GREEN RIVER - OVERTHRUST</t>
        </is>
      </c>
      <c r="V3296" t="n">
        <v>-108.54016674</v>
      </c>
      <c r="W3296" t="inlineStr">
        <is>
          <t>POINT (205975.9738390043 4636094.5716087)</t>
        </is>
      </c>
      <c r="X3296" t="n">
        <v>1.399616938576422</v>
      </c>
      <c r="Y3296" t="inlineStr">
        <is>
          <t>NW</t>
        </is>
      </c>
      <c r="Z3296" t="n">
        <v>2018</v>
      </c>
      <c r="AA3296" t="n">
        <v>68</v>
      </c>
    </row>
    <row r="3297">
      <c r="A3297" s="1" t="n">
        <v>29094</v>
      </c>
      <c r="B3297" t="inlineStr">
        <is>
          <t>WY</t>
        </is>
      </c>
      <c r="C3297" t="inlineStr"/>
      <c r="D3297" s="2" t="n">
        <v>43277</v>
      </c>
      <c r="E3297" t="inlineStr">
        <is>
          <t>2028-06-26</t>
        </is>
      </c>
      <c r="F3297" t="n">
        <v>120</v>
      </c>
      <c r="G3297" t="inlineStr">
        <is>
          <t xml:space="preserve">BUREAU OF LAND MANAGEMENT </t>
        </is>
      </c>
      <c r="H3297" t="inlineStr">
        <is>
          <t>BASELINE MINERALS</t>
        </is>
      </c>
      <c r="I3297" t="n">
        <v>0.125</v>
      </c>
      <c r="J3297" t="n">
        <v>34</v>
      </c>
      <c r="K3297" t="n">
        <v>1912.89001464</v>
      </c>
      <c r="L3297" t="n">
        <v>4</v>
      </c>
      <c r="M3297" t="n">
        <v>21</v>
      </c>
      <c r="N3297" t="inlineStr">
        <is>
          <t xml:space="preserve">N         </t>
        </is>
      </c>
      <c r="O3297" t="n">
        <v>98</v>
      </c>
      <c r="P3297" t="inlineStr">
        <is>
          <t xml:space="preserve">W         </t>
        </is>
      </c>
      <c r="Q3297" t="inlineStr">
        <is>
          <t>WY-182Q-139/NA</t>
        </is>
      </c>
      <c r="R3297" t="inlineStr">
        <is>
          <t>WYW187164</t>
        </is>
      </c>
      <c r="S3297" t="inlineStr">
        <is>
          <t>SWEETWATER (WY)</t>
        </is>
      </c>
      <c r="T3297" t="n">
        <v>41.82218382</v>
      </c>
      <c r="U3297" t="inlineStr">
        <is>
          <t>GREEN RIVER - OVERTHRUST</t>
        </is>
      </c>
      <c r="V3297" t="n">
        <v>-108.50160667</v>
      </c>
      <c r="W3297" t="inlineStr">
        <is>
          <t>POINT (209178.9958635492 4635963.565774174)</t>
        </is>
      </c>
      <c r="X3297" t="n">
        <v>1.402371450455223</v>
      </c>
      <c r="Y3297" t="inlineStr">
        <is>
          <t>NE</t>
        </is>
      </c>
      <c r="Z3297" t="n">
        <v>2018</v>
      </c>
      <c r="AA3297" t="n">
        <v>68</v>
      </c>
    </row>
    <row r="3298">
      <c r="A3298" s="1" t="n">
        <v>29095</v>
      </c>
      <c r="B3298" t="inlineStr">
        <is>
          <t>WY</t>
        </is>
      </c>
      <c r="C3298" t="inlineStr"/>
      <c r="D3298" s="2" t="n">
        <v>43277</v>
      </c>
      <c r="E3298" t="inlineStr">
        <is>
          <t>2028-06-26</t>
        </is>
      </c>
      <c r="F3298" t="n">
        <v>120</v>
      </c>
      <c r="G3298" t="inlineStr">
        <is>
          <t xml:space="preserve">BUREAU OF LAND MANAGEMENT </t>
        </is>
      </c>
      <c r="H3298" t="inlineStr">
        <is>
          <t>BASELINE MINERALS</t>
        </is>
      </c>
      <c r="I3298" t="n">
        <v>0.125</v>
      </c>
      <c r="J3298" t="n">
        <v>34</v>
      </c>
      <c r="K3298" t="n">
        <v>1912.89001464</v>
      </c>
      <c r="L3298" t="n">
        <v>6</v>
      </c>
      <c r="M3298" t="n">
        <v>21</v>
      </c>
      <c r="N3298" t="inlineStr">
        <is>
          <t xml:space="preserve">N         </t>
        </is>
      </c>
      <c r="O3298" t="n">
        <v>98</v>
      </c>
      <c r="P3298" t="inlineStr">
        <is>
          <t xml:space="preserve">W         </t>
        </is>
      </c>
      <c r="Q3298" t="inlineStr">
        <is>
          <t>WY-182Q-139/NA</t>
        </is>
      </c>
      <c r="R3298" t="inlineStr">
        <is>
          <t>WYW187164</t>
        </is>
      </c>
      <c r="S3298" t="inlineStr">
        <is>
          <t>SWEETWATER (WY)</t>
        </is>
      </c>
      <c r="T3298" t="n">
        <v>41.82218013</v>
      </c>
      <c r="U3298" t="inlineStr">
        <is>
          <t>GREEN RIVER - OVERTHRUST</t>
        </is>
      </c>
      <c r="V3298" t="n">
        <v>-108.54016674</v>
      </c>
      <c r="W3298" t="inlineStr">
        <is>
          <t>POINT (205975.9738390043 4636094.5716087)</t>
        </is>
      </c>
      <c r="X3298" t="n">
        <v>1.399616938576422</v>
      </c>
      <c r="Y3298" t="inlineStr">
        <is>
          <t>NW</t>
        </is>
      </c>
      <c r="Z3298" t="n">
        <v>2018</v>
      </c>
      <c r="AA3298" t="n">
        <v>68</v>
      </c>
    </row>
    <row r="3299">
      <c r="A3299" s="1" t="n">
        <v>29096</v>
      </c>
      <c r="B3299" t="inlineStr">
        <is>
          <t>WY</t>
        </is>
      </c>
      <c r="C3299" t="inlineStr"/>
      <c r="D3299" s="2" t="n">
        <v>43277</v>
      </c>
      <c r="E3299" t="inlineStr">
        <is>
          <t>2028-06-26</t>
        </is>
      </c>
      <c r="F3299" t="n">
        <v>120</v>
      </c>
      <c r="G3299" t="inlineStr">
        <is>
          <t xml:space="preserve">BUREAU OF LAND MANAGEMENT </t>
        </is>
      </c>
      <c r="H3299" t="inlineStr">
        <is>
          <t>BASELINE MINERALS</t>
        </is>
      </c>
      <c r="I3299" t="n">
        <v>0.125</v>
      </c>
      <c r="J3299" t="n">
        <v>34</v>
      </c>
      <c r="K3299" t="n">
        <v>1912.89001464</v>
      </c>
      <c r="L3299" t="n">
        <v>10</v>
      </c>
      <c r="M3299" t="n">
        <v>21</v>
      </c>
      <c r="N3299" t="inlineStr">
        <is>
          <t xml:space="preserve">N         </t>
        </is>
      </c>
      <c r="O3299" t="n">
        <v>98</v>
      </c>
      <c r="P3299" t="inlineStr">
        <is>
          <t xml:space="preserve">W         </t>
        </is>
      </c>
      <c r="Q3299" t="inlineStr">
        <is>
          <t>WY-182Q-139/NA</t>
        </is>
      </c>
      <c r="R3299" t="inlineStr">
        <is>
          <t>WYW187164</t>
        </is>
      </c>
      <c r="S3299" t="inlineStr">
        <is>
          <t>SWEETWATER (WY)</t>
        </is>
      </c>
      <c r="T3299" t="n">
        <v>41.80767273</v>
      </c>
      <c r="U3299" t="inlineStr">
        <is>
          <t>GREEN RIVER - OVERTHRUST</t>
        </is>
      </c>
      <c r="V3299" t="n">
        <v>-108.48218146</v>
      </c>
      <c r="W3299" t="inlineStr">
        <is>
          <t>POINT (210727.1745889663 4634286.478554199)</t>
        </is>
      </c>
      <c r="X3299" t="n">
        <v>2.001752775193745</v>
      </c>
      <c r="Y3299" t="inlineStr">
        <is>
          <t>E</t>
        </is>
      </c>
      <c r="Z3299" t="n">
        <v>2018</v>
      </c>
      <c r="AA3299" t="n">
        <v>68</v>
      </c>
    </row>
    <row r="3300">
      <c r="A3300" s="1" t="n">
        <v>29097</v>
      </c>
      <c r="B3300" t="inlineStr">
        <is>
          <t>WY</t>
        </is>
      </c>
      <c r="C3300" t="inlineStr"/>
      <c r="D3300" s="2" t="n">
        <v>43277</v>
      </c>
      <c r="E3300" t="inlineStr">
        <is>
          <t>2028-06-26</t>
        </is>
      </c>
      <c r="F3300" t="n">
        <v>120</v>
      </c>
      <c r="G3300" t="inlineStr">
        <is>
          <t xml:space="preserve">BUREAU OF LAND MANAGEMENT </t>
        </is>
      </c>
      <c r="H3300" t="inlineStr">
        <is>
          <t>BASELINE MINERALS</t>
        </is>
      </c>
      <c r="I3300" t="n">
        <v>0.125</v>
      </c>
      <c r="J3300" t="n">
        <v>34</v>
      </c>
      <c r="K3300" t="n">
        <v>1912.89001464</v>
      </c>
      <c r="L3300" t="n">
        <v>4</v>
      </c>
      <c r="M3300" t="n">
        <v>21</v>
      </c>
      <c r="N3300" t="inlineStr">
        <is>
          <t xml:space="preserve">N         </t>
        </is>
      </c>
      <c r="O3300" t="n">
        <v>98</v>
      </c>
      <c r="P3300" t="inlineStr">
        <is>
          <t xml:space="preserve">W         </t>
        </is>
      </c>
      <c r="Q3300" t="inlineStr">
        <is>
          <t>WY-182Q-139/NA</t>
        </is>
      </c>
      <c r="R3300" t="inlineStr">
        <is>
          <t>WYW187164</t>
        </is>
      </c>
      <c r="S3300" t="inlineStr">
        <is>
          <t>SWEETWATER (WY)</t>
        </is>
      </c>
      <c r="T3300" t="n">
        <v>41.82218382</v>
      </c>
      <c r="U3300" t="inlineStr">
        <is>
          <t>GREEN RIVER - OVERTHRUST</t>
        </is>
      </c>
      <c r="V3300" t="n">
        <v>-108.50160667</v>
      </c>
      <c r="W3300" t="inlineStr">
        <is>
          <t>POINT (209178.9958635492 4635963.565774174)</t>
        </is>
      </c>
      <c r="X3300" t="n">
        <v>1.402371450455223</v>
      </c>
      <c r="Y3300" t="inlineStr">
        <is>
          <t>NE</t>
        </is>
      </c>
      <c r="Z3300" t="n">
        <v>2018</v>
      </c>
      <c r="AA3300" t="n">
        <v>68</v>
      </c>
    </row>
    <row r="3301">
      <c r="A3301" s="1" t="n">
        <v>29098</v>
      </c>
      <c r="B3301" t="inlineStr">
        <is>
          <t>WY</t>
        </is>
      </c>
      <c r="C3301" t="inlineStr"/>
      <c r="D3301" s="2" t="n">
        <v>43277</v>
      </c>
      <c r="E3301" t="inlineStr">
        <is>
          <t>2028-06-26</t>
        </is>
      </c>
      <c r="F3301" t="n">
        <v>120</v>
      </c>
      <c r="G3301" t="inlineStr">
        <is>
          <t xml:space="preserve">BUREAU OF LAND MANAGEMENT </t>
        </is>
      </c>
      <c r="H3301" t="inlineStr">
        <is>
          <t>BASELINE MINERALS</t>
        </is>
      </c>
      <c r="I3301" t="n">
        <v>0.125</v>
      </c>
      <c r="J3301" t="n">
        <v>34</v>
      </c>
      <c r="K3301" t="n">
        <v>1912.89001464</v>
      </c>
      <c r="L3301" t="n">
        <v>6</v>
      </c>
      <c r="M3301" t="n">
        <v>21</v>
      </c>
      <c r="N3301" t="inlineStr">
        <is>
          <t xml:space="preserve">N         </t>
        </is>
      </c>
      <c r="O3301" t="n">
        <v>98</v>
      </c>
      <c r="P3301" t="inlineStr">
        <is>
          <t xml:space="preserve">W         </t>
        </is>
      </c>
      <c r="Q3301" t="inlineStr">
        <is>
          <t>WY-182Q-139/NA</t>
        </is>
      </c>
      <c r="R3301" t="inlineStr">
        <is>
          <t>WYW187164</t>
        </is>
      </c>
      <c r="S3301" t="inlineStr">
        <is>
          <t>SWEETWATER (WY)</t>
        </is>
      </c>
      <c r="T3301" t="n">
        <v>41.82218013</v>
      </c>
      <c r="U3301" t="inlineStr">
        <is>
          <t>GREEN RIVER - OVERTHRUST</t>
        </is>
      </c>
      <c r="V3301" t="n">
        <v>-108.54016674</v>
      </c>
      <c r="W3301" t="inlineStr">
        <is>
          <t>POINT (205975.9738390043 4636094.5716087)</t>
        </is>
      </c>
      <c r="X3301" t="n">
        <v>1.399616938576422</v>
      </c>
      <c r="Y3301" t="inlineStr">
        <is>
          <t>NW</t>
        </is>
      </c>
      <c r="Z3301" t="n">
        <v>2018</v>
      </c>
      <c r="AA3301" t="n">
        <v>68</v>
      </c>
    </row>
    <row r="3302">
      <c r="A3302" s="1" t="n">
        <v>29099</v>
      </c>
      <c r="B3302" t="inlineStr">
        <is>
          <t>WY</t>
        </is>
      </c>
      <c r="C3302" t="inlineStr"/>
      <c r="D3302" s="2" t="n">
        <v>43277</v>
      </c>
      <c r="E3302" t="inlineStr">
        <is>
          <t>2028-06-26</t>
        </is>
      </c>
      <c r="F3302" t="n">
        <v>120</v>
      </c>
      <c r="G3302" t="inlineStr">
        <is>
          <t xml:space="preserve">BUREAU OF LAND MANAGEMENT </t>
        </is>
      </c>
      <c r="H3302" t="inlineStr">
        <is>
          <t>BASELINE MINERALS</t>
        </is>
      </c>
      <c r="I3302" t="n">
        <v>0.125</v>
      </c>
      <c r="J3302" t="n">
        <v>26</v>
      </c>
      <c r="K3302" t="n">
        <v>2556.76000976</v>
      </c>
      <c r="L3302" t="n">
        <v>18</v>
      </c>
      <c r="M3302" t="n">
        <v>21</v>
      </c>
      <c r="N3302" t="inlineStr">
        <is>
          <t xml:space="preserve">N         </t>
        </is>
      </c>
      <c r="O3302" t="n">
        <v>98</v>
      </c>
      <c r="P3302" t="inlineStr">
        <is>
          <t xml:space="preserve">W         </t>
        </is>
      </c>
      <c r="Q3302" t="inlineStr">
        <is>
          <t>WY-182Q-140/NA</t>
        </is>
      </c>
      <c r="R3302" t="inlineStr">
        <is>
          <t>WYW187165</t>
        </is>
      </c>
      <c r="S3302" t="inlineStr">
        <is>
          <t>SWEETWATER (WY)</t>
        </is>
      </c>
      <c r="T3302" t="n">
        <v>41.7932802</v>
      </c>
      <c r="U3302" t="inlineStr">
        <is>
          <t>GREEN RIVER - OVERTHRUST</t>
        </is>
      </c>
      <c r="V3302" t="n">
        <v>-108.54018187</v>
      </c>
      <c r="W3302" t="inlineStr">
        <is>
          <t>POINT (205842.3567908129 4632885.316675022)</t>
        </is>
      </c>
      <c r="X3302" t="n">
        <v>1.41853540480478</v>
      </c>
      <c r="Y3302" t="inlineStr">
        <is>
          <t>SW</t>
        </is>
      </c>
      <c r="Z3302" t="n">
        <v>2018</v>
      </c>
      <c r="AA3302" t="n">
        <v>68</v>
      </c>
    </row>
    <row r="3303">
      <c r="A3303" s="1" t="n">
        <v>29102</v>
      </c>
      <c r="B3303" t="inlineStr">
        <is>
          <t>WY</t>
        </is>
      </c>
      <c r="C3303" t="inlineStr"/>
      <c r="D3303" s="2" t="n">
        <v>43277</v>
      </c>
      <c r="E3303" t="inlineStr">
        <is>
          <t>2028-06-26</t>
        </is>
      </c>
      <c r="F3303" t="n">
        <v>120</v>
      </c>
      <c r="G3303" t="inlineStr">
        <is>
          <t xml:space="preserve">BUREAU OF LAND MANAGEMENT </t>
        </is>
      </c>
      <c r="H3303" t="inlineStr">
        <is>
          <t>BASELINE MINERALS</t>
        </is>
      </c>
      <c r="I3303" t="n">
        <v>0.125</v>
      </c>
      <c r="J3303" t="n">
        <v>26</v>
      </c>
      <c r="K3303" t="n">
        <v>2556.76000976</v>
      </c>
      <c r="L3303" t="n">
        <v>18</v>
      </c>
      <c r="M3303" t="n">
        <v>21</v>
      </c>
      <c r="N3303" t="inlineStr">
        <is>
          <t xml:space="preserve">N         </t>
        </is>
      </c>
      <c r="O3303" t="n">
        <v>98</v>
      </c>
      <c r="P3303" t="inlineStr">
        <is>
          <t xml:space="preserve">W         </t>
        </is>
      </c>
      <c r="Q3303" t="inlineStr">
        <is>
          <t>WY-182Q-140/NA</t>
        </is>
      </c>
      <c r="R3303" t="inlineStr">
        <is>
          <t>WYW187165</t>
        </is>
      </c>
      <c r="S3303" t="inlineStr">
        <is>
          <t>SWEETWATER (WY)</t>
        </is>
      </c>
      <c r="T3303" t="n">
        <v>41.7932802</v>
      </c>
      <c r="U3303" t="inlineStr">
        <is>
          <t>GREEN RIVER - OVERTHRUST</t>
        </is>
      </c>
      <c r="V3303" t="n">
        <v>-108.54018187</v>
      </c>
      <c r="W3303" t="inlineStr">
        <is>
          <t>POINT (205842.3567908129 4632885.316675022)</t>
        </is>
      </c>
      <c r="X3303" t="n">
        <v>1.41853540480478</v>
      </c>
      <c r="Y3303" t="inlineStr">
        <is>
          <t>SW</t>
        </is>
      </c>
      <c r="Z3303" t="n">
        <v>2018</v>
      </c>
      <c r="AA3303" t="n">
        <v>68</v>
      </c>
    </row>
    <row r="3304">
      <c r="A3304" s="1" t="n">
        <v>29104</v>
      </c>
      <c r="B3304" t="inlineStr">
        <is>
          <t>WY</t>
        </is>
      </c>
      <c r="C3304" t="inlineStr"/>
      <c r="D3304" s="2" t="n">
        <v>43277</v>
      </c>
      <c r="E3304" t="inlineStr">
        <is>
          <t>2028-06-26</t>
        </is>
      </c>
      <c r="F3304" t="n">
        <v>120</v>
      </c>
      <c r="G3304" t="inlineStr">
        <is>
          <t xml:space="preserve">BUREAU OF LAND MANAGEMENT </t>
        </is>
      </c>
      <c r="H3304" t="inlineStr">
        <is>
          <t>BASELINE MINERALS</t>
        </is>
      </c>
      <c r="I3304" t="n">
        <v>0.125</v>
      </c>
      <c r="J3304" t="n">
        <v>26</v>
      </c>
      <c r="K3304" t="n">
        <v>2556.76000976</v>
      </c>
      <c r="L3304" t="n">
        <v>20</v>
      </c>
      <c r="M3304" t="n">
        <v>21</v>
      </c>
      <c r="N3304" t="inlineStr">
        <is>
          <t xml:space="preserve">N         </t>
        </is>
      </c>
      <c r="O3304" t="n">
        <v>98</v>
      </c>
      <c r="P3304" t="inlineStr">
        <is>
          <t xml:space="preserve">W         </t>
        </is>
      </c>
      <c r="Q3304" t="inlineStr">
        <is>
          <t>WY-182Q-140/NA</t>
        </is>
      </c>
      <c r="R3304" t="inlineStr">
        <is>
          <t>WYW187165</t>
        </is>
      </c>
      <c r="S3304" t="inlineStr">
        <is>
          <t>SWEETWATER (WY)</t>
        </is>
      </c>
      <c r="T3304" t="n">
        <v>41.7787844</v>
      </c>
      <c r="U3304" t="inlineStr">
        <is>
          <t>GREEN RIVER - OVERTHRUST</t>
        </is>
      </c>
      <c r="V3304" t="n">
        <v>-108.52086364</v>
      </c>
      <c r="W3304" t="inlineStr">
        <is>
          <t>POINT (207381.759794921 4631209.569631321)</t>
        </is>
      </c>
      <c r="X3304" t="n">
        <v>2.011867571364694</v>
      </c>
      <c r="Y3304" t="inlineStr">
        <is>
          <t>S</t>
        </is>
      </c>
      <c r="Z3304" t="n">
        <v>2018</v>
      </c>
      <c r="AA3304" t="n">
        <v>68</v>
      </c>
    </row>
    <row r="3305">
      <c r="A3305" s="1" t="n">
        <v>29106</v>
      </c>
      <c r="B3305" t="inlineStr">
        <is>
          <t>WY</t>
        </is>
      </c>
      <c r="C3305" t="inlineStr"/>
      <c r="D3305" s="2" t="n">
        <v>43277</v>
      </c>
      <c r="E3305" t="inlineStr">
        <is>
          <t>2028-06-26</t>
        </is>
      </c>
      <c r="F3305" t="n">
        <v>120</v>
      </c>
      <c r="G3305" t="inlineStr">
        <is>
          <t xml:space="preserve">BUREAU OF LAND MANAGEMENT </t>
        </is>
      </c>
      <c r="H3305" t="inlineStr">
        <is>
          <t>BASELINE MINERALS</t>
        </is>
      </c>
      <c r="I3305" t="n">
        <v>0.125</v>
      </c>
      <c r="J3305" t="n">
        <v>26</v>
      </c>
      <c r="K3305" t="n">
        <v>2556.76000976</v>
      </c>
      <c r="L3305" t="n">
        <v>18</v>
      </c>
      <c r="M3305" t="n">
        <v>21</v>
      </c>
      <c r="N3305" t="inlineStr">
        <is>
          <t xml:space="preserve">N         </t>
        </is>
      </c>
      <c r="O3305" t="n">
        <v>98</v>
      </c>
      <c r="P3305" t="inlineStr">
        <is>
          <t xml:space="preserve">W         </t>
        </is>
      </c>
      <c r="Q3305" t="inlineStr">
        <is>
          <t>WY-182Q-140/NA</t>
        </is>
      </c>
      <c r="R3305" t="inlineStr">
        <is>
          <t>WYW187165</t>
        </is>
      </c>
      <c r="S3305" t="inlineStr">
        <is>
          <t>SWEETWATER (WY)</t>
        </is>
      </c>
      <c r="T3305" t="n">
        <v>41.7932802</v>
      </c>
      <c r="U3305" t="inlineStr">
        <is>
          <t>GREEN RIVER - OVERTHRUST</t>
        </is>
      </c>
      <c r="V3305" t="n">
        <v>-108.54018187</v>
      </c>
      <c r="W3305" t="inlineStr">
        <is>
          <t>POINT (205842.3567908129 4632885.316675022)</t>
        </is>
      </c>
      <c r="X3305" t="n">
        <v>1.41853540480478</v>
      </c>
      <c r="Y3305" t="inlineStr">
        <is>
          <t>SW</t>
        </is>
      </c>
      <c r="Z3305" t="n">
        <v>2018</v>
      </c>
      <c r="AA3305" t="n">
        <v>68</v>
      </c>
    </row>
    <row r="3306">
      <c r="A3306" s="1" t="n">
        <v>29114</v>
      </c>
      <c r="B3306" t="inlineStr">
        <is>
          <t>WY</t>
        </is>
      </c>
      <c r="C3306" t="inlineStr"/>
      <c r="D3306" s="2" t="n">
        <v>43277</v>
      </c>
      <c r="E3306" t="inlineStr">
        <is>
          <t>2028-06-26</t>
        </is>
      </c>
      <c r="F3306" t="n">
        <v>120</v>
      </c>
      <c r="G3306" t="inlineStr">
        <is>
          <t xml:space="preserve">BUREAU OF LAND MANAGEMENT </t>
        </is>
      </c>
      <c r="H3306" t="inlineStr">
        <is>
          <t>KIRKWOOD O&amp;G</t>
        </is>
      </c>
      <c r="I3306" t="n">
        <v>0.125</v>
      </c>
      <c r="J3306" t="n">
        <v>3</v>
      </c>
      <c r="K3306" t="n">
        <v>1915.07995605</v>
      </c>
      <c r="L3306" t="n">
        <v>32</v>
      </c>
      <c r="M3306" t="n">
        <v>22</v>
      </c>
      <c r="N3306" t="inlineStr">
        <is>
          <t xml:space="preserve">N         </t>
        </is>
      </c>
      <c r="O3306" t="n">
        <v>98</v>
      </c>
      <c r="P3306" t="inlineStr">
        <is>
          <t xml:space="preserve">W         </t>
        </is>
      </c>
      <c r="Q3306" t="inlineStr">
        <is>
          <t>WY-182Q-145/NA</t>
        </is>
      </c>
      <c r="R3306" t="inlineStr">
        <is>
          <t>WYW187168</t>
        </is>
      </c>
      <c r="S3306" t="inlineStr">
        <is>
          <t>SWEETWATER (WY)</t>
        </is>
      </c>
      <c r="T3306" t="n">
        <v>41.83667581</v>
      </c>
      <c r="U3306" t="inlineStr">
        <is>
          <t>GREEN RIVER - OVERTHRUST</t>
        </is>
      </c>
      <c r="V3306" t="n">
        <v>-108.52095543</v>
      </c>
      <c r="W3306" t="inlineStr">
        <is>
          <t>POINT (207637.8256538833 4637638.647676892)</t>
        </is>
      </c>
      <c r="X3306" t="n">
        <v>1.986153873797827</v>
      </c>
      <c r="Y3306" t="inlineStr">
        <is>
          <t>N</t>
        </is>
      </c>
      <c r="Z3306" t="n">
        <v>2018</v>
      </c>
      <c r="AA3306" t="n">
        <v>68</v>
      </c>
    </row>
    <row r="3307">
      <c r="A3307" s="1" t="n">
        <v>41816</v>
      </c>
      <c r="B3307" t="inlineStr">
        <is>
          <t>WY</t>
        </is>
      </c>
      <c r="C3307" t="inlineStr"/>
      <c r="D3307" s="2" t="n">
        <v>42809</v>
      </c>
      <c r="E3307" t="inlineStr">
        <is>
          <t>2022-03-15</t>
        </is>
      </c>
      <c r="F3307" t="n">
        <v>60</v>
      </c>
      <c r="G3307" t="inlineStr">
        <is>
          <t xml:space="preserve">STATE OF WYOMING </t>
        </is>
      </c>
      <c r="H3307" t="inlineStr">
        <is>
          <t>KIRKWOOD O&amp;G</t>
        </is>
      </c>
      <c r="I3307" t="n">
        <v>0.1667</v>
      </c>
      <c r="J3307" t="n">
        <v>11</v>
      </c>
      <c r="K3307" t="n">
        <v>640</v>
      </c>
      <c r="L3307" t="n">
        <v>36</v>
      </c>
      <c r="M3307" t="n">
        <v>22</v>
      </c>
      <c r="N3307" t="inlineStr">
        <is>
          <t xml:space="preserve">N         </t>
        </is>
      </c>
      <c r="O3307" t="n">
        <v>99</v>
      </c>
      <c r="P3307" t="inlineStr">
        <is>
          <t xml:space="preserve">W         </t>
        </is>
      </c>
      <c r="Q3307" t="inlineStr">
        <is>
          <t>NA/NA</t>
        </is>
      </c>
      <c r="R3307" t="inlineStr">
        <is>
          <t>17-00192</t>
        </is>
      </c>
      <c r="S3307" t="inlineStr">
        <is>
          <t>SWEETWATER (WY)</t>
        </is>
      </c>
      <c r="T3307" t="n">
        <v>41.83669501</v>
      </c>
      <c r="U3307" t="inlineStr">
        <is>
          <t>GREEN RIVER - OVERTHRUST</t>
        </is>
      </c>
      <c r="V3307" t="n">
        <v>-108.55952313</v>
      </c>
      <c r="W3307" t="inlineStr">
        <is>
          <t>POINT (204434.9933614779 4637772.953474411)</t>
        </is>
      </c>
      <c r="X3307" t="n">
        <v>2.815404577686019</v>
      </c>
      <c r="Y3307" t="inlineStr">
        <is>
          <t>NW</t>
        </is>
      </c>
      <c r="Z3307" t="n">
        <v>2017</v>
      </c>
      <c r="AA3307" t="n">
        <v>68</v>
      </c>
    </row>
    <row r="3308">
      <c r="A3308" s="1" t="n">
        <v>44620</v>
      </c>
      <c r="B3308" t="inlineStr">
        <is>
          <t>WY</t>
        </is>
      </c>
      <c r="C3308" t="inlineStr"/>
      <c r="D3308" s="2" t="n">
        <v>42557</v>
      </c>
      <c r="E3308" t="inlineStr">
        <is>
          <t>2021-07-06</t>
        </is>
      </c>
      <c r="F3308" t="n">
        <v>60</v>
      </c>
      <c r="G3308" t="inlineStr">
        <is>
          <t xml:space="preserve">STATE OF WYOMING </t>
        </is>
      </c>
      <c r="H3308" t="inlineStr">
        <is>
          <t>KIRKWOOD O&amp;G</t>
        </is>
      </c>
      <c r="I3308" t="n">
        <v>0.1667</v>
      </c>
      <c r="J3308" t="n">
        <v>11</v>
      </c>
      <c r="K3308" t="n">
        <v>640</v>
      </c>
      <c r="L3308" t="n">
        <v>16</v>
      </c>
      <c r="M3308" t="n">
        <v>21</v>
      </c>
      <c r="N3308" t="inlineStr">
        <is>
          <t xml:space="preserve">N         </t>
        </is>
      </c>
      <c r="O3308" t="n">
        <v>98</v>
      </c>
      <c r="P3308" t="inlineStr">
        <is>
          <t xml:space="preserve">W         </t>
        </is>
      </c>
      <c r="Q3308" t="inlineStr">
        <is>
          <t>NA/NA</t>
        </is>
      </c>
      <c r="R3308" t="inlineStr">
        <is>
          <t>16-00238</t>
        </is>
      </c>
      <c r="S3308" t="inlineStr">
        <is>
          <t>SWEETWATER (WY)</t>
        </is>
      </c>
      <c r="T3308" t="n">
        <v>41.79325719</v>
      </c>
      <c r="U3308" t="inlineStr">
        <is>
          <t>GREEN RIVER - OVERTHRUST</t>
        </is>
      </c>
      <c r="V3308" t="n">
        <v>-108.50162182</v>
      </c>
      <c r="W3308" t="inlineStr">
        <is>
          <t>POINT (209046.7021608311 4632751.360154783)</t>
        </is>
      </c>
      <c r="X3308" t="n">
        <v>1.421111594864313</v>
      </c>
      <c r="Y3308" t="inlineStr">
        <is>
          <t>SE</t>
        </is>
      </c>
      <c r="Z3308" t="n">
        <v>2016</v>
      </c>
      <c r="AA3308" t="n">
        <v>68</v>
      </c>
    </row>
    <row r="3309">
      <c r="A3309" s="1" t="n">
        <v>49558</v>
      </c>
      <c r="B3309" t="inlineStr">
        <is>
          <t>WY</t>
        </is>
      </c>
      <c r="C3309" t="inlineStr"/>
      <c r="D3309" s="2" t="n">
        <v>41947</v>
      </c>
      <c r="E3309" t="inlineStr">
        <is>
          <t>2024-11-04</t>
        </is>
      </c>
      <c r="F3309" t="n">
        <v>120</v>
      </c>
      <c r="G3309" t="inlineStr">
        <is>
          <t xml:space="preserve">BLM </t>
        </is>
      </c>
      <c r="H3309" t="inlineStr">
        <is>
          <t>TETON RESOURCES</t>
        </is>
      </c>
      <c r="I3309" t="n">
        <v>0.125</v>
      </c>
      <c r="J3309" t="n">
        <v>18</v>
      </c>
      <c r="K3309" t="n">
        <v>320</v>
      </c>
      <c r="L3309" t="n">
        <v>23</v>
      </c>
      <c r="M3309" t="n">
        <v>24</v>
      </c>
      <c r="N3309" t="inlineStr">
        <is>
          <t xml:space="preserve">N         </t>
        </is>
      </c>
      <c r="O3309" t="n">
        <v>98</v>
      </c>
      <c r="P3309" t="inlineStr">
        <is>
          <t xml:space="preserve">W         </t>
        </is>
      </c>
      <c r="Q3309" t="inlineStr">
        <is>
          <t>WY-1411-076/NA</t>
        </is>
      </c>
      <c r="R3309" t="inlineStr">
        <is>
          <t>WYW183834</t>
        </is>
      </c>
      <c r="S3309" t="inlineStr">
        <is>
          <t>SWEETWATER (WY)</t>
        </is>
      </c>
      <c r="T3309" t="n">
        <v>42.03931092</v>
      </c>
      <c r="U3309" t="inlineStr">
        <is>
          <t>GREEN RIVER - OVERTHRUST</t>
        </is>
      </c>
      <c r="V3309" t="n">
        <v>-108.46292481</v>
      </c>
      <c r="W3309" t="inlineStr">
        <is>
          <t>POINT (213367.1156627596 4659945.028925172)</t>
        </is>
      </c>
      <c r="X3309" t="n">
        <v>2.947704382506594</v>
      </c>
      <c r="Y3309" t="inlineStr">
        <is>
          <t>N</t>
        </is>
      </c>
      <c r="Z3309" t="n">
        <v>2014</v>
      </c>
      <c r="AA3309" t="n">
        <v>37</v>
      </c>
    </row>
    <row r="3310">
      <c r="A3310" s="1" t="n">
        <v>33399</v>
      </c>
      <c r="B3310" t="inlineStr">
        <is>
          <t>WY</t>
        </is>
      </c>
      <c r="C3310" t="inlineStr"/>
      <c r="D3310" s="2" t="n">
        <v>43180</v>
      </c>
      <c r="E3310" t="inlineStr">
        <is>
          <t>2028-03-21</t>
        </is>
      </c>
      <c r="F3310" t="n">
        <v>120</v>
      </c>
      <c r="G3310" t="inlineStr">
        <is>
          <t xml:space="preserve">BUREAU OF LAND MANAGEMENT </t>
        </is>
      </c>
      <c r="H3310" t="inlineStr">
        <is>
          <t>BLACK OAK ENERGY</t>
        </is>
      </c>
      <c r="I3310" t="n">
        <v>0.125</v>
      </c>
      <c r="J3310" t="n">
        <v>24</v>
      </c>
      <c r="K3310" t="n">
        <v>837.6</v>
      </c>
      <c r="L3310" t="n">
        <v>3</v>
      </c>
      <c r="M3310" t="n">
        <v>26</v>
      </c>
      <c r="N3310" t="inlineStr">
        <is>
          <t xml:space="preserve">N         </t>
        </is>
      </c>
      <c r="O3310" t="n">
        <v>98</v>
      </c>
      <c r="P3310" t="inlineStr">
        <is>
          <t xml:space="preserve">W         </t>
        </is>
      </c>
      <c r="Q3310" t="inlineStr">
        <is>
          <t>WY-181Q-148/NA</t>
        </is>
      </c>
      <c r="R3310" t="inlineStr">
        <is>
          <t>WYW186849</t>
        </is>
      </c>
      <c r="S3310" t="inlineStr">
        <is>
          <t>SWEETWATER (WY)</t>
        </is>
      </c>
      <c r="T3310" t="n">
        <v>42.25583241</v>
      </c>
      <c r="U3310" t="inlineStr">
        <is>
          <t>GREEN RIVER - OVERTHRUST</t>
        </is>
      </c>
      <c r="V3310" t="n">
        <v>-108.50758825</v>
      </c>
      <c r="W3310" t="inlineStr">
        <is>
          <t>POINT (210658.795240389 4684141.107103027)</t>
        </is>
      </c>
      <c r="X3310" t="n">
        <v>0.5977585851400421</v>
      </c>
      <c r="Y3310" t="inlineStr">
        <is>
          <t>E</t>
        </is>
      </c>
      <c r="Z3310" t="n">
        <v>2018</v>
      </c>
      <c r="AA3310" t="n">
        <v>27</v>
      </c>
    </row>
    <row r="3311">
      <c r="A3311" s="1" t="n">
        <v>33400</v>
      </c>
      <c r="B3311" t="inlineStr">
        <is>
          <t>WY</t>
        </is>
      </c>
      <c r="C3311" t="inlineStr"/>
      <c r="D3311" s="2" t="n">
        <v>43180</v>
      </c>
      <c r="E3311" t="inlineStr">
        <is>
          <t>2028-03-21</t>
        </is>
      </c>
      <c r="F3311" t="n">
        <v>120</v>
      </c>
      <c r="G3311" t="inlineStr">
        <is>
          <t xml:space="preserve">BUREAU OF LAND MANAGEMENT </t>
        </is>
      </c>
      <c r="H3311" t="inlineStr">
        <is>
          <t>BLACK OAK ENERGY</t>
        </is>
      </c>
      <c r="I3311" t="n">
        <v>0.125</v>
      </c>
      <c r="J3311" t="n">
        <v>24</v>
      </c>
      <c r="K3311" t="n">
        <v>837.6</v>
      </c>
      <c r="L3311" t="n">
        <v>3</v>
      </c>
      <c r="M3311" t="n">
        <v>26</v>
      </c>
      <c r="N3311" t="inlineStr">
        <is>
          <t xml:space="preserve">N         </t>
        </is>
      </c>
      <c r="O3311" t="n">
        <v>98</v>
      </c>
      <c r="P3311" t="inlineStr">
        <is>
          <t xml:space="preserve">W         </t>
        </is>
      </c>
      <c r="Q3311" t="inlineStr">
        <is>
          <t>WY-181Q-148/NA</t>
        </is>
      </c>
      <c r="R3311" t="inlineStr">
        <is>
          <t>WYW186849</t>
        </is>
      </c>
      <c r="S3311" t="inlineStr">
        <is>
          <t>SWEETWATER (WY)</t>
        </is>
      </c>
      <c r="T3311" t="n">
        <v>42.25583241</v>
      </c>
      <c r="U3311" t="inlineStr">
        <is>
          <t>GREEN RIVER - OVERTHRUST</t>
        </is>
      </c>
      <c r="V3311" t="n">
        <v>-108.50758825</v>
      </c>
      <c r="W3311" t="inlineStr">
        <is>
          <t>POINT (210658.795240389 4684141.107103027)</t>
        </is>
      </c>
      <c r="X3311" t="n">
        <v>0.5977585851400421</v>
      </c>
      <c r="Y3311" t="inlineStr">
        <is>
          <t>E</t>
        </is>
      </c>
      <c r="Z3311" t="n">
        <v>2018</v>
      </c>
      <c r="AA3311" t="n">
        <v>27</v>
      </c>
    </row>
    <row r="3312">
      <c r="A3312" s="1" t="n">
        <v>33401</v>
      </c>
      <c r="B3312" t="inlineStr">
        <is>
          <t>WY</t>
        </is>
      </c>
      <c r="C3312" t="inlineStr"/>
      <c r="D3312" s="2" t="n">
        <v>43180</v>
      </c>
      <c r="E3312" t="inlineStr">
        <is>
          <t>2028-03-21</t>
        </is>
      </c>
      <c r="F3312" t="n">
        <v>120</v>
      </c>
      <c r="G3312" t="inlineStr">
        <is>
          <t xml:space="preserve">BUREAU OF LAND MANAGEMENT </t>
        </is>
      </c>
      <c r="H3312" t="inlineStr">
        <is>
          <t>BLACK OAK ENERGY</t>
        </is>
      </c>
      <c r="I3312" t="n">
        <v>0.125</v>
      </c>
      <c r="J3312" t="n">
        <v>24</v>
      </c>
      <c r="K3312" t="n">
        <v>837.6</v>
      </c>
      <c r="L3312" t="n">
        <v>3</v>
      </c>
      <c r="M3312" t="n">
        <v>26</v>
      </c>
      <c r="N3312" t="inlineStr">
        <is>
          <t xml:space="preserve">N         </t>
        </is>
      </c>
      <c r="O3312" t="n">
        <v>98</v>
      </c>
      <c r="P3312" t="inlineStr">
        <is>
          <t xml:space="preserve">W         </t>
        </is>
      </c>
      <c r="Q3312" t="inlineStr">
        <is>
          <t>WY-181Q-148/NA</t>
        </is>
      </c>
      <c r="R3312" t="inlineStr">
        <is>
          <t>WYW186849</t>
        </is>
      </c>
      <c r="S3312" t="inlineStr">
        <is>
          <t>SWEETWATER (WY)</t>
        </is>
      </c>
      <c r="T3312" t="n">
        <v>42.25583241</v>
      </c>
      <c r="U3312" t="inlineStr">
        <is>
          <t>GREEN RIVER - OVERTHRUST</t>
        </is>
      </c>
      <c r="V3312" t="n">
        <v>-108.50758825</v>
      </c>
      <c r="W3312" t="inlineStr">
        <is>
          <t>POINT (210658.795240389 4684141.107103027)</t>
        </is>
      </c>
      <c r="X3312" t="n">
        <v>0.5977585851400421</v>
      </c>
      <c r="Y3312" t="inlineStr">
        <is>
          <t>E</t>
        </is>
      </c>
      <c r="Z3312" t="n">
        <v>2018</v>
      </c>
      <c r="AA3312" t="n">
        <v>27</v>
      </c>
    </row>
    <row r="3313">
      <c r="A3313" s="1" t="n">
        <v>33402</v>
      </c>
      <c r="B3313" t="inlineStr">
        <is>
          <t>WY</t>
        </is>
      </c>
      <c r="C3313" t="inlineStr"/>
      <c r="D3313" s="2" t="n">
        <v>43180</v>
      </c>
      <c r="E3313" t="inlineStr">
        <is>
          <t>2028-03-21</t>
        </is>
      </c>
      <c r="F3313" t="n">
        <v>120</v>
      </c>
      <c r="G3313" t="inlineStr">
        <is>
          <t xml:space="preserve">BUREAU OF LAND MANAGEMENT </t>
        </is>
      </c>
      <c r="H3313" t="inlineStr">
        <is>
          <t>BLACK OAK ENERGY</t>
        </is>
      </c>
      <c r="I3313" t="n">
        <v>0.125</v>
      </c>
      <c r="J3313" t="n">
        <v>24</v>
      </c>
      <c r="K3313" t="n">
        <v>837.6</v>
      </c>
      <c r="L3313" t="n">
        <v>9</v>
      </c>
      <c r="M3313" t="n">
        <v>26</v>
      </c>
      <c r="N3313" t="inlineStr">
        <is>
          <t xml:space="preserve">N         </t>
        </is>
      </c>
      <c r="O3313" t="n">
        <v>98</v>
      </c>
      <c r="P3313" t="inlineStr">
        <is>
          <t xml:space="preserve">W         </t>
        </is>
      </c>
      <c r="Q3313" t="inlineStr">
        <is>
          <t>WY-181Q-148/NA</t>
        </is>
      </c>
      <c r="R3313" t="inlineStr">
        <is>
          <t>WYW186849</t>
        </is>
      </c>
      <c r="S3313" t="inlineStr">
        <is>
          <t>SWEETWATER (WY)</t>
        </is>
      </c>
      <c r="T3313" t="n">
        <v>42.24132887</v>
      </c>
      <c r="U3313" t="inlineStr">
        <is>
          <t>GREEN RIVER - OVERTHRUST</t>
        </is>
      </c>
      <c r="V3313" t="n">
        <v>-108.52737951</v>
      </c>
      <c r="W3313" t="inlineStr">
        <is>
          <t>POINT (208959.2588932143 4682597.919895256)</t>
        </is>
      </c>
      <c r="X3313" t="n">
        <v>1.090775191225043</v>
      </c>
      <c r="Y3313" t="inlineStr">
        <is>
          <t>SW</t>
        </is>
      </c>
      <c r="Z3313" t="n">
        <v>2018</v>
      </c>
      <c r="AA3313" t="n">
        <v>27</v>
      </c>
    </row>
    <row r="3314">
      <c r="A3314" s="1" t="n">
        <v>33403</v>
      </c>
      <c r="B3314" t="inlineStr">
        <is>
          <t>WY</t>
        </is>
      </c>
      <c r="C3314" t="inlineStr"/>
      <c r="D3314" s="2" t="n">
        <v>43180</v>
      </c>
      <c r="E3314" t="inlineStr">
        <is>
          <t>2028-03-21</t>
        </is>
      </c>
      <c r="F3314" t="n">
        <v>120</v>
      </c>
      <c r="G3314" t="inlineStr">
        <is>
          <t xml:space="preserve">BUREAU OF LAND MANAGEMENT </t>
        </is>
      </c>
      <c r="H3314" t="inlineStr">
        <is>
          <t>BLACK OAK ENERGY</t>
        </is>
      </c>
      <c r="I3314" t="n">
        <v>0.125</v>
      </c>
      <c r="J3314" t="n">
        <v>24</v>
      </c>
      <c r="K3314" t="n">
        <v>837.6</v>
      </c>
      <c r="L3314" t="n">
        <v>9</v>
      </c>
      <c r="M3314" t="n">
        <v>26</v>
      </c>
      <c r="N3314" t="inlineStr">
        <is>
          <t xml:space="preserve">N         </t>
        </is>
      </c>
      <c r="O3314" t="n">
        <v>98</v>
      </c>
      <c r="P3314" t="inlineStr">
        <is>
          <t xml:space="preserve">W         </t>
        </is>
      </c>
      <c r="Q3314" t="inlineStr">
        <is>
          <t>WY-181Q-148/NA</t>
        </is>
      </c>
      <c r="R3314" t="inlineStr">
        <is>
          <t>WYW186849</t>
        </is>
      </c>
      <c r="S3314" t="inlineStr">
        <is>
          <t>SWEETWATER (WY)</t>
        </is>
      </c>
      <c r="T3314" t="n">
        <v>42.24132887</v>
      </c>
      <c r="U3314" t="inlineStr">
        <is>
          <t>GREEN RIVER - OVERTHRUST</t>
        </is>
      </c>
      <c r="V3314" t="n">
        <v>-108.52737951</v>
      </c>
      <c r="W3314" t="inlineStr">
        <is>
          <t>POINT (208959.2588932143 4682597.919895256)</t>
        </is>
      </c>
      <c r="X3314" t="n">
        <v>1.090775191225043</v>
      </c>
      <c r="Y3314" t="inlineStr">
        <is>
          <t>SW</t>
        </is>
      </c>
      <c r="Z3314" t="n">
        <v>2018</v>
      </c>
      <c r="AA3314" t="n">
        <v>27</v>
      </c>
    </row>
    <row r="3315">
      <c r="A3315" s="1" t="n">
        <v>33404</v>
      </c>
      <c r="B3315" t="inlineStr">
        <is>
          <t>WY</t>
        </is>
      </c>
      <c r="C3315" t="inlineStr"/>
      <c r="D3315" s="2" t="n">
        <v>43180</v>
      </c>
      <c r="E3315" t="inlineStr">
        <is>
          <t>2028-03-21</t>
        </is>
      </c>
      <c r="F3315" t="n">
        <v>120</v>
      </c>
      <c r="G3315" t="inlineStr">
        <is>
          <t xml:space="preserve">BUREAU OF LAND MANAGEMENT </t>
        </is>
      </c>
      <c r="H3315" t="inlineStr">
        <is>
          <t>BLACK OAK ENERGY</t>
        </is>
      </c>
      <c r="I3315" t="n">
        <v>0.125</v>
      </c>
      <c r="J3315" t="n">
        <v>24</v>
      </c>
      <c r="K3315" t="n">
        <v>837.6</v>
      </c>
      <c r="L3315" t="n">
        <v>3</v>
      </c>
      <c r="M3315" t="n">
        <v>26</v>
      </c>
      <c r="N3315" t="inlineStr">
        <is>
          <t xml:space="preserve">N         </t>
        </is>
      </c>
      <c r="O3315" t="n">
        <v>98</v>
      </c>
      <c r="P3315" t="inlineStr">
        <is>
          <t xml:space="preserve">W         </t>
        </is>
      </c>
      <c r="Q3315" t="inlineStr">
        <is>
          <t>WY-181Q-148/NA</t>
        </is>
      </c>
      <c r="R3315" t="inlineStr">
        <is>
          <t>WYW186849</t>
        </is>
      </c>
      <c r="S3315" t="inlineStr">
        <is>
          <t>SWEETWATER (WY)</t>
        </is>
      </c>
      <c r="T3315" t="n">
        <v>42.25583241</v>
      </c>
      <c r="U3315" t="inlineStr">
        <is>
          <t>GREEN RIVER - OVERTHRUST</t>
        </is>
      </c>
      <c r="V3315" t="n">
        <v>-108.50758825</v>
      </c>
      <c r="W3315" t="inlineStr">
        <is>
          <t>POINT (210658.795240389 4684141.107103027)</t>
        </is>
      </c>
      <c r="X3315" t="n">
        <v>0.5977585851400421</v>
      </c>
      <c r="Y3315" t="inlineStr">
        <is>
          <t>E</t>
        </is>
      </c>
      <c r="Z3315" t="n">
        <v>2018</v>
      </c>
      <c r="AA3315" t="n">
        <v>27</v>
      </c>
    </row>
    <row r="3316">
      <c r="A3316" s="1" t="n">
        <v>33405</v>
      </c>
      <c r="B3316" t="inlineStr">
        <is>
          <t>WY</t>
        </is>
      </c>
      <c r="C3316" t="inlineStr"/>
      <c r="D3316" s="2" t="n">
        <v>43180</v>
      </c>
      <c r="E3316" t="inlineStr">
        <is>
          <t>2028-03-21</t>
        </is>
      </c>
      <c r="F3316" t="n">
        <v>120</v>
      </c>
      <c r="G3316" t="inlineStr">
        <is>
          <t xml:space="preserve">BUREAU OF LAND MANAGEMENT </t>
        </is>
      </c>
      <c r="H3316" t="inlineStr">
        <is>
          <t>BLACK OAK ENERGY</t>
        </is>
      </c>
      <c r="I3316" t="n">
        <v>0.125</v>
      </c>
      <c r="J3316" t="n">
        <v>24</v>
      </c>
      <c r="K3316" t="n">
        <v>837.6</v>
      </c>
      <c r="L3316" t="n">
        <v>9</v>
      </c>
      <c r="M3316" t="n">
        <v>26</v>
      </c>
      <c r="N3316" t="inlineStr">
        <is>
          <t xml:space="preserve">N         </t>
        </is>
      </c>
      <c r="O3316" t="n">
        <v>98</v>
      </c>
      <c r="P3316" t="inlineStr">
        <is>
          <t xml:space="preserve">W         </t>
        </is>
      </c>
      <c r="Q3316" t="inlineStr">
        <is>
          <t>WY-181Q-148/NA</t>
        </is>
      </c>
      <c r="R3316" t="inlineStr">
        <is>
          <t>WYW186849</t>
        </is>
      </c>
      <c r="S3316" t="inlineStr">
        <is>
          <t>SWEETWATER (WY)</t>
        </is>
      </c>
      <c r="T3316" t="n">
        <v>42.24132887</v>
      </c>
      <c r="U3316" t="inlineStr">
        <is>
          <t>GREEN RIVER - OVERTHRUST</t>
        </is>
      </c>
      <c r="V3316" t="n">
        <v>-108.52737951</v>
      </c>
      <c r="W3316" t="inlineStr">
        <is>
          <t>POINT (208959.2588932143 4682597.919895256)</t>
        </is>
      </c>
      <c r="X3316" t="n">
        <v>1.090775191225043</v>
      </c>
      <c r="Y3316" t="inlineStr">
        <is>
          <t>SW</t>
        </is>
      </c>
      <c r="Z3316" t="n">
        <v>2018</v>
      </c>
      <c r="AA3316" t="n">
        <v>27</v>
      </c>
    </row>
    <row r="3317">
      <c r="A3317" s="1" t="n">
        <v>33406</v>
      </c>
      <c r="B3317" t="inlineStr">
        <is>
          <t>WY</t>
        </is>
      </c>
      <c r="C3317" t="inlineStr"/>
      <c r="D3317" s="2" t="n">
        <v>43180</v>
      </c>
      <c r="E3317" t="inlineStr">
        <is>
          <t>2028-03-21</t>
        </is>
      </c>
      <c r="F3317" t="n">
        <v>120</v>
      </c>
      <c r="G3317" t="inlineStr">
        <is>
          <t xml:space="preserve">BUREAU OF LAND MANAGEMENT </t>
        </is>
      </c>
      <c r="H3317" t="inlineStr">
        <is>
          <t>BLACK OAK ENERGY</t>
        </is>
      </c>
      <c r="I3317" t="n">
        <v>0.125</v>
      </c>
      <c r="J3317" t="n">
        <v>24</v>
      </c>
      <c r="K3317" t="n">
        <v>837.6</v>
      </c>
      <c r="L3317" t="n">
        <v>4</v>
      </c>
      <c r="M3317" t="n">
        <v>26</v>
      </c>
      <c r="N3317" t="inlineStr">
        <is>
          <t xml:space="preserve">N         </t>
        </is>
      </c>
      <c r="O3317" t="n">
        <v>98</v>
      </c>
      <c r="P3317" t="inlineStr">
        <is>
          <t xml:space="preserve">W         </t>
        </is>
      </c>
      <c r="Q3317" t="inlineStr">
        <is>
          <t>WY-181Q-148/NA</t>
        </is>
      </c>
      <c r="R3317" t="inlineStr">
        <is>
          <t>WYW186849</t>
        </is>
      </c>
      <c r="S3317" t="inlineStr">
        <is>
          <t>SWEETWATER (WY)</t>
        </is>
      </c>
      <c r="T3317" t="n">
        <v>42.25589335</v>
      </c>
      <c r="U3317" t="inlineStr">
        <is>
          <t>GREEN RIVER - OVERTHRUST</t>
        </is>
      </c>
      <c r="V3317" t="n">
        <v>-108.52718112</v>
      </c>
      <c r="W3317" t="inlineStr">
        <is>
          <t>POINT (209042.6618175935 4684214.68669353)</t>
        </is>
      </c>
      <c r="X3317" t="n">
        <v>0.4075266222019397</v>
      </c>
      <c r="Y3317" t="inlineStr">
        <is>
          <t>W</t>
        </is>
      </c>
      <c r="Z3317" t="n">
        <v>2018</v>
      </c>
      <c r="AA3317" t="n">
        <v>27</v>
      </c>
    </row>
    <row r="3318">
      <c r="A3318" s="1" t="n">
        <v>33407</v>
      </c>
      <c r="B3318" t="inlineStr">
        <is>
          <t>WY</t>
        </is>
      </c>
      <c r="C3318" t="inlineStr"/>
      <c r="D3318" s="2" t="n">
        <v>43180</v>
      </c>
      <c r="E3318" t="inlineStr">
        <is>
          <t>2028-03-21</t>
        </is>
      </c>
      <c r="F3318" t="n">
        <v>120</v>
      </c>
      <c r="G3318" t="inlineStr">
        <is>
          <t xml:space="preserve">BUREAU OF LAND MANAGEMENT </t>
        </is>
      </c>
      <c r="H3318" t="inlineStr">
        <is>
          <t>BLACK OAK ENERGY</t>
        </is>
      </c>
      <c r="I3318" t="n">
        <v>0.125</v>
      </c>
      <c r="J3318" t="n">
        <v>24</v>
      </c>
      <c r="K3318" t="n">
        <v>837.6</v>
      </c>
      <c r="L3318" t="n">
        <v>3</v>
      </c>
      <c r="M3318" t="n">
        <v>26</v>
      </c>
      <c r="N3318" t="inlineStr">
        <is>
          <t xml:space="preserve">N         </t>
        </is>
      </c>
      <c r="O3318" t="n">
        <v>98</v>
      </c>
      <c r="P3318" t="inlineStr">
        <is>
          <t xml:space="preserve">W         </t>
        </is>
      </c>
      <c r="Q3318" t="inlineStr">
        <is>
          <t>WY-181Q-148/NA</t>
        </is>
      </c>
      <c r="R3318" t="inlineStr">
        <is>
          <t>WYW186849</t>
        </is>
      </c>
      <c r="S3318" t="inlineStr">
        <is>
          <t>SWEETWATER (WY)</t>
        </is>
      </c>
      <c r="T3318" t="n">
        <v>42.25583241</v>
      </c>
      <c r="U3318" t="inlineStr">
        <is>
          <t>GREEN RIVER - OVERTHRUST</t>
        </is>
      </c>
      <c r="V3318" t="n">
        <v>-108.50758825</v>
      </c>
      <c r="W3318" t="inlineStr">
        <is>
          <t>POINT (210658.795240389 4684141.107103027)</t>
        </is>
      </c>
      <c r="X3318" t="n">
        <v>0.5977585851400421</v>
      </c>
      <c r="Y3318" t="inlineStr">
        <is>
          <t>E</t>
        </is>
      </c>
      <c r="Z3318" t="n">
        <v>2018</v>
      </c>
      <c r="AA3318" t="n">
        <v>27</v>
      </c>
    </row>
    <row r="3319">
      <c r="A3319" s="1" t="n">
        <v>33408</v>
      </c>
      <c r="B3319" t="inlineStr">
        <is>
          <t>WY</t>
        </is>
      </c>
      <c r="C3319" t="inlineStr"/>
      <c r="D3319" s="2" t="n">
        <v>43180</v>
      </c>
      <c r="E3319" t="inlineStr">
        <is>
          <t>2028-03-21</t>
        </is>
      </c>
      <c r="F3319" t="n">
        <v>120</v>
      </c>
      <c r="G3319" t="inlineStr">
        <is>
          <t xml:space="preserve">BUREAU OF LAND MANAGEMENT </t>
        </is>
      </c>
      <c r="H3319" t="inlineStr">
        <is>
          <t>BLACK OAK ENERGY</t>
        </is>
      </c>
      <c r="I3319" t="n">
        <v>0.125</v>
      </c>
      <c r="J3319" t="n">
        <v>24</v>
      </c>
      <c r="K3319" t="n">
        <v>837.6</v>
      </c>
      <c r="L3319" t="n">
        <v>4</v>
      </c>
      <c r="M3319" t="n">
        <v>26</v>
      </c>
      <c r="N3319" t="inlineStr">
        <is>
          <t xml:space="preserve">N         </t>
        </is>
      </c>
      <c r="O3319" t="n">
        <v>98</v>
      </c>
      <c r="P3319" t="inlineStr">
        <is>
          <t xml:space="preserve">W         </t>
        </is>
      </c>
      <c r="Q3319" t="inlineStr">
        <is>
          <t>WY-181Q-148/NA</t>
        </is>
      </c>
      <c r="R3319" t="inlineStr">
        <is>
          <t>WYW186849</t>
        </is>
      </c>
      <c r="S3319" t="inlineStr">
        <is>
          <t>SWEETWATER (WY)</t>
        </is>
      </c>
      <c r="T3319" t="n">
        <v>42.25589335</v>
      </c>
      <c r="U3319" t="inlineStr">
        <is>
          <t>GREEN RIVER - OVERTHRUST</t>
        </is>
      </c>
      <c r="V3319" t="n">
        <v>-108.52718112</v>
      </c>
      <c r="W3319" t="inlineStr">
        <is>
          <t>POINT (209042.6618175935 4684214.68669353)</t>
        </is>
      </c>
      <c r="X3319" t="n">
        <v>0.4075266222019397</v>
      </c>
      <c r="Y3319" t="inlineStr">
        <is>
          <t>W</t>
        </is>
      </c>
      <c r="Z3319" t="n">
        <v>2018</v>
      </c>
      <c r="AA3319" t="n">
        <v>27</v>
      </c>
    </row>
    <row r="3320">
      <c r="A3320" s="1" t="n">
        <v>33711</v>
      </c>
      <c r="B3320" t="inlineStr">
        <is>
          <t>WY</t>
        </is>
      </c>
      <c r="C3320" t="inlineStr"/>
      <c r="D3320" s="2" t="n">
        <v>43180</v>
      </c>
      <c r="E3320" t="inlineStr">
        <is>
          <t>2028-03-21</t>
        </is>
      </c>
      <c r="F3320" t="n">
        <v>120</v>
      </c>
      <c r="G3320" t="inlineStr">
        <is>
          <t xml:space="preserve">BUREAU OF LAND MANAGEMENT </t>
        </is>
      </c>
      <c r="H3320" t="inlineStr">
        <is>
          <t>BLACK OAK ENERGY</t>
        </is>
      </c>
      <c r="I3320" t="n">
        <v>0.125</v>
      </c>
      <c r="J3320" t="n">
        <v>12</v>
      </c>
      <c r="K3320" t="n">
        <v>1600.09</v>
      </c>
      <c r="L3320" t="n">
        <v>1</v>
      </c>
      <c r="M3320" t="n">
        <v>26</v>
      </c>
      <c r="N3320" t="inlineStr">
        <is>
          <t xml:space="preserve">N         </t>
        </is>
      </c>
      <c r="O3320" t="n">
        <v>98</v>
      </c>
      <c r="P3320" t="inlineStr">
        <is>
          <t xml:space="preserve">W         </t>
        </is>
      </c>
      <c r="Q3320" t="inlineStr">
        <is>
          <t>WY-181Q-147/NA</t>
        </is>
      </c>
      <c r="R3320" t="inlineStr">
        <is>
          <t>WYW186848</t>
        </is>
      </c>
      <c r="S3320" t="inlineStr">
        <is>
          <t>SWEETWATER (WY)</t>
        </is>
      </c>
      <c r="T3320" t="n">
        <v>42.25580572</v>
      </c>
      <c r="U3320" t="inlineStr">
        <is>
          <t>GREEN RIVER - OVERTHRUST</t>
        </is>
      </c>
      <c r="V3320" t="n">
        <v>-108.46842516</v>
      </c>
      <c r="W3320" t="inlineStr">
        <is>
          <t>POINT (213889.6239686616 4684005.715018754)</t>
        </is>
      </c>
      <c r="X3320" t="n">
        <v>2.607049601334513</v>
      </c>
      <c r="Y3320" t="inlineStr">
        <is>
          <t>E</t>
        </is>
      </c>
      <c r="Z3320" t="n">
        <v>2018</v>
      </c>
      <c r="AA3320" t="n">
        <v>27</v>
      </c>
    </row>
    <row r="3321">
      <c r="A3321" s="1" t="n">
        <v>33713</v>
      </c>
      <c r="B3321" t="inlineStr">
        <is>
          <t>WY</t>
        </is>
      </c>
      <c r="C3321" t="inlineStr"/>
      <c r="D3321" s="2" t="n">
        <v>43180</v>
      </c>
      <c r="E3321" t="inlineStr">
        <is>
          <t>2028-03-21</t>
        </is>
      </c>
      <c r="F3321" t="n">
        <v>120</v>
      </c>
      <c r="G3321" t="inlineStr">
        <is>
          <t xml:space="preserve">BUREAU OF LAND MANAGEMENT </t>
        </is>
      </c>
      <c r="H3321" t="inlineStr">
        <is>
          <t>BLACK OAK ENERGY</t>
        </is>
      </c>
      <c r="I3321" t="n">
        <v>0.125</v>
      </c>
      <c r="J3321" t="n">
        <v>12</v>
      </c>
      <c r="K3321" t="n">
        <v>1600.09</v>
      </c>
      <c r="L3321" t="n">
        <v>1</v>
      </c>
      <c r="M3321" t="n">
        <v>26</v>
      </c>
      <c r="N3321" t="inlineStr">
        <is>
          <t xml:space="preserve">N         </t>
        </is>
      </c>
      <c r="O3321" t="n">
        <v>98</v>
      </c>
      <c r="P3321" t="inlineStr">
        <is>
          <t xml:space="preserve">W         </t>
        </is>
      </c>
      <c r="Q3321" t="inlineStr">
        <is>
          <t>WY-181Q-147/NA</t>
        </is>
      </c>
      <c r="R3321" t="inlineStr">
        <is>
          <t>WYW186848</t>
        </is>
      </c>
      <c r="S3321" t="inlineStr">
        <is>
          <t>SWEETWATER (WY)</t>
        </is>
      </c>
      <c r="T3321" t="n">
        <v>42.25580572</v>
      </c>
      <c r="U3321" t="inlineStr">
        <is>
          <t>GREEN RIVER - OVERTHRUST</t>
        </is>
      </c>
      <c r="V3321" t="n">
        <v>-108.46842516</v>
      </c>
      <c r="W3321" t="inlineStr">
        <is>
          <t>POINT (213889.6239686616 4684005.715018754)</t>
        </is>
      </c>
      <c r="X3321" t="n">
        <v>2.607049601334513</v>
      </c>
      <c r="Y3321" t="inlineStr">
        <is>
          <t>E</t>
        </is>
      </c>
      <c r="Z3321" t="n">
        <v>2018</v>
      </c>
      <c r="AA3321" t="n">
        <v>27</v>
      </c>
    </row>
    <row r="3322">
      <c r="A3322" s="1" t="n">
        <v>33714</v>
      </c>
      <c r="B3322" t="inlineStr">
        <is>
          <t>WY</t>
        </is>
      </c>
      <c r="C3322" t="inlineStr"/>
      <c r="D3322" s="2" t="n">
        <v>43180</v>
      </c>
      <c r="E3322" t="inlineStr">
        <is>
          <t>2028-03-21</t>
        </is>
      </c>
      <c r="F3322" t="n">
        <v>120</v>
      </c>
      <c r="G3322" t="inlineStr">
        <is>
          <t xml:space="preserve">BUREAU OF LAND MANAGEMENT </t>
        </is>
      </c>
      <c r="H3322" t="inlineStr">
        <is>
          <t>BLACK OAK ENERGY</t>
        </is>
      </c>
      <c r="I3322" t="n">
        <v>0.125</v>
      </c>
      <c r="J3322" t="n">
        <v>12</v>
      </c>
      <c r="K3322" t="n">
        <v>1600.09</v>
      </c>
      <c r="L3322" t="n">
        <v>12</v>
      </c>
      <c r="M3322" t="n">
        <v>26</v>
      </c>
      <c r="N3322" t="inlineStr">
        <is>
          <t xml:space="preserve">N         </t>
        </is>
      </c>
      <c r="O3322" t="n">
        <v>98</v>
      </c>
      <c r="P3322" t="inlineStr">
        <is>
          <t xml:space="preserve">W         </t>
        </is>
      </c>
      <c r="Q3322" t="inlineStr">
        <is>
          <t>WY-181Q-147/NA</t>
        </is>
      </c>
      <c r="R3322" t="inlineStr">
        <is>
          <t>WYW186848</t>
        </is>
      </c>
      <c r="S3322" t="inlineStr">
        <is>
          <t>SWEETWATER (WY)</t>
        </is>
      </c>
      <c r="T3322" t="n">
        <v>42.24112678</v>
      </c>
      <c r="U3322" t="inlineStr">
        <is>
          <t>GREEN RIVER - OVERTHRUST</t>
        </is>
      </c>
      <c r="V3322" t="n">
        <v>-108.46844808</v>
      </c>
      <c r="W3322" t="inlineStr">
        <is>
          <t>POINT (213821.3026725227 4682375.645483064)</t>
        </is>
      </c>
      <c r="X3322" t="n">
        <v>2.799224248220907</v>
      </c>
      <c r="Y3322" t="inlineStr">
        <is>
          <t>SE</t>
        </is>
      </c>
      <c r="Z3322" t="n">
        <v>2018</v>
      </c>
      <c r="AA3322" t="n">
        <v>27</v>
      </c>
    </row>
    <row r="3323">
      <c r="A3323" s="1" t="n">
        <v>33715</v>
      </c>
      <c r="B3323" t="inlineStr">
        <is>
          <t>WY</t>
        </is>
      </c>
      <c r="C3323" t="inlineStr"/>
      <c r="D3323" s="2" t="n">
        <v>43180</v>
      </c>
      <c r="E3323" t="inlineStr">
        <is>
          <t>2028-03-21</t>
        </is>
      </c>
      <c r="F3323" t="n">
        <v>120</v>
      </c>
      <c r="G3323" t="inlineStr">
        <is>
          <t xml:space="preserve">BUREAU OF LAND MANAGEMENT </t>
        </is>
      </c>
      <c r="H3323" t="inlineStr">
        <is>
          <t>BLACK OAK ENERGY</t>
        </is>
      </c>
      <c r="I3323" t="n">
        <v>0.125</v>
      </c>
      <c r="J3323" t="n">
        <v>12</v>
      </c>
      <c r="K3323" t="n">
        <v>1600.09</v>
      </c>
      <c r="L3323" t="n">
        <v>1</v>
      </c>
      <c r="M3323" t="n">
        <v>26</v>
      </c>
      <c r="N3323" t="inlineStr">
        <is>
          <t xml:space="preserve">N         </t>
        </is>
      </c>
      <c r="O3323" t="n">
        <v>98</v>
      </c>
      <c r="P3323" t="inlineStr">
        <is>
          <t xml:space="preserve">W         </t>
        </is>
      </c>
      <c r="Q3323" t="inlineStr">
        <is>
          <t>WY-181Q-147/NA</t>
        </is>
      </c>
      <c r="R3323" t="inlineStr">
        <is>
          <t>WYW186848</t>
        </is>
      </c>
      <c r="S3323" t="inlineStr">
        <is>
          <t>SWEETWATER (WY)</t>
        </is>
      </c>
      <c r="T3323" t="n">
        <v>42.25580572</v>
      </c>
      <c r="U3323" t="inlineStr">
        <is>
          <t>GREEN RIVER - OVERTHRUST</t>
        </is>
      </c>
      <c r="V3323" t="n">
        <v>-108.46842516</v>
      </c>
      <c r="W3323" t="inlineStr">
        <is>
          <t>POINT (213889.6239686616 4684005.715018754)</t>
        </is>
      </c>
      <c r="X3323" t="n">
        <v>2.607049601334513</v>
      </c>
      <c r="Y3323" t="inlineStr">
        <is>
          <t>E</t>
        </is>
      </c>
      <c r="Z3323" t="n">
        <v>2018</v>
      </c>
      <c r="AA3323" t="n">
        <v>27</v>
      </c>
    </row>
    <row r="3324">
      <c r="A3324" s="1" t="n">
        <v>33716</v>
      </c>
      <c r="B3324" t="inlineStr">
        <is>
          <t>WY</t>
        </is>
      </c>
      <c r="C3324" t="inlineStr"/>
      <c r="D3324" s="2" t="n">
        <v>43180</v>
      </c>
      <c r="E3324" t="inlineStr">
        <is>
          <t>2028-03-21</t>
        </is>
      </c>
      <c r="F3324" t="n">
        <v>120</v>
      </c>
      <c r="G3324" t="inlineStr">
        <is>
          <t xml:space="preserve">BUREAU OF LAND MANAGEMENT </t>
        </is>
      </c>
      <c r="H3324" t="inlineStr">
        <is>
          <t>BLACK OAK ENERGY</t>
        </is>
      </c>
      <c r="I3324" t="n">
        <v>0.125</v>
      </c>
      <c r="J3324" t="n">
        <v>11</v>
      </c>
      <c r="K3324" t="n">
        <v>1280</v>
      </c>
      <c r="L3324" t="n">
        <v>14</v>
      </c>
      <c r="M3324" t="n">
        <v>26</v>
      </c>
      <c r="N3324" t="inlineStr">
        <is>
          <t xml:space="preserve">N         </t>
        </is>
      </c>
      <c r="O3324" t="n">
        <v>98</v>
      </c>
      <c r="P3324" t="inlineStr">
        <is>
          <t xml:space="preserve">W         </t>
        </is>
      </c>
      <c r="Q3324" t="inlineStr">
        <is>
          <t>WY-181Q-149/NA</t>
        </is>
      </c>
      <c r="R3324" t="inlineStr">
        <is>
          <t>WYW186850</t>
        </is>
      </c>
      <c r="S3324" t="inlineStr">
        <is>
          <t>SWEETWATER (WY)</t>
        </is>
      </c>
      <c r="T3324" t="n">
        <v>42.22666915</v>
      </c>
      <c r="U3324" t="inlineStr">
        <is>
          <t>GREEN RIVER - OVERTHRUST</t>
        </is>
      </c>
      <c r="V3324" t="n">
        <v>-108.48802588</v>
      </c>
      <c r="W3324" t="inlineStr">
        <is>
          <t>POINT (212139.9810714623 4680836.087647982)</t>
        </is>
      </c>
      <c r="X3324" t="n">
        <v>2.578045059612552</v>
      </c>
      <c r="Y3324" t="inlineStr">
        <is>
          <t>SE</t>
        </is>
      </c>
      <c r="Z3324" t="n">
        <v>2018</v>
      </c>
      <c r="AA3324" t="n">
        <v>27</v>
      </c>
    </row>
    <row r="3325">
      <c r="A3325" s="1" t="n">
        <v>33717</v>
      </c>
      <c r="B3325" t="inlineStr">
        <is>
          <t>WY</t>
        </is>
      </c>
      <c r="C3325" t="inlineStr"/>
      <c r="D3325" s="2" t="n">
        <v>43180</v>
      </c>
      <c r="E3325" t="inlineStr">
        <is>
          <t>2028-03-21</t>
        </is>
      </c>
      <c r="F3325" t="n">
        <v>120</v>
      </c>
      <c r="G3325" t="inlineStr">
        <is>
          <t xml:space="preserve">BUREAU OF LAND MANAGEMENT </t>
        </is>
      </c>
      <c r="H3325" t="inlineStr">
        <is>
          <t>BLACK OAK ENERGY</t>
        </is>
      </c>
      <c r="I3325" t="n">
        <v>0.125</v>
      </c>
      <c r="J3325" t="n">
        <v>11</v>
      </c>
      <c r="K3325" t="n">
        <v>1280</v>
      </c>
      <c r="L3325" t="n">
        <v>11</v>
      </c>
      <c r="M3325" t="n">
        <v>26</v>
      </c>
      <c r="N3325" t="inlineStr">
        <is>
          <t xml:space="preserve">N         </t>
        </is>
      </c>
      <c r="O3325" t="n">
        <v>98</v>
      </c>
      <c r="P3325" t="inlineStr">
        <is>
          <t xml:space="preserve">W         </t>
        </is>
      </c>
      <c r="Q3325" t="inlineStr">
        <is>
          <t>WY-181Q-149/NA</t>
        </is>
      </c>
      <c r="R3325" t="inlineStr">
        <is>
          <t>WYW186850</t>
        </is>
      </c>
      <c r="S3325" t="inlineStr">
        <is>
          <t>SWEETWATER (WY)</t>
        </is>
      </c>
      <c r="T3325" t="n">
        <v>42.24119927</v>
      </c>
      <c r="U3325" t="inlineStr">
        <is>
          <t>GREEN RIVER - OVERTHRUST</t>
        </is>
      </c>
      <c r="V3325" t="n">
        <v>-108.48804872</v>
      </c>
      <c r="W3325" t="inlineStr">
        <is>
          <t>POINT (212204.2068934345 4682449.785141586)</t>
        </is>
      </c>
      <c r="X3325" t="n">
        <v>1.895972022524974</v>
      </c>
      <c r="Y3325" t="inlineStr">
        <is>
          <t>SE</t>
        </is>
      </c>
      <c r="Z3325" t="n">
        <v>2018</v>
      </c>
      <c r="AA3325" t="n">
        <v>27</v>
      </c>
    </row>
    <row r="3326">
      <c r="A3326" s="1" t="n">
        <v>8927</v>
      </c>
      <c r="B3326" t="inlineStr">
        <is>
          <t>WY</t>
        </is>
      </c>
      <c r="C3326" t="inlineStr"/>
      <c r="D3326" s="2" t="n">
        <v>43642</v>
      </c>
      <c r="E3326" t="inlineStr">
        <is>
          <t>2029-06-26</t>
        </is>
      </c>
      <c r="F3326" t="n">
        <v>120</v>
      </c>
      <c r="G3326" t="inlineStr">
        <is>
          <t xml:space="preserve">BUREAU OF LAND MANAGEMENT </t>
        </is>
      </c>
      <c r="H3326" t="inlineStr">
        <is>
          <t>LIBERTY PETR</t>
        </is>
      </c>
      <c r="I3326" t="n">
        <v>0.125</v>
      </c>
      <c r="J3326" t="n">
        <v>19</v>
      </c>
      <c r="K3326" t="n">
        <v>2320</v>
      </c>
      <c r="L3326" t="n">
        <v>24</v>
      </c>
      <c r="M3326" t="n">
        <v>26</v>
      </c>
      <c r="N3326" t="inlineStr">
        <is>
          <t xml:space="preserve">N         </t>
        </is>
      </c>
      <c r="O3326" t="n">
        <v>98</v>
      </c>
      <c r="P3326" t="inlineStr">
        <is>
          <t xml:space="preserve">W         </t>
        </is>
      </c>
      <c r="Q3326" t="inlineStr">
        <is>
          <t>WY-192Q-123/NA</t>
        </is>
      </c>
      <c r="R3326" t="inlineStr">
        <is>
          <t>WYW188390</t>
        </is>
      </c>
      <c r="S3326" t="inlineStr">
        <is>
          <t>SWEETWATER (WY)</t>
        </is>
      </c>
      <c r="T3326" t="n">
        <v>42.21216188</v>
      </c>
      <c r="U3326" t="inlineStr">
        <is>
          <t>GREEN RIVER - OVERTHRUST</t>
        </is>
      </c>
      <c r="V3326" t="n">
        <v>-108.46842528</v>
      </c>
      <c r="W3326" t="inlineStr">
        <is>
          <t>POINT (213692.1579098392 4679158.925195467)</t>
        </is>
      </c>
      <c r="X3326" t="n">
        <v>2.758596388226481</v>
      </c>
      <c r="Y3326" t="inlineStr">
        <is>
          <t>SE</t>
        </is>
      </c>
      <c r="Z3326" t="n">
        <v>2019</v>
      </c>
      <c r="AA3326" t="n">
        <v>26</v>
      </c>
    </row>
    <row r="3327">
      <c r="A3327" s="1" t="n">
        <v>8928</v>
      </c>
      <c r="B3327" t="inlineStr">
        <is>
          <t>WY</t>
        </is>
      </c>
      <c r="C3327" t="inlineStr"/>
      <c r="D3327" s="2" t="n">
        <v>43642</v>
      </c>
      <c r="E3327" t="inlineStr">
        <is>
          <t>2029-06-26</t>
        </is>
      </c>
      <c r="F3327" t="n">
        <v>120</v>
      </c>
      <c r="G3327" t="inlineStr">
        <is>
          <t xml:space="preserve">BUREAU OF LAND MANAGEMENT </t>
        </is>
      </c>
      <c r="H3327" t="inlineStr">
        <is>
          <t>LIBERTY PETR</t>
        </is>
      </c>
      <c r="I3327" t="n">
        <v>0.125</v>
      </c>
      <c r="J3327" t="n">
        <v>19</v>
      </c>
      <c r="K3327" t="n">
        <v>2320</v>
      </c>
      <c r="L3327" t="n">
        <v>26</v>
      </c>
      <c r="M3327" t="n">
        <v>26</v>
      </c>
      <c r="N3327" t="inlineStr">
        <is>
          <t xml:space="preserve">N         </t>
        </is>
      </c>
      <c r="O3327" t="n">
        <v>98</v>
      </c>
      <c r="P3327" t="inlineStr">
        <is>
          <t xml:space="preserve">W         </t>
        </is>
      </c>
      <c r="Q3327" t="inlineStr">
        <is>
          <t>WY-192Q-123/NA</t>
        </is>
      </c>
      <c r="R3327" t="inlineStr">
        <is>
          <t>WYW188390</t>
        </is>
      </c>
      <c r="S3327" t="inlineStr">
        <is>
          <t>SWEETWATER (WY)</t>
        </is>
      </c>
      <c r="T3327" t="n">
        <v>42.19778819</v>
      </c>
      <c r="U3327" t="inlineStr">
        <is>
          <t>GREEN RIVER - OVERTHRUST</t>
        </is>
      </c>
      <c r="V3327" t="n">
        <v>-108.48813278</v>
      </c>
      <c r="W3327" t="inlineStr">
        <is>
          <t>POINT (211999.8034723001 4677629.12587764)</t>
        </is>
      </c>
      <c r="X3327" t="n">
        <v>2.498146177159597</v>
      </c>
      <c r="Y3327" t="inlineStr">
        <is>
          <t>SE</t>
        </is>
      </c>
      <c r="Z3327" t="n">
        <v>2019</v>
      </c>
      <c r="AA3327" t="n">
        <v>26</v>
      </c>
    </row>
    <row r="3328">
      <c r="A3328" s="1" t="n">
        <v>8929</v>
      </c>
      <c r="B3328" t="inlineStr">
        <is>
          <t>WY</t>
        </is>
      </c>
      <c r="C3328" t="inlineStr"/>
      <c r="D3328" s="2" t="n">
        <v>43642</v>
      </c>
      <c r="E3328" t="inlineStr">
        <is>
          <t>2029-06-26</t>
        </is>
      </c>
      <c r="F3328" t="n">
        <v>120</v>
      </c>
      <c r="G3328" t="inlineStr">
        <is>
          <t xml:space="preserve">BUREAU OF LAND MANAGEMENT </t>
        </is>
      </c>
      <c r="H3328" t="inlineStr">
        <is>
          <t>LIBERTY PETR</t>
        </is>
      </c>
      <c r="I3328" t="n">
        <v>0.125</v>
      </c>
      <c r="J3328" t="n">
        <v>19</v>
      </c>
      <c r="K3328" t="n">
        <v>2320</v>
      </c>
      <c r="L3328" t="n">
        <v>23</v>
      </c>
      <c r="M3328" t="n">
        <v>26</v>
      </c>
      <c r="N3328" t="inlineStr">
        <is>
          <t xml:space="preserve">N         </t>
        </is>
      </c>
      <c r="O3328" t="n">
        <v>98</v>
      </c>
      <c r="P3328" t="inlineStr">
        <is>
          <t xml:space="preserve">W         </t>
        </is>
      </c>
      <c r="Q3328" t="inlineStr">
        <is>
          <t>WY-192Q-123/NA</t>
        </is>
      </c>
      <c r="R3328" t="inlineStr">
        <is>
          <t>WYW188390</t>
        </is>
      </c>
      <c r="S3328" t="inlineStr">
        <is>
          <t>SWEETWATER (WY)</t>
        </is>
      </c>
      <c r="T3328" t="n">
        <v>42.21215428</v>
      </c>
      <c r="U3328" t="inlineStr">
        <is>
          <t>GREEN RIVER - OVERTHRUST</t>
        </is>
      </c>
      <c r="V3328" t="n">
        <v>-108.48804118</v>
      </c>
      <c r="W3328" t="inlineStr">
        <is>
          <t>POINT (212072.6953253055 4679224.215259985)</t>
        </is>
      </c>
      <c r="X3328" t="n">
        <v>1.84453811419734</v>
      </c>
      <c r="Y3328" t="inlineStr">
        <is>
          <t>SE</t>
        </is>
      </c>
      <c r="Z3328" t="n">
        <v>2019</v>
      </c>
      <c r="AA3328" t="n">
        <v>26</v>
      </c>
    </row>
    <row r="3329">
      <c r="A3329" s="1" t="n">
        <v>8930</v>
      </c>
      <c r="B3329" t="inlineStr">
        <is>
          <t>WY</t>
        </is>
      </c>
      <c r="C3329" t="inlineStr"/>
      <c r="D3329" s="2" t="n">
        <v>43642</v>
      </c>
      <c r="E3329" t="inlineStr">
        <is>
          <t>2029-06-26</t>
        </is>
      </c>
      <c r="F3329" t="n">
        <v>120</v>
      </c>
      <c r="G3329" t="inlineStr">
        <is>
          <t xml:space="preserve">BUREAU OF LAND MANAGEMENT </t>
        </is>
      </c>
      <c r="H3329" t="inlineStr">
        <is>
          <t>LIBERTY PETR</t>
        </is>
      </c>
      <c r="I3329" t="n">
        <v>0.125</v>
      </c>
      <c r="J3329" t="n">
        <v>19</v>
      </c>
      <c r="K3329" t="n">
        <v>2320</v>
      </c>
      <c r="L3329" t="n">
        <v>23</v>
      </c>
      <c r="M3329" t="n">
        <v>26</v>
      </c>
      <c r="N3329" t="inlineStr">
        <is>
          <t xml:space="preserve">N         </t>
        </is>
      </c>
      <c r="O3329" t="n">
        <v>98</v>
      </c>
      <c r="P3329" t="inlineStr">
        <is>
          <t xml:space="preserve">W         </t>
        </is>
      </c>
      <c r="Q3329" t="inlineStr">
        <is>
          <t>WY-192Q-123/NA</t>
        </is>
      </c>
      <c r="R3329" t="inlineStr">
        <is>
          <t>WYW188390</t>
        </is>
      </c>
      <c r="S3329" t="inlineStr">
        <is>
          <t>SWEETWATER (WY)</t>
        </is>
      </c>
      <c r="T3329" t="n">
        <v>42.21215428</v>
      </c>
      <c r="U3329" t="inlineStr">
        <is>
          <t>GREEN RIVER - OVERTHRUST</t>
        </is>
      </c>
      <c r="V3329" t="n">
        <v>-108.48804118</v>
      </c>
      <c r="W3329" t="inlineStr">
        <is>
          <t>POINT (212072.6953253055 4679224.215259985)</t>
        </is>
      </c>
      <c r="X3329" t="n">
        <v>1.84453811419734</v>
      </c>
      <c r="Y3329" t="inlineStr">
        <is>
          <t>SE</t>
        </is>
      </c>
      <c r="Z3329" t="n">
        <v>2019</v>
      </c>
      <c r="AA3329" t="n">
        <v>26</v>
      </c>
    </row>
    <row r="3330">
      <c r="A3330" s="1" t="n">
        <v>8931</v>
      </c>
      <c r="B3330" t="inlineStr">
        <is>
          <t>WY</t>
        </is>
      </c>
      <c r="C3330" t="inlineStr"/>
      <c r="D3330" s="2" t="n">
        <v>43642</v>
      </c>
      <c r="E3330" t="inlineStr">
        <is>
          <t>2029-06-26</t>
        </is>
      </c>
      <c r="F3330" t="n">
        <v>120</v>
      </c>
      <c r="G3330" t="inlineStr">
        <is>
          <t xml:space="preserve">BUREAU OF LAND MANAGEMENT </t>
        </is>
      </c>
      <c r="H3330" t="inlineStr">
        <is>
          <t>LIBERTY PETR</t>
        </is>
      </c>
      <c r="I3330" t="n">
        <v>0.125</v>
      </c>
      <c r="J3330" t="n">
        <v>19</v>
      </c>
      <c r="K3330" t="n">
        <v>2320</v>
      </c>
      <c r="L3330" t="n">
        <v>26</v>
      </c>
      <c r="M3330" t="n">
        <v>26</v>
      </c>
      <c r="N3330" t="inlineStr">
        <is>
          <t xml:space="preserve">N         </t>
        </is>
      </c>
      <c r="O3330" t="n">
        <v>98</v>
      </c>
      <c r="P3330" t="inlineStr">
        <is>
          <t xml:space="preserve">W         </t>
        </is>
      </c>
      <c r="Q3330" t="inlineStr">
        <is>
          <t>WY-192Q-123/NA</t>
        </is>
      </c>
      <c r="R3330" t="inlineStr">
        <is>
          <t>WYW188390</t>
        </is>
      </c>
      <c r="S3330" t="inlineStr">
        <is>
          <t>SWEETWATER (WY)</t>
        </is>
      </c>
      <c r="T3330" t="n">
        <v>42.19778819</v>
      </c>
      <c r="U3330" t="inlineStr">
        <is>
          <t>GREEN RIVER - OVERTHRUST</t>
        </is>
      </c>
      <c r="V3330" t="n">
        <v>-108.48813278</v>
      </c>
      <c r="W3330" t="inlineStr">
        <is>
          <t>POINT (211999.8034723001 4677629.12587764)</t>
        </is>
      </c>
      <c r="X3330" t="n">
        <v>2.498146177159597</v>
      </c>
      <c r="Y3330" t="inlineStr">
        <is>
          <t>SE</t>
        </is>
      </c>
      <c r="Z3330" t="n">
        <v>2019</v>
      </c>
      <c r="AA3330" t="n">
        <v>26</v>
      </c>
    </row>
    <row r="3331">
      <c r="A3331" s="1" t="n">
        <v>8933</v>
      </c>
      <c r="B3331" t="inlineStr">
        <is>
          <t>WY</t>
        </is>
      </c>
      <c r="C3331" t="inlineStr"/>
      <c r="D3331" s="2" t="n">
        <v>43642</v>
      </c>
      <c r="E3331" t="inlineStr">
        <is>
          <t>2029-06-26</t>
        </is>
      </c>
      <c r="F3331" t="n">
        <v>120</v>
      </c>
      <c r="G3331" t="inlineStr">
        <is>
          <t xml:space="preserve">BUREAU OF LAND MANAGEMENT </t>
        </is>
      </c>
      <c r="H3331" t="inlineStr">
        <is>
          <t>LIBERTY PETR</t>
        </is>
      </c>
      <c r="I3331" t="n">
        <v>0.125</v>
      </c>
      <c r="J3331" t="n">
        <v>19</v>
      </c>
      <c r="K3331" t="n">
        <v>2320</v>
      </c>
      <c r="L3331" t="n">
        <v>23</v>
      </c>
      <c r="M3331" t="n">
        <v>26</v>
      </c>
      <c r="N3331" t="inlineStr">
        <is>
          <t xml:space="preserve">N         </t>
        </is>
      </c>
      <c r="O3331" t="n">
        <v>98</v>
      </c>
      <c r="P3331" t="inlineStr">
        <is>
          <t xml:space="preserve">W         </t>
        </is>
      </c>
      <c r="Q3331" t="inlineStr">
        <is>
          <t>WY-192Q-123/NA</t>
        </is>
      </c>
      <c r="R3331" t="inlineStr">
        <is>
          <t>WYW188390</t>
        </is>
      </c>
      <c r="S3331" t="inlineStr">
        <is>
          <t>SWEETWATER (WY)</t>
        </is>
      </c>
      <c r="T3331" t="n">
        <v>42.21215428</v>
      </c>
      <c r="U3331" t="inlineStr">
        <is>
          <t>GREEN RIVER - OVERTHRUST</t>
        </is>
      </c>
      <c r="V3331" t="n">
        <v>-108.48804118</v>
      </c>
      <c r="W3331" t="inlineStr">
        <is>
          <t>POINT (212072.6953253055 4679224.215259985)</t>
        </is>
      </c>
      <c r="X3331" t="n">
        <v>1.84453811419734</v>
      </c>
      <c r="Y3331" t="inlineStr">
        <is>
          <t>SE</t>
        </is>
      </c>
      <c r="Z3331" t="n">
        <v>2019</v>
      </c>
      <c r="AA3331" t="n">
        <v>26</v>
      </c>
    </row>
    <row r="3332">
      <c r="A3332" s="1" t="n">
        <v>8934</v>
      </c>
      <c r="B3332" t="inlineStr">
        <is>
          <t>WY</t>
        </is>
      </c>
      <c r="C3332" t="inlineStr"/>
      <c r="D3332" s="2" t="n">
        <v>43642</v>
      </c>
      <c r="E3332" t="inlineStr">
        <is>
          <t>2029-06-26</t>
        </is>
      </c>
      <c r="F3332" t="n">
        <v>120</v>
      </c>
      <c r="G3332" t="inlineStr">
        <is>
          <t xml:space="preserve">BUREAU OF LAND MANAGEMENT </t>
        </is>
      </c>
      <c r="H3332" t="inlineStr">
        <is>
          <t>LIBERTY PETR</t>
        </is>
      </c>
      <c r="I3332" t="n">
        <v>0.125</v>
      </c>
      <c r="J3332" t="n">
        <v>19</v>
      </c>
      <c r="K3332" t="n">
        <v>2320</v>
      </c>
      <c r="L3332" t="n">
        <v>23</v>
      </c>
      <c r="M3332" t="n">
        <v>26</v>
      </c>
      <c r="N3332" t="inlineStr">
        <is>
          <t xml:space="preserve">N         </t>
        </is>
      </c>
      <c r="O3332" t="n">
        <v>98</v>
      </c>
      <c r="P3332" t="inlineStr">
        <is>
          <t xml:space="preserve">W         </t>
        </is>
      </c>
      <c r="Q3332" t="inlineStr">
        <is>
          <t>WY-192Q-123/NA</t>
        </is>
      </c>
      <c r="R3332" t="inlineStr">
        <is>
          <t>WYW188390</t>
        </is>
      </c>
      <c r="S3332" t="inlineStr">
        <is>
          <t>SWEETWATER (WY)</t>
        </is>
      </c>
      <c r="T3332" t="n">
        <v>42.21215428</v>
      </c>
      <c r="U3332" t="inlineStr">
        <is>
          <t>GREEN RIVER - OVERTHRUST</t>
        </is>
      </c>
      <c r="V3332" t="n">
        <v>-108.48804118</v>
      </c>
      <c r="W3332" t="inlineStr">
        <is>
          <t>POINT (212072.6953253055 4679224.215259985)</t>
        </is>
      </c>
      <c r="X3332" t="n">
        <v>1.84453811419734</v>
      </c>
      <c r="Y3332" t="inlineStr">
        <is>
          <t>SE</t>
        </is>
      </c>
      <c r="Z3332" t="n">
        <v>2019</v>
      </c>
      <c r="AA3332" t="n">
        <v>26</v>
      </c>
    </row>
    <row r="3333">
      <c r="A3333" s="1" t="n">
        <v>8935</v>
      </c>
      <c r="B3333" t="inlineStr">
        <is>
          <t>WY</t>
        </is>
      </c>
      <c r="C3333" t="inlineStr"/>
      <c r="D3333" s="2" t="n">
        <v>43642</v>
      </c>
      <c r="E3333" t="inlineStr">
        <is>
          <t>2029-06-26</t>
        </is>
      </c>
      <c r="F3333" t="n">
        <v>120</v>
      </c>
      <c r="G3333" t="inlineStr">
        <is>
          <t xml:space="preserve">BUREAU OF LAND MANAGEMENT </t>
        </is>
      </c>
      <c r="H3333" t="inlineStr">
        <is>
          <t>LIBERTY PETR</t>
        </is>
      </c>
      <c r="I3333" t="n">
        <v>0.125</v>
      </c>
      <c r="J3333" t="n">
        <v>22</v>
      </c>
      <c r="K3333" t="n">
        <v>320</v>
      </c>
      <c r="L3333" t="n">
        <v>28</v>
      </c>
      <c r="M3333" t="n">
        <v>26</v>
      </c>
      <c r="N3333" t="inlineStr">
        <is>
          <t xml:space="preserve">N         </t>
        </is>
      </c>
      <c r="O3333" t="n">
        <v>98</v>
      </c>
      <c r="P3333" t="inlineStr">
        <is>
          <t xml:space="preserve">W         </t>
        </is>
      </c>
      <c r="Q3333" t="inlineStr">
        <is>
          <t>WY-192Q-124/NA</t>
        </is>
      </c>
      <c r="R3333" t="inlineStr">
        <is>
          <t>WYW188391</t>
        </is>
      </c>
      <c r="S3333" t="inlineStr">
        <is>
          <t>SWEETWATER (WY)</t>
        </is>
      </c>
      <c r="T3333" t="n">
        <v>42.19776524</v>
      </c>
      <c r="U3333" t="inlineStr">
        <is>
          <t>GREEN RIVER - OVERTHRUST</t>
        </is>
      </c>
      <c r="V3333" t="n">
        <v>-108.5272652</v>
      </c>
      <c r="W3333" t="inlineStr">
        <is>
          <t>POINT (208768.3011095888 4677759.624644993)</t>
        </is>
      </c>
      <c r="X3333" t="n">
        <v>1.981974813715295</v>
      </c>
      <c r="Y3333" t="inlineStr">
        <is>
          <t>SW</t>
        </is>
      </c>
      <c r="Z3333" t="n">
        <v>2019</v>
      </c>
      <c r="AA3333" t="n">
        <v>26</v>
      </c>
    </row>
    <row r="3334">
      <c r="A3334" s="1" t="n">
        <v>8936</v>
      </c>
      <c r="B3334" t="inlineStr">
        <is>
          <t>WY</t>
        </is>
      </c>
      <c r="C3334" t="inlineStr"/>
      <c r="D3334" s="2" t="n">
        <v>43642</v>
      </c>
      <c r="E3334" t="inlineStr">
        <is>
          <t>2029-06-26</t>
        </is>
      </c>
      <c r="F3334" t="n">
        <v>120</v>
      </c>
      <c r="G3334" t="inlineStr">
        <is>
          <t xml:space="preserve">BUREAU OF LAND MANAGEMENT </t>
        </is>
      </c>
      <c r="H3334" t="inlineStr">
        <is>
          <t>LIBERTY PETR</t>
        </is>
      </c>
      <c r="I3334" t="n">
        <v>0.125</v>
      </c>
      <c r="J3334" t="n">
        <v>22</v>
      </c>
      <c r="K3334" t="n">
        <v>320</v>
      </c>
      <c r="L3334" t="n">
        <v>28</v>
      </c>
      <c r="M3334" t="n">
        <v>26</v>
      </c>
      <c r="N3334" t="inlineStr">
        <is>
          <t xml:space="preserve">N         </t>
        </is>
      </c>
      <c r="O3334" t="n">
        <v>98</v>
      </c>
      <c r="P3334" t="inlineStr">
        <is>
          <t xml:space="preserve">W         </t>
        </is>
      </c>
      <c r="Q3334" t="inlineStr">
        <is>
          <t>WY-192Q-124/NA</t>
        </is>
      </c>
      <c r="R3334" t="inlineStr">
        <is>
          <t>WYW188391</t>
        </is>
      </c>
      <c r="S3334" t="inlineStr">
        <is>
          <t>SWEETWATER (WY)</t>
        </is>
      </c>
      <c r="T3334" t="n">
        <v>42.19776524</v>
      </c>
      <c r="U3334" t="inlineStr">
        <is>
          <t>GREEN RIVER - OVERTHRUST</t>
        </is>
      </c>
      <c r="V3334" t="n">
        <v>-108.5272652</v>
      </c>
      <c r="W3334" t="inlineStr">
        <is>
          <t>POINT (208768.3011095888 4677759.624644993)</t>
        </is>
      </c>
      <c r="X3334" t="n">
        <v>1.981974813715295</v>
      </c>
      <c r="Y3334" t="inlineStr">
        <is>
          <t>SW</t>
        </is>
      </c>
      <c r="Z3334" t="n">
        <v>2019</v>
      </c>
      <c r="AA3334" t="n">
        <v>26</v>
      </c>
    </row>
    <row r="3335">
      <c r="A3335" s="1" t="n">
        <v>8937</v>
      </c>
      <c r="B3335" t="inlineStr">
        <is>
          <t>WY</t>
        </is>
      </c>
      <c r="C3335" t="inlineStr"/>
      <c r="D3335" s="2" t="n">
        <v>43642</v>
      </c>
      <c r="E3335" t="inlineStr">
        <is>
          <t>2029-06-26</t>
        </is>
      </c>
      <c r="F3335" t="n">
        <v>120</v>
      </c>
      <c r="G3335" t="inlineStr">
        <is>
          <t xml:space="preserve">BUREAU OF LAND MANAGEMENT </t>
        </is>
      </c>
      <c r="H3335" t="inlineStr">
        <is>
          <t>LIBERTY PETR</t>
        </is>
      </c>
      <c r="I3335" t="n">
        <v>0.125</v>
      </c>
      <c r="J3335" t="n">
        <v>22</v>
      </c>
      <c r="K3335" t="n">
        <v>320</v>
      </c>
      <c r="L3335" t="n">
        <v>27</v>
      </c>
      <c r="M3335" t="n">
        <v>26</v>
      </c>
      <c r="N3335" t="inlineStr">
        <is>
          <t xml:space="preserve">N         </t>
        </is>
      </c>
      <c r="O3335" t="n">
        <v>98</v>
      </c>
      <c r="P3335" t="inlineStr">
        <is>
          <t xml:space="preserve">W         </t>
        </is>
      </c>
      <c r="Q3335" t="inlineStr">
        <is>
          <t>WY-192Q-124/NA</t>
        </is>
      </c>
      <c r="R3335" t="inlineStr">
        <is>
          <t>WYW188391</t>
        </is>
      </c>
      <c r="S3335" t="inlineStr">
        <is>
          <t>SWEETWATER (WY)</t>
        </is>
      </c>
      <c r="T3335" t="n">
        <v>42.1977653</v>
      </c>
      <c r="U3335" t="inlineStr">
        <is>
          <t>GREEN RIVER - OVERTHRUST</t>
        </is>
      </c>
      <c r="V3335" t="n">
        <v>-108.50781729</v>
      </c>
      <c r="W3335" t="inlineStr">
        <is>
          <t>POINT (210374.2333053634 4677693.323736838)</t>
        </is>
      </c>
      <c r="X3335" t="n">
        <v>2.017767083863303</v>
      </c>
      <c r="Y3335" t="inlineStr">
        <is>
          <t>SE</t>
        </is>
      </c>
      <c r="Z3335" t="n">
        <v>2019</v>
      </c>
      <c r="AA3335" t="n">
        <v>26</v>
      </c>
    </row>
    <row r="3336">
      <c r="A3336" s="1" t="n">
        <v>8938</v>
      </c>
      <c r="B3336" t="inlineStr">
        <is>
          <t>WY</t>
        </is>
      </c>
      <c r="C3336" t="inlineStr"/>
      <c r="D3336" s="2" t="n">
        <v>43642</v>
      </c>
      <c r="E3336" t="inlineStr">
        <is>
          <t>2029-06-26</t>
        </is>
      </c>
      <c r="F3336" t="n">
        <v>120</v>
      </c>
      <c r="G3336" t="inlineStr">
        <is>
          <t xml:space="preserve">BUREAU OF LAND MANAGEMENT </t>
        </is>
      </c>
      <c r="H3336" t="inlineStr">
        <is>
          <t>LIBERTY PETR</t>
        </is>
      </c>
      <c r="I3336" t="n">
        <v>0.125</v>
      </c>
      <c r="J3336" t="n">
        <v>22</v>
      </c>
      <c r="K3336" t="n">
        <v>320</v>
      </c>
      <c r="L3336" t="n">
        <v>27</v>
      </c>
      <c r="M3336" t="n">
        <v>26</v>
      </c>
      <c r="N3336" t="inlineStr">
        <is>
          <t xml:space="preserve">N         </t>
        </is>
      </c>
      <c r="O3336" t="n">
        <v>98</v>
      </c>
      <c r="P3336" t="inlineStr">
        <is>
          <t xml:space="preserve">W         </t>
        </is>
      </c>
      <c r="Q3336" t="inlineStr">
        <is>
          <t>WY-192Q-124/NA</t>
        </is>
      </c>
      <c r="R3336" t="inlineStr">
        <is>
          <t>WYW188391</t>
        </is>
      </c>
      <c r="S3336" t="inlineStr">
        <is>
          <t>SWEETWATER (WY)</t>
        </is>
      </c>
      <c r="T3336" t="n">
        <v>42.1977653</v>
      </c>
      <c r="U3336" t="inlineStr">
        <is>
          <t>GREEN RIVER - OVERTHRUST</t>
        </is>
      </c>
      <c r="V3336" t="n">
        <v>-108.50781729</v>
      </c>
      <c r="W3336" t="inlineStr">
        <is>
          <t>POINT (210374.2333053634 4677693.323736838)</t>
        </is>
      </c>
      <c r="X3336" t="n">
        <v>2.017767083863303</v>
      </c>
      <c r="Y3336" t="inlineStr">
        <is>
          <t>SE</t>
        </is>
      </c>
      <c r="Z3336" t="n">
        <v>2019</v>
      </c>
      <c r="AA3336" t="n">
        <v>26</v>
      </c>
    </row>
    <row r="3337">
      <c r="A3337" s="1" t="n">
        <v>8940</v>
      </c>
      <c r="B3337" t="inlineStr">
        <is>
          <t>WY</t>
        </is>
      </c>
      <c r="C3337" t="inlineStr"/>
      <c r="D3337" s="2" t="n">
        <v>43642</v>
      </c>
      <c r="E3337" t="inlineStr">
        <is>
          <t>2029-06-26</t>
        </is>
      </c>
      <c r="F3337" t="n">
        <v>120</v>
      </c>
      <c r="G3337" t="inlineStr">
        <is>
          <t xml:space="preserve">BUREAU OF LAND MANAGEMENT </t>
        </is>
      </c>
      <c r="H3337" t="inlineStr">
        <is>
          <t>LIBERTY PETR</t>
        </is>
      </c>
      <c r="I3337" t="n">
        <v>0.125</v>
      </c>
      <c r="J3337" t="n">
        <v>12</v>
      </c>
      <c r="K3337" t="n">
        <v>960</v>
      </c>
      <c r="L3337" t="n">
        <v>34</v>
      </c>
      <c r="M3337" t="n">
        <v>26</v>
      </c>
      <c r="N3337" t="inlineStr">
        <is>
          <t xml:space="preserve">N         </t>
        </is>
      </c>
      <c r="O3337" t="n">
        <v>98</v>
      </c>
      <c r="P3337" t="inlineStr">
        <is>
          <t xml:space="preserve">W         </t>
        </is>
      </c>
      <c r="Q3337" t="inlineStr">
        <is>
          <t>WY-192Q-125/NA</t>
        </is>
      </c>
      <c r="R3337" t="inlineStr">
        <is>
          <t>WYW188392</t>
        </is>
      </c>
      <c r="S3337" t="inlineStr">
        <is>
          <t>SWEETWATER (WY)</t>
        </is>
      </c>
      <c r="T3337" t="n">
        <v>42.18334199</v>
      </c>
      <c r="U3337" t="inlineStr">
        <is>
          <t>GREEN RIVER - OVERTHRUST</t>
        </is>
      </c>
      <c r="V3337" t="n">
        <v>-108.50777918</v>
      </c>
      <c r="W3337" t="inlineStr">
        <is>
          <t>POINT (210311.4383566349 4676091.439872114)</t>
        </is>
      </c>
      <c r="X3337" t="n">
        <v>2.986905319124154</v>
      </c>
      <c r="Y3337" t="inlineStr">
        <is>
          <t>S</t>
        </is>
      </c>
      <c r="Z3337" t="n">
        <v>2019</v>
      </c>
      <c r="AA3337" t="n">
        <v>26</v>
      </c>
    </row>
    <row r="3338">
      <c r="A3338" s="1" t="n">
        <v>33399</v>
      </c>
      <c r="B3338" t="inlineStr">
        <is>
          <t>WY</t>
        </is>
      </c>
      <c r="C3338" t="inlineStr"/>
      <c r="D3338" s="2" t="n">
        <v>43180</v>
      </c>
      <c r="E3338" t="inlineStr">
        <is>
          <t>2028-03-21</t>
        </is>
      </c>
      <c r="F3338" t="n">
        <v>120</v>
      </c>
      <c r="G3338" t="inlineStr">
        <is>
          <t xml:space="preserve">BUREAU OF LAND MANAGEMENT </t>
        </is>
      </c>
      <c r="H3338" t="inlineStr">
        <is>
          <t>BLACK OAK ENERGY</t>
        </is>
      </c>
      <c r="I3338" t="n">
        <v>0.125</v>
      </c>
      <c r="J3338" t="n">
        <v>24</v>
      </c>
      <c r="K3338" t="n">
        <v>837.6</v>
      </c>
      <c r="L3338" t="n">
        <v>3</v>
      </c>
      <c r="M3338" t="n">
        <v>26</v>
      </c>
      <c r="N3338" t="inlineStr">
        <is>
          <t xml:space="preserve">N         </t>
        </is>
      </c>
      <c r="O3338" t="n">
        <v>98</v>
      </c>
      <c r="P3338" t="inlineStr">
        <is>
          <t xml:space="preserve">W         </t>
        </is>
      </c>
      <c r="Q3338" t="inlineStr">
        <is>
          <t>WY-181Q-148/NA</t>
        </is>
      </c>
      <c r="R3338" t="inlineStr">
        <is>
          <t>WYW186849</t>
        </is>
      </c>
      <c r="S3338" t="inlineStr">
        <is>
          <t>SWEETWATER (WY)</t>
        </is>
      </c>
      <c r="T3338" t="n">
        <v>42.25583241</v>
      </c>
      <c r="U3338" t="inlineStr">
        <is>
          <t>GREEN RIVER - OVERTHRUST</t>
        </is>
      </c>
      <c r="V3338" t="n">
        <v>-108.50758825</v>
      </c>
      <c r="W3338" t="inlineStr">
        <is>
          <t>POINT (210658.795240389 4684141.107103027)</t>
        </is>
      </c>
      <c r="X3338" t="n">
        <v>2.155273238360654</v>
      </c>
      <c r="Y3338" t="inlineStr">
        <is>
          <t>NE</t>
        </is>
      </c>
      <c r="Z3338" t="n">
        <v>2018</v>
      </c>
      <c r="AA3338" t="n">
        <v>26</v>
      </c>
    </row>
    <row r="3339">
      <c r="A3339" s="1" t="n">
        <v>33400</v>
      </c>
      <c r="B3339" t="inlineStr">
        <is>
          <t>WY</t>
        </is>
      </c>
      <c r="C3339" t="inlineStr"/>
      <c r="D3339" s="2" t="n">
        <v>43180</v>
      </c>
      <c r="E3339" t="inlineStr">
        <is>
          <t>2028-03-21</t>
        </is>
      </c>
      <c r="F3339" t="n">
        <v>120</v>
      </c>
      <c r="G3339" t="inlineStr">
        <is>
          <t xml:space="preserve">BUREAU OF LAND MANAGEMENT </t>
        </is>
      </c>
      <c r="H3339" t="inlineStr">
        <is>
          <t>BLACK OAK ENERGY</t>
        </is>
      </c>
      <c r="I3339" t="n">
        <v>0.125</v>
      </c>
      <c r="J3339" t="n">
        <v>24</v>
      </c>
      <c r="K3339" t="n">
        <v>837.6</v>
      </c>
      <c r="L3339" t="n">
        <v>3</v>
      </c>
      <c r="M3339" t="n">
        <v>26</v>
      </c>
      <c r="N3339" t="inlineStr">
        <is>
          <t xml:space="preserve">N         </t>
        </is>
      </c>
      <c r="O3339" t="n">
        <v>98</v>
      </c>
      <c r="P3339" t="inlineStr">
        <is>
          <t xml:space="preserve">W         </t>
        </is>
      </c>
      <c r="Q3339" t="inlineStr">
        <is>
          <t>WY-181Q-148/NA</t>
        </is>
      </c>
      <c r="R3339" t="inlineStr">
        <is>
          <t>WYW186849</t>
        </is>
      </c>
      <c r="S3339" t="inlineStr">
        <is>
          <t>SWEETWATER (WY)</t>
        </is>
      </c>
      <c r="T3339" t="n">
        <v>42.25583241</v>
      </c>
      <c r="U3339" t="inlineStr">
        <is>
          <t>GREEN RIVER - OVERTHRUST</t>
        </is>
      </c>
      <c r="V3339" t="n">
        <v>-108.50758825</v>
      </c>
      <c r="W3339" t="inlineStr">
        <is>
          <t>POINT (210658.795240389 4684141.107103027)</t>
        </is>
      </c>
      <c r="X3339" t="n">
        <v>2.155273238360654</v>
      </c>
      <c r="Y3339" t="inlineStr">
        <is>
          <t>NE</t>
        </is>
      </c>
      <c r="Z3339" t="n">
        <v>2018</v>
      </c>
      <c r="AA3339" t="n">
        <v>26</v>
      </c>
    </row>
    <row r="3340">
      <c r="A3340" s="1" t="n">
        <v>33401</v>
      </c>
      <c r="B3340" t="inlineStr">
        <is>
          <t>WY</t>
        </is>
      </c>
      <c r="C3340" t="inlineStr"/>
      <c r="D3340" s="2" t="n">
        <v>43180</v>
      </c>
      <c r="E3340" t="inlineStr">
        <is>
          <t>2028-03-21</t>
        </is>
      </c>
      <c r="F3340" t="n">
        <v>120</v>
      </c>
      <c r="G3340" t="inlineStr">
        <is>
          <t xml:space="preserve">BUREAU OF LAND MANAGEMENT </t>
        </is>
      </c>
      <c r="H3340" t="inlineStr">
        <is>
          <t>BLACK OAK ENERGY</t>
        </is>
      </c>
      <c r="I3340" t="n">
        <v>0.125</v>
      </c>
      <c r="J3340" t="n">
        <v>24</v>
      </c>
      <c r="K3340" t="n">
        <v>837.6</v>
      </c>
      <c r="L3340" t="n">
        <v>3</v>
      </c>
      <c r="M3340" t="n">
        <v>26</v>
      </c>
      <c r="N3340" t="inlineStr">
        <is>
          <t xml:space="preserve">N         </t>
        </is>
      </c>
      <c r="O3340" t="n">
        <v>98</v>
      </c>
      <c r="P3340" t="inlineStr">
        <is>
          <t xml:space="preserve">W         </t>
        </is>
      </c>
      <c r="Q3340" t="inlineStr">
        <is>
          <t>WY-181Q-148/NA</t>
        </is>
      </c>
      <c r="R3340" t="inlineStr">
        <is>
          <t>WYW186849</t>
        </is>
      </c>
      <c r="S3340" t="inlineStr">
        <is>
          <t>SWEETWATER (WY)</t>
        </is>
      </c>
      <c r="T3340" t="n">
        <v>42.25583241</v>
      </c>
      <c r="U3340" t="inlineStr">
        <is>
          <t>GREEN RIVER - OVERTHRUST</t>
        </is>
      </c>
      <c r="V3340" t="n">
        <v>-108.50758825</v>
      </c>
      <c r="W3340" t="inlineStr">
        <is>
          <t>POINT (210658.795240389 4684141.107103027)</t>
        </is>
      </c>
      <c r="X3340" t="n">
        <v>2.155273238360654</v>
      </c>
      <c r="Y3340" t="inlineStr">
        <is>
          <t>NE</t>
        </is>
      </c>
      <c r="Z3340" t="n">
        <v>2018</v>
      </c>
      <c r="AA3340" t="n">
        <v>26</v>
      </c>
    </row>
    <row r="3341">
      <c r="A3341" s="1" t="n">
        <v>33402</v>
      </c>
      <c r="B3341" t="inlineStr">
        <is>
          <t>WY</t>
        </is>
      </c>
      <c r="C3341" t="inlineStr"/>
      <c r="D3341" s="2" t="n">
        <v>43180</v>
      </c>
      <c r="E3341" t="inlineStr">
        <is>
          <t>2028-03-21</t>
        </is>
      </c>
      <c r="F3341" t="n">
        <v>120</v>
      </c>
      <c r="G3341" t="inlineStr">
        <is>
          <t xml:space="preserve">BUREAU OF LAND MANAGEMENT </t>
        </is>
      </c>
      <c r="H3341" t="inlineStr">
        <is>
          <t>BLACK OAK ENERGY</t>
        </is>
      </c>
      <c r="I3341" t="n">
        <v>0.125</v>
      </c>
      <c r="J3341" t="n">
        <v>24</v>
      </c>
      <c r="K3341" t="n">
        <v>837.6</v>
      </c>
      <c r="L3341" t="n">
        <v>9</v>
      </c>
      <c r="M3341" t="n">
        <v>26</v>
      </c>
      <c r="N3341" t="inlineStr">
        <is>
          <t xml:space="preserve">N         </t>
        </is>
      </c>
      <c r="O3341" t="n">
        <v>98</v>
      </c>
      <c r="P3341" t="inlineStr">
        <is>
          <t xml:space="preserve">W         </t>
        </is>
      </c>
      <c r="Q3341" t="inlineStr">
        <is>
          <t>WY-181Q-148/NA</t>
        </is>
      </c>
      <c r="R3341" t="inlineStr">
        <is>
          <t>WYW186849</t>
        </is>
      </c>
      <c r="S3341" t="inlineStr">
        <is>
          <t>SWEETWATER (WY)</t>
        </is>
      </c>
      <c r="T3341" t="n">
        <v>42.24132887</v>
      </c>
      <c r="U3341" t="inlineStr">
        <is>
          <t>GREEN RIVER - OVERTHRUST</t>
        </is>
      </c>
      <c r="V3341" t="n">
        <v>-108.52737951</v>
      </c>
      <c r="W3341" t="inlineStr">
        <is>
          <t>POINT (208959.2588932143 4682597.919895256)</t>
        </is>
      </c>
      <c r="X3341" t="n">
        <v>1.157540830508011</v>
      </c>
      <c r="Y3341" t="inlineStr">
        <is>
          <t>NW</t>
        </is>
      </c>
      <c r="Z3341" t="n">
        <v>2018</v>
      </c>
      <c r="AA3341" t="n">
        <v>26</v>
      </c>
    </row>
    <row r="3342">
      <c r="A3342" s="1" t="n">
        <v>33403</v>
      </c>
      <c r="B3342" t="inlineStr">
        <is>
          <t>WY</t>
        </is>
      </c>
      <c r="C3342" t="inlineStr"/>
      <c r="D3342" s="2" t="n">
        <v>43180</v>
      </c>
      <c r="E3342" t="inlineStr">
        <is>
          <t>2028-03-21</t>
        </is>
      </c>
      <c r="F3342" t="n">
        <v>120</v>
      </c>
      <c r="G3342" t="inlineStr">
        <is>
          <t xml:space="preserve">BUREAU OF LAND MANAGEMENT </t>
        </is>
      </c>
      <c r="H3342" t="inlineStr">
        <is>
          <t>BLACK OAK ENERGY</t>
        </is>
      </c>
      <c r="I3342" t="n">
        <v>0.125</v>
      </c>
      <c r="J3342" t="n">
        <v>24</v>
      </c>
      <c r="K3342" t="n">
        <v>837.6</v>
      </c>
      <c r="L3342" t="n">
        <v>9</v>
      </c>
      <c r="M3342" t="n">
        <v>26</v>
      </c>
      <c r="N3342" t="inlineStr">
        <is>
          <t xml:space="preserve">N         </t>
        </is>
      </c>
      <c r="O3342" t="n">
        <v>98</v>
      </c>
      <c r="P3342" t="inlineStr">
        <is>
          <t xml:space="preserve">W         </t>
        </is>
      </c>
      <c r="Q3342" t="inlineStr">
        <is>
          <t>WY-181Q-148/NA</t>
        </is>
      </c>
      <c r="R3342" t="inlineStr">
        <is>
          <t>WYW186849</t>
        </is>
      </c>
      <c r="S3342" t="inlineStr">
        <is>
          <t>SWEETWATER (WY)</t>
        </is>
      </c>
      <c r="T3342" t="n">
        <v>42.24132887</v>
      </c>
      <c r="U3342" t="inlineStr">
        <is>
          <t>GREEN RIVER - OVERTHRUST</t>
        </is>
      </c>
      <c r="V3342" t="n">
        <v>-108.52737951</v>
      </c>
      <c r="W3342" t="inlineStr">
        <is>
          <t>POINT (208959.2588932143 4682597.919895256)</t>
        </is>
      </c>
      <c r="X3342" t="n">
        <v>1.157540830508011</v>
      </c>
      <c r="Y3342" t="inlineStr">
        <is>
          <t>NW</t>
        </is>
      </c>
      <c r="Z3342" t="n">
        <v>2018</v>
      </c>
      <c r="AA3342" t="n">
        <v>26</v>
      </c>
    </row>
    <row r="3343">
      <c r="A3343" s="1" t="n">
        <v>33404</v>
      </c>
      <c r="B3343" t="inlineStr">
        <is>
          <t>WY</t>
        </is>
      </c>
      <c r="C3343" t="inlineStr"/>
      <c r="D3343" s="2" t="n">
        <v>43180</v>
      </c>
      <c r="E3343" t="inlineStr">
        <is>
          <t>2028-03-21</t>
        </is>
      </c>
      <c r="F3343" t="n">
        <v>120</v>
      </c>
      <c r="G3343" t="inlineStr">
        <is>
          <t xml:space="preserve">BUREAU OF LAND MANAGEMENT </t>
        </is>
      </c>
      <c r="H3343" t="inlineStr">
        <is>
          <t>BLACK OAK ENERGY</t>
        </is>
      </c>
      <c r="I3343" t="n">
        <v>0.125</v>
      </c>
      <c r="J3343" t="n">
        <v>24</v>
      </c>
      <c r="K3343" t="n">
        <v>837.6</v>
      </c>
      <c r="L3343" t="n">
        <v>3</v>
      </c>
      <c r="M3343" t="n">
        <v>26</v>
      </c>
      <c r="N3343" t="inlineStr">
        <is>
          <t xml:space="preserve">N         </t>
        </is>
      </c>
      <c r="O3343" t="n">
        <v>98</v>
      </c>
      <c r="P3343" t="inlineStr">
        <is>
          <t xml:space="preserve">W         </t>
        </is>
      </c>
      <c r="Q3343" t="inlineStr">
        <is>
          <t>WY-181Q-148/NA</t>
        </is>
      </c>
      <c r="R3343" t="inlineStr">
        <is>
          <t>WYW186849</t>
        </is>
      </c>
      <c r="S3343" t="inlineStr">
        <is>
          <t>SWEETWATER (WY)</t>
        </is>
      </c>
      <c r="T3343" t="n">
        <v>42.25583241</v>
      </c>
      <c r="U3343" t="inlineStr">
        <is>
          <t>GREEN RIVER - OVERTHRUST</t>
        </is>
      </c>
      <c r="V3343" t="n">
        <v>-108.50758825</v>
      </c>
      <c r="W3343" t="inlineStr">
        <is>
          <t>POINT (210658.795240389 4684141.107103027)</t>
        </is>
      </c>
      <c r="X3343" t="n">
        <v>2.155273238360654</v>
      </c>
      <c r="Y3343" t="inlineStr">
        <is>
          <t>NE</t>
        </is>
      </c>
      <c r="Z3343" t="n">
        <v>2018</v>
      </c>
      <c r="AA3343" t="n">
        <v>26</v>
      </c>
    </row>
    <row r="3344">
      <c r="A3344" s="1" t="n">
        <v>33405</v>
      </c>
      <c r="B3344" t="inlineStr">
        <is>
          <t>WY</t>
        </is>
      </c>
      <c r="C3344" t="inlineStr"/>
      <c r="D3344" s="2" t="n">
        <v>43180</v>
      </c>
      <c r="E3344" t="inlineStr">
        <is>
          <t>2028-03-21</t>
        </is>
      </c>
      <c r="F3344" t="n">
        <v>120</v>
      </c>
      <c r="G3344" t="inlineStr">
        <is>
          <t xml:space="preserve">BUREAU OF LAND MANAGEMENT </t>
        </is>
      </c>
      <c r="H3344" t="inlineStr">
        <is>
          <t>BLACK OAK ENERGY</t>
        </is>
      </c>
      <c r="I3344" t="n">
        <v>0.125</v>
      </c>
      <c r="J3344" t="n">
        <v>24</v>
      </c>
      <c r="K3344" t="n">
        <v>837.6</v>
      </c>
      <c r="L3344" t="n">
        <v>9</v>
      </c>
      <c r="M3344" t="n">
        <v>26</v>
      </c>
      <c r="N3344" t="inlineStr">
        <is>
          <t xml:space="preserve">N         </t>
        </is>
      </c>
      <c r="O3344" t="n">
        <v>98</v>
      </c>
      <c r="P3344" t="inlineStr">
        <is>
          <t xml:space="preserve">W         </t>
        </is>
      </c>
      <c r="Q3344" t="inlineStr">
        <is>
          <t>WY-181Q-148/NA</t>
        </is>
      </c>
      <c r="R3344" t="inlineStr">
        <is>
          <t>WYW186849</t>
        </is>
      </c>
      <c r="S3344" t="inlineStr">
        <is>
          <t>SWEETWATER (WY)</t>
        </is>
      </c>
      <c r="T3344" t="n">
        <v>42.24132887</v>
      </c>
      <c r="U3344" t="inlineStr">
        <is>
          <t>GREEN RIVER - OVERTHRUST</t>
        </is>
      </c>
      <c r="V3344" t="n">
        <v>-108.52737951</v>
      </c>
      <c r="W3344" t="inlineStr">
        <is>
          <t>POINT (208959.2588932143 4682597.919895256)</t>
        </is>
      </c>
      <c r="X3344" t="n">
        <v>1.157540830508011</v>
      </c>
      <c r="Y3344" t="inlineStr">
        <is>
          <t>NW</t>
        </is>
      </c>
      <c r="Z3344" t="n">
        <v>2018</v>
      </c>
      <c r="AA3344" t="n">
        <v>26</v>
      </c>
    </row>
    <row r="3345">
      <c r="A3345" s="1" t="n">
        <v>33406</v>
      </c>
      <c r="B3345" t="inlineStr">
        <is>
          <t>WY</t>
        </is>
      </c>
      <c r="C3345" t="inlineStr"/>
      <c r="D3345" s="2" t="n">
        <v>43180</v>
      </c>
      <c r="E3345" t="inlineStr">
        <is>
          <t>2028-03-21</t>
        </is>
      </c>
      <c r="F3345" t="n">
        <v>120</v>
      </c>
      <c r="G3345" t="inlineStr">
        <is>
          <t xml:space="preserve">BUREAU OF LAND MANAGEMENT </t>
        </is>
      </c>
      <c r="H3345" t="inlineStr">
        <is>
          <t>BLACK OAK ENERGY</t>
        </is>
      </c>
      <c r="I3345" t="n">
        <v>0.125</v>
      </c>
      <c r="J3345" t="n">
        <v>24</v>
      </c>
      <c r="K3345" t="n">
        <v>837.6</v>
      </c>
      <c r="L3345" t="n">
        <v>4</v>
      </c>
      <c r="M3345" t="n">
        <v>26</v>
      </c>
      <c r="N3345" t="inlineStr">
        <is>
          <t xml:space="preserve">N         </t>
        </is>
      </c>
      <c r="O3345" t="n">
        <v>98</v>
      </c>
      <c r="P3345" t="inlineStr">
        <is>
          <t xml:space="preserve">W         </t>
        </is>
      </c>
      <c r="Q3345" t="inlineStr">
        <is>
          <t>WY-181Q-148/NA</t>
        </is>
      </c>
      <c r="R3345" t="inlineStr">
        <is>
          <t>WYW186849</t>
        </is>
      </c>
      <c r="S3345" t="inlineStr">
        <is>
          <t>SWEETWATER (WY)</t>
        </is>
      </c>
      <c r="T3345" t="n">
        <v>42.25589335</v>
      </c>
      <c r="U3345" t="inlineStr">
        <is>
          <t>GREEN RIVER - OVERTHRUST</t>
        </is>
      </c>
      <c r="V3345" t="n">
        <v>-108.52718112</v>
      </c>
      <c r="W3345" t="inlineStr">
        <is>
          <t>POINT (209042.6618175935 4684214.68669353)</t>
        </is>
      </c>
      <c r="X3345" t="n">
        <v>2.121892107303213</v>
      </c>
      <c r="Y3345" t="inlineStr">
        <is>
          <t>N</t>
        </is>
      </c>
      <c r="Z3345" t="n">
        <v>2018</v>
      </c>
      <c r="AA3345" t="n">
        <v>26</v>
      </c>
    </row>
    <row r="3346">
      <c r="A3346" s="1" t="n">
        <v>33407</v>
      </c>
      <c r="B3346" t="inlineStr">
        <is>
          <t>WY</t>
        </is>
      </c>
      <c r="C3346" t="inlineStr"/>
      <c r="D3346" s="2" t="n">
        <v>43180</v>
      </c>
      <c r="E3346" t="inlineStr">
        <is>
          <t>2028-03-21</t>
        </is>
      </c>
      <c r="F3346" t="n">
        <v>120</v>
      </c>
      <c r="G3346" t="inlineStr">
        <is>
          <t xml:space="preserve">BUREAU OF LAND MANAGEMENT </t>
        </is>
      </c>
      <c r="H3346" t="inlineStr">
        <is>
          <t>BLACK OAK ENERGY</t>
        </is>
      </c>
      <c r="I3346" t="n">
        <v>0.125</v>
      </c>
      <c r="J3346" t="n">
        <v>24</v>
      </c>
      <c r="K3346" t="n">
        <v>837.6</v>
      </c>
      <c r="L3346" t="n">
        <v>3</v>
      </c>
      <c r="M3346" t="n">
        <v>26</v>
      </c>
      <c r="N3346" t="inlineStr">
        <is>
          <t xml:space="preserve">N         </t>
        </is>
      </c>
      <c r="O3346" t="n">
        <v>98</v>
      </c>
      <c r="P3346" t="inlineStr">
        <is>
          <t xml:space="preserve">W         </t>
        </is>
      </c>
      <c r="Q3346" t="inlineStr">
        <is>
          <t>WY-181Q-148/NA</t>
        </is>
      </c>
      <c r="R3346" t="inlineStr">
        <is>
          <t>WYW186849</t>
        </is>
      </c>
      <c r="S3346" t="inlineStr">
        <is>
          <t>SWEETWATER (WY)</t>
        </is>
      </c>
      <c r="T3346" t="n">
        <v>42.25583241</v>
      </c>
      <c r="U3346" t="inlineStr">
        <is>
          <t>GREEN RIVER - OVERTHRUST</t>
        </is>
      </c>
      <c r="V3346" t="n">
        <v>-108.50758825</v>
      </c>
      <c r="W3346" t="inlineStr">
        <is>
          <t>POINT (210658.795240389 4684141.107103027)</t>
        </is>
      </c>
      <c r="X3346" t="n">
        <v>2.155273238360654</v>
      </c>
      <c r="Y3346" t="inlineStr">
        <is>
          <t>NE</t>
        </is>
      </c>
      <c r="Z3346" t="n">
        <v>2018</v>
      </c>
      <c r="AA3346" t="n">
        <v>26</v>
      </c>
    </row>
    <row r="3347">
      <c r="A3347" s="1" t="n">
        <v>33408</v>
      </c>
      <c r="B3347" t="inlineStr">
        <is>
          <t>WY</t>
        </is>
      </c>
      <c r="C3347" t="inlineStr"/>
      <c r="D3347" s="2" t="n">
        <v>43180</v>
      </c>
      <c r="E3347" t="inlineStr">
        <is>
          <t>2028-03-21</t>
        </is>
      </c>
      <c r="F3347" t="n">
        <v>120</v>
      </c>
      <c r="G3347" t="inlineStr">
        <is>
          <t xml:space="preserve">BUREAU OF LAND MANAGEMENT </t>
        </is>
      </c>
      <c r="H3347" t="inlineStr">
        <is>
          <t>BLACK OAK ENERGY</t>
        </is>
      </c>
      <c r="I3347" t="n">
        <v>0.125</v>
      </c>
      <c r="J3347" t="n">
        <v>24</v>
      </c>
      <c r="K3347" t="n">
        <v>837.6</v>
      </c>
      <c r="L3347" t="n">
        <v>4</v>
      </c>
      <c r="M3347" t="n">
        <v>26</v>
      </c>
      <c r="N3347" t="inlineStr">
        <is>
          <t xml:space="preserve">N         </t>
        </is>
      </c>
      <c r="O3347" t="n">
        <v>98</v>
      </c>
      <c r="P3347" t="inlineStr">
        <is>
          <t xml:space="preserve">W         </t>
        </is>
      </c>
      <c r="Q3347" t="inlineStr">
        <is>
          <t>WY-181Q-148/NA</t>
        </is>
      </c>
      <c r="R3347" t="inlineStr">
        <is>
          <t>WYW186849</t>
        </is>
      </c>
      <c r="S3347" t="inlineStr">
        <is>
          <t>SWEETWATER (WY)</t>
        </is>
      </c>
      <c r="T3347" t="n">
        <v>42.25589335</v>
      </c>
      <c r="U3347" t="inlineStr">
        <is>
          <t>GREEN RIVER - OVERTHRUST</t>
        </is>
      </c>
      <c r="V3347" t="n">
        <v>-108.52718112</v>
      </c>
      <c r="W3347" t="inlineStr">
        <is>
          <t>POINT (209042.6618175935 4684214.68669353)</t>
        </is>
      </c>
      <c r="X3347" t="n">
        <v>2.121892107303213</v>
      </c>
      <c r="Y3347" t="inlineStr">
        <is>
          <t>N</t>
        </is>
      </c>
      <c r="Z3347" t="n">
        <v>2018</v>
      </c>
      <c r="AA3347" t="n">
        <v>26</v>
      </c>
    </row>
    <row r="3348">
      <c r="A3348" s="1" t="n">
        <v>33712</v>
      </c>
      <c r="B3348" t="inlineStr">
        <is>
          <t>WY</t>
        </is>
      </c>
      <c r="C3348" t="inlineStr"/>
      <c r="D3348" s="2" t="n">
        <v>43180</v>
      </c>
      <c r="E3348" t="inlineStr">
        <is>
          <t>2028-03-21</t>
        </is>
      </c>
      <c r="F3348" t="n">
        <v>120</v>
      </c>
      <c r="G3348" t="inlineStr">
        <is>
          <t xml:space="preserve">BUREAU OF LAND MANAGEMENT </t>
        </is>
      </c>
      <c r="H3348" t="inlineStr">
        <is>
          <t>BLACK OAK ENERGY</t>
        </is>
      </c>
      <c r="I3348" t="n">
        <v>0.125</v>
      </c>
      <c r="J3348" t="n">
        <v>12</v>
      </c>
      <c r="K3348" t="n">
        <v>1600.09</v>
      </c>
      <c r="L3348" t="n">
        <v>13</v>
      </c>
      <c r="M3348" t="n">
        <v>26</v>
      </c>
      <c r="N3348" t="inlineStr">
        <is>
          <t xml:space="preserve">N         </t>
        </is>
      </c>
      <c r="O3348" t="n">
        <v>98</v>
      </c>
      <c r="P3348" t="inlineStr">
        <is>
          <t xml:space="preserve">W         </t>
        </is>
      </c>
      <c r="Q3348" t="inlineStr">
        <is>
          <t>WY-181Q-147/NA</t>
        </is>
      </c>
      <c r="R3348" t="inlineStr">
        <is>
          <t>WYW186848</t>
        </is>
      </c>
      <c r="S3348" t="inlineStr">
        <is>
          <t>SWEETWATER (WY)</t>
        </is>
      </c>
      <c r="T3348" t="n">
        <v>42.22661191</v>
      </c>
      <c r="U3348" t="inlineStr">
        <is>
          <t>GREEN RIVER - OVERTHRUST</t>
        </is>
      </c>
      <c r="V3348" t="n">
        <v>-108.46844812</v>
      </c>
      <c r="W3348" t="inlineStr">
        <is>
          <t>POINT (213755.6300099326 4680763.722163361)</t>
        </is>
      </c>
      <c r="X3348" t="n">
        <v>2.592298073443987</v>
      </c>
      <c r="Y3348" t="inlineStr">
        <is>
          <t>E</t>
        </is>
      </c>
      <c r="Z3348" t="n">
        <v>2018</v>
      </c>
      <c r="AA3348" t="n">
        <v>26</v>
      </c>
    </row>
    <row r="3349">
      <c r="A3349" s="1" t="n">
        <v>33714</v>
      </c>
      <c r="B3349" t="inlineStr">
        <is>
          <t>WY</t>
        </is>
      </c>
      <c r="C3349" t="inlineStr"/>
      <c r="D3349" s="2" t="n">
        <v>43180</v>
      </c>
      <c r="E3349" t="inlineStr">
        <is>
          <t>2028-03-21</t>
        </is>
      </c>
      <c r="F3349" t="n">
        <v>120</v>
      </c>
      <c r="G3349" t="inlineStr">
        <is>
          <t xml:space="preserve">BUREAU OF LAND MANAGEMENT </t>
        </is>
      </c>
      <c r="H3349" t="inlineStr">
        <is>
          <t>BLACK OAK ENERGY</t>
        </is>
      </c>
      <c r="I3349" t="n">
        <v>0.125</v>
      </c>
      <c r="J3349" t="n">
        <v>12</v>
      </c>
      <c r="K3349" t="n">
        <v>1600.09</v>
      </c>
      <c r="L3349" t="n">
        <v>12</v>
      </c>
      <c r="M3349" t="n">
        <v>26</v>
      </c>
      <c r="N3349" t="inlineStr">
        <is>
          <t xml:space="preserve">N         </t>
        </is>
      </c>
      <c r="O3349" t="n">
        <v>98</v>
      </c>
      <c r="P3349" t="inlineStr">
        <is>
          <t xml:space="preserve">W         </t>
        </is>
      </c>
      <c r="Q3349" t="inlineStr">
        <is>
          <t>WY-181Q-147/NA</t>
        </is>
      </c>
      <c r="R3349" t="inlineStr">
        <is>
          <t>WYW186848</t>
        </is>
      </c>
      <c r="S3349" t="inlineStr">
        <is>
          <t>SWEETWATER (WY)</t>
        </is>
      </c>
      <c r="T3349" t="n">
        <v>42.24112678</v>
      </c>
      <c r="U3349" t="inlineStr">
        <is>
          <t>GREEN RIVER - OVERTHRUST</t>
        </is>
      </c>
      <c r="V3349" t="n">
        <v>-108.46844808</v>
      </c>
      <c r="W3349" t="inlineStr">
        <is>
          <t>POINT (213821.3026725227 4682375.645483064)</t>
        </is>
      </c>
      <c r="X3349" t="n">
        <v>2.799573462064274</v>
      </c>
      <c r="Y3349" t="inlineStr">
        <is>
          <t>NE</t>
        </is>
      </c>
      <c r="Z3349" t="n">
        <v>2018</v>
      </c>
      <c r="AA3349" t="n">
        <v>26</v>
      </c>
    </row>
    <row r="3350">
      <c r="A3350" s="1" t="n">
        <v>33716</v>
      </c>
      <c r="B3350" t="inlineStr">
        <is>
          <t>WY</t>
        </is>
      </c>
      <c r="C3350" t="inlineStr"/>
      <c r="D3350" s="2" t="n">
        <v>43180</v>
      </c>
      <c r="E3350" t="inlineStr">
        <is>
          <t>2028-03-21</t>
        </is>
      </c>
      <c r="F3350" t="n">
        <v>120</v>
      </c>
      <c r="G3350" t="inlineStr">
        <is>
          <t xml:space="preserve">BUREAU OF LAND MANAGEMENT </t>
        </is>
      </c>
      <c r="H3350" t="inlineStr">
        <is>
          <t>BLACK OAK ENERGY</t>
        </is>
      </c>
      <c r="I3350" t="n">
        <v>0.125</v>
      </c>
      <c r="J3350" t="n">
        <v>11</v>
      </c>
      <c r="K3350" t="n">
        <v>1280</v>
      </c>
      <c r="L3350" t="n">
        <v>14</v>
      </c>
      <c r="M3350" t="n">
        <v>26</v>
      </c>
      <c r="N3350" t="inlineStr">
        <is>
          <t xml:space="preserve">N         </t>
        </is>
      </c>
      <c r="O3350" t="n">
        <v>98</v>
      </c>
      <c r="P3350" t="inlineStr">
        <is>
          <t xml:space="preserve">W         </t>
        </is>
      </c>
      <c r="Q3350" t="inlineStr">
        <is>
          <t>WY-181Q-149/NA</t>
        </is>
      </c>
      <c r="R3350" t="inlineStr">
        <is>
          <t>WYW186850</t>
        </is>
      </c>
      <c r="S3350" t="inlineStr">
        <is>
          <t>SWEETWATER (WY)</t>
        </is>
      </c>
      <c r="T3350" t="n">
        <v>42.22666915</v>
      </c>
      <c r="U3350" t="inlineStr">
        <is>
          <t>GREEN RIVER - OVERTHRUST</t>
        </is>
      </c>
      <c r="V3350" t="n">
        <v>-108.48802588</v>
      </c>
      <c r="W3350" t="inlineStr">
        <is>
          <t>POINT (212139.9810714623 4680836.087647982)</t>
        </is>
      </c>
      <c r="X3350" t="n">
        <v>1.587914560575804</v>
      </c>
      <c r="Y3350" t="inlineStr">
        <is>
          <t>E</t>
        </is>
      </c>
      <c r="Z3350" t="n">
        <v>2018</v>
      </c>
      <c r="AA3350" t="n">
        <v>26</v>
      </c>
    </row>
    <row r="3351">
      <c r="A3351" s="1" t="n">
        <v>33717</v>
      </c>
      <c r="B3351" t="inlineStr">
        <is>
          <t>WY</t>
        </is>
      </c>
      <c r="C3351" t="inlineStr"/>
      <c r="D3351" s="2" t="n">
        <v>43180</v>
      </c>
      <c r="E3351" t="inlineStr">
        <is>
          <t>2028-03-21</t>
        </is>
      </c>
      <c r="F3351" t="n">
        <v>120</v>
      </c>
      <c r="G3351" t="inlineStr">
        <is>
          <t xml:space="preserve">BUREAU OF LAND MANAGEMENT </t>
        </is>
      </c>
      <c r="H3351" t="inlineStr">
        <is>
          <t>BLACK OAK ENERGY</t>
        </is>
      </c>
      <c r="I3351" t="n">
        <v>0.125</v>
      </c>
      <c r="J3351" t="n">
        <v>11</v>
      </c>
      <c r="K3351" t="n">
        <v>1280</v>
      </c>
      <c r="L3351" t="n">
        <v>11</v>
      </c>
      <c r="M3351" t="n">
        <v>26</v>
      </c>
      <c r="N3351" t="inlineStr">
        <is>
          <t xml:space="preserve">N         </t>
        </is>
      </c>
      <c r="O3351" t="n">
        <v>98</v>
      </c>
      <c r="P3351" t="inlineStr">
        <is>
          <t xml:space="preserve">W         </t>
        </is>
      </c>
      <c r="Q3351" t="inlineStr">
        <is>
          <t>WY-181Q-149/NA</t>
        </is>
      </c>
      <c r="R3351" t="inlineStr">
        <is>
          <t>WYW186850</t>
        </is>
      </c>
      <c r="S3351" t="inlineStr">
        <is>
          <t>SWEETWATER (WY)</t>
        </is>
      </c>
      <c r="T3351" t="n">
        <v>42.24119927</v>
      </c>
      <c r="U3351" t="inlineStr">
        <is>
          <t>GREEN RIVER - OVERTHRUST</t>
        </is>
      </c>
      <c r="V3351" t="n">
        <v>-108.48804872</v>
      </c>
      <c r="W3351" t="inlineStr">
        <is>
          <t>POINT (212204.2068934345 4682449.785141586)</t>
        </is>
      </c>
      <c r="X3351" t="n">
        <v>1.909578248822914</v>
      </c>
      <c r="Y3351" t="inlineStr">
        <is>
          <t>NE</t>
        </is>
      </c>
      <c r="Z3351" t="n">
        <v>2018</v>
      </c>
      <c r="AA3351" t="n">
        <v>26</v>
      </c>
    </row>
    <row r="3352">
      <c r="A3352" s="1" t="n">
        <v>8897</v>
      </c>
      <c r="B3352" t="inlineStr">
        <is>
          <t>WY</t>
        </is>
      </c>
      <c r="C3352" t="inlineStr"/>
      <c r="D3352" s="2" t="n">
        <v>43642</v>
      </c>
      <c r="E3352" t="inlineStr">
        <is>
          <t>2029-06-26</t>
        </is>
      </c>
      <c r="F3352" t="n">
        <v>120</v>
      </c>
      <c r="G3352" t="inlineStr">
        <is>
          <t xml:space="preserve">BUREAU OF LAND MANAGEMENT </t>
        </is>
      </c>
      <c r="H3352" t="inlineStr">
        <is>
          <t>LIBERTY PETR</t>
        </is>
      </c>
      <c r="I3352" t="n">
        <v>0.125</v>
      </c>
      <c r="J3352" t="n">
        <v>29</v>
      </c>
      <c r="K3352" t="n">
        <v>2502.47998046</v>
      </c>
      <c r="L3352" t="n">
        <v>19</v>
      </c>
      <c r="M3352" t="n">
        <v>26</v>
      </c>
      <c r="N3352" t="inlineStr">
        <is>
          <t xml:space="preserve">N         </t>
        </is>
      </c>
      <c r="O3352" t="n">
        <v>97</v>
      </c>
      <c r="P3352" t="inlineStr">
        <is>
          <t xml:space="preserve">W         </t>
        </is>
      </c>
      <c r="Q3352" t="inlineStr">
        <is>
          <t>WY-192Q-117/NA</t>
        </is>
      </c>
      <c r="R3352" t="inlineStr">
        <is>
          <t>WYW188384</t>
        </is>
      </c>
      <c r="S3352" t="inlineStr">
        <is>
          <t>SWEETWATER (WY)</t>
        </is>
      </c>
      <c r="T3352" t="n">
        <v>42.21219619</v>
      </c>
      <c r="U3352" t="inlineStr">
        <is>
          <t>GREEN RIVER - OVERTHRUST</t>
        </is>
      </c>
      <c r="V3352" t="n">
        <v>-108.44940449</v>
      </c>
      <c r="W3352" t="inlineStr">
        <is>
          <t>POINT (215262.6066736944 4679098.964902814)</t>
        </is>
      </c>
      <c r="X3352" t="n">
        <v>2.88419566398965</v>
      </c>
      <c r="Y3352" t="inlineStr">
        <is>
          <t>E</t>
        </is>
      </c>
      <c r="Z3352" t="n">
        <v>2019</v>
      </c>
      <c r="AA3352" t="n">
        <v>28</v>
      </c>
    </row>
    <row r="3353">
      <c r="A3353" s="1" t="n">
        <v>8898</v>
      </c>
      <c r="B3353" t="inlineStr">
        <is>
          <t>WY</t>
        </is>
      </c>
      <c r="C3353" t="inlineStr"/>
      <c r="D3353" s="2" t="n">
        <v>43642</v>
      </c>
      <c r="E3353" t="inlineStr">
        <is>
          <t>2029-06-26</t>
        </is>
      </c>
      <c r="F3353" t="n">
        <v>120</v>
      </c>
      <c r="G3353" t="inlineStr">
        <is>
          <t xml:space="preserve">BUREAU OF LAND MANAGEMENT </t>
        </is>
      </c>
      <c r="H3353" t="inlineStr">
        <is>
          <t>LIBERTY PETR</t>
        </is>
      </c>
      <c r="I3353" t="n">
        <v>0.125</v>
      </c>
      <c r="J3353" t="n">
        <v>29</v>
      </c>
      <c r="K3353" t="n">
        <v>2502.47998046</v>
      </c>
      <c r="L3353" t="n">
        <v>30</v>
      </c>
      <c r="M3353" t="n">
        <v>26</v>
      </c>
      <c r="N3353" t="inlineStr">
        <is>
          <t xml:space="preserve">N         </t>
        </is>
      </c>
      <c r="O3353" t="n">
        <v>97</v>
      </c>
      <c r="P3353" t="inlineStr">
        <is>
          <t xml:space="preserve">W         </t>
        </is>
      </c>
      <c r="Q3353" t="inlineStr">
        <is>
          <t>WY-192Q-117/NA</t>
        </is>
      </c>
      <c r="R3353" t="inlineStr">
        <is>
          <t>WYW188384</t>
        </is>
      </c>
      <c r="S3353" t="inlineStr">
        <is>
          <t>SWEETWATER (WY)</t>
        </is>
      </c>
      <c r="T3353" t="n">
        <v>42.19779194</v>
      </c>
      <c r="U3353" t="inlineStr">
        <is>
          <t>GREEN RIVER - OVERTHRUST</t>
        </is>
      </c>
      <c r="V3353" t="n">
        <v>-108.44936639</v>
      </c>
      <c r="W3353" t="inlineStr">
        <is>
          <t>POINT (215200.9789188819 4677499.207045794)</t>
        </is>
      </c>
      <c r="X3353" t="n">
        <v>2.959329046908486</v>
      </c>
      <c r="Y3353" t="inlineStr">
        <is>
          <t>SE</t>
        </is>
      </c>
      <c r="Z3353" t="n">
        <v>2019</v>
      </c>
      <c r="AA3353" t="n">
        <v>28</v>
      </c>
    </row>
    <row r="3354">
      <c r="A3354" s="1" t="n">
        <v>8899</v>
      </c>
      <c r="B3354" t="inlineStr">
        <is>
          <t>WY</t>
        </is>
      </c>
      <c r="C3354" t="inlineStr"/>
      <c r="D3354" s="2" t="n">
        <v>43642</v>
      </c>
      <c r="E3354" t="inlineStr">
        <is>
          <t>2029-06-26</t>
        </is>
      </c>
      <c r="F3354" t="n">
        <v>120</v>
      </c>
      <c r="G3354" t="inlineStr">
        <is>
          <t xml:space="preserve">BUREAU OF LAND MANAGEMENT </t>
        </is>
      </c>
      <c r="H3354" t="inlineStr">
        <is>
          <t>LIBERTY PETR</t>
        </is>
      </c>
      <c r="I3354" t="n">
        <v>0.125</v>
      </c>
      <c r="J3354" t="n">
        <v>29</v>
      </c>
      <c r="K3354" t="n">
        <v>2502.47998046</v>
      </c>
      <c r="L3354" t="n">
        <v>30</v>
      </c>
      <c r="M3354" t="n">
        <v>26</v>
      </c>
      <c r="N3354" t="inlineStr">
        <is>
          <t xml:space="preserve">N         </t>
        </is>
      </c>
      <c r="O3354" t="n">
        <v>97</v>
      </c>
      <c r="P3354" t="inlineStr">
        <is>
          <t xml:space="preserve">W         </t>
        </is>
      </c>
      <c r="Q3354" t="inlineStr">
        <is>
          <t>WY-192Q-117/NA</t>
        </is>
      </c>
      <c r="R3354" t="inlineStr">
        <is>
          <t>WYW188384</t>
        </is>
      </c>
      <c r="S3354" t="inlineStr">
        <is>
          <t>SWEETWATER (WY)</t>
        </is>
      </c>
      <c r="T3354" t="n">
        <v>42.19779194</v>
      </c>
      <c r="U3354" t="inlineStr">
        <is>
          <t>GREEN RIVER - OVERTHRUST</t>
        </is>
      </c>
      <c r="V3354" t="n">
        <v>-108.44936639</v>
      </c>
      <c r="W3354" t="inlineStr">
        <is>
          <t>POINT (215200.9789188819 4677499.207045794)</t>
        </is>
      </c>
      <c r="X3354" t="n">
        <v>2.959329046908486</v>
      </c>
      <c r="Y3354" t="inlineStr">
        <is>
          <t>SE</t>
        </is>
      </c>
      <c r="Z3354" t="n">
        <v>2019</v>
      </c>
      <c r="AA3354" t="n">
        <v>28</v>
      </c>
    </row>
    <row r="3355">
      <c r="A3355" s="1" t="n">
        <v>8900</v>
      </c>
      <c r="B3355" t="inlineStr">
        <is>
          <t>WY</t>
        </is>
      </c>
      <c r="C3355" t="inlineStr"/>
      <c r="D3355" s="2" t="n">
        <v>43642</v>
      </c>
      <c r="E3355" t="inlineStr">
        <is>
          <t>2029-06-26</t>
        </is>
      </c>
      <c r="F3355" t="n">
        <v>120</v>
      </c>
      <c r="G3355" t="inlineStr">
        <is>
          <t xml:space="preserve">BUREAU OF LAND MANAGEMENT </t>
        </is>
      </c>
      <c r="H3355" t="inlineStr">
        <is>
          <t>LIBERTY PETR</t>
        </is>
      </c>
      <c r="I3355" t="n">
        <v>0.125</v>
      </c>
      <c r="J3355" t="n">
        <v>29</v>
      </c>
      <c r="K3355" t="n">
        <v>2502.47998046</v>
      </c>
      <c r="L3355" t="n">
        <v>30</v>
      </c>
      <c r="M3355" t="n">
        <v>26</v>
      </c>
      <c r="N3355" t="inlineStr">
        <is>
          <t xml:space="preserve">N         </t>
        </is>
      </c>
      <c r="O3355" t="n">
        <v>97</v>
      </c>
      <c r="P3355" t="inlineStr">
        <is>
          <t xml:space="preserve">W         </t>
        </is>
      </c>
      <c r="Q3355" t="inlineStr">
        <is>
          <t>WY-192Q-117/NA</t>
        </is>
      </c>
      <c r="R3355" t="inlineStr">
        <is>
          <t>WYW188384</t>
        </is>
      </c>
      <c r="S3355" t="inlineStr">
        <is>
          <t>SWEETWATER (WY)</t>
        </is>
      </c>
      <c r="T3355" t="n">
        <v>42.19779194</v>
      </c>
      <c r="U3355" t="inlineStr">
        <is>
          <t>GREEN RIVER - OVERTHRUST</t>
        </is>
      </c>
      <c r="V3355" t="n">
        <v>-108.44936639</v>
      </c>
      <c r="W3355" t="inlineStr">
        <is>
          <t>POINT (215200.9789188819 4677499.207045794)</t>
        </is>
      </c>
      <c r="X3355" t="n">
        <v>2.959329046908486</v>
      </c>
      <c r="Y3355" t="inlineStr">
        <is>
          <t>SE</t>
        </is>
      </c>
      <c r="Z3355" t="n">
        <v>2019</v>
      </c>
      <c r="AA3355" t="n">
        <v>28</v>
      </c>
    </row>
    <row r="3356">
      <c r="A3356" s="1" t="n">
        <v>8902</v>
      </c>
      <c r="B3356" t="inlineStr">
        <is>
          <t>WY</t>
        </is>
      </c>
      <c r="C3356" t="inlineStr"/>
      <c r="D3356" s="2" t="n">
        <v>43642</v>
      </c>
      <c r="E3356" t="inlineStr">
        <is>
          <t>2029-06-26</t>
        </is>
      </c>
      <c r="F3356" t="n">
        <v>120</v>
      </c>
      <c r="G3356" t="inlineStr">
        <is>
          <t xml:space="preserve">BUREAU OF LAND MANAGEMENT </t>
        </is>
      </c>
      <c r="H3356" t="inlineStr">
        <is>
          <t>LIBERTY PETR</t>
        </is>
      </c>
      <c r="I3356" t="n">
        <v>0.125</v>
      </c>
      <c r="J3356" t="n">
        <v>29</v>
      </c>
      <c r="K3356" t="n">
        <v>2502.47998046</v>
      </c>
      <c r="L3356" t="n">
        <v>19</v>
      </c>
      <c r="M3356" t="n">
        <v>26</v>
      </c>
      <c r="N3356" t="inlineStr">
        <is>
          <t xml:space="preserve">N         </t>
        </is>
      </c>
      <c r="O3356" t="n">
        <v>97</v>
      </c>
      <c r="P3356" t="inlineStr">
        <is>
          <t xml:space="preserve">W         </t>
        </is>
      </c>
      <c r="Q3356" t="inlineStr">
        <is>
          <t>WY-192Q-117/NA</t>
        </is>
      </c>
      <c r="R3356" t="inlineStr">
        <is>
          <t>WYW188384</t>
        </is>
      </c>
      <c r="S3356" t="inlineStr">
        <is>
          <t>SWEETWATER (WY)</t>
        </is>
      </c>
      <c r="T3356" t="n">
        <v>42.21219619</v>
      </c>
      <c r="U3356" t="inlineStr">
        <is>
          <t>GREEN RIVER - OVERTHRUST</t>
        </is>
      </c>
      <c r="V3356" t="n">
        <v>-108.44940449</v>
      </c>
      <c r="W3356" t="inlineStr">
        <is>
          <t>POINT (215262.6066736944 4679098.964902814)</t>
        </is>
      </c>
      <c r="X3356" t="n">
        <v>2.88419566398965</v>
      </c>
      <c r="Y3356" t="inlineStr">
        <is>
          <t>E</t>
        </is>
      </c>
      <c r="Z3356" t="n">
        <v>2019</v>
      </c>
      <c r="AA3356" t="n">
        <v>28</v>
      </c>
    </row>
    <row r="3357">
      <c r="A3357" s="1" t="n">
        <v>8903</v>
      </c>
      <c r="B3357" t="inlineStr">
        <is>
          <t>WY</t>
        </is>
      </c>
      <c r="C3357" t="inlineStr"/>
      <c r="D3357" s="2" t="n">
        <v>43642</v>
      </c>
      <c r="E3357" t="inlineStr">
        <is>
          <t>2029-06-26</t>
        </is>
      </c>
      <c r="F3357" t="n">
        <v>120</v>
      </c>
      <c r="G3357" t="inlineStr">
        <is>
          <t xml:space="preserve">BUREAU OF LAND MANAGEMENT </t>
        </is>
      </c>
      <c r="H3357" t="inlineStr">
        <is>
          <t>LIBERTY PETR</t>
        </is>
      </c>
      <c r="I3357" t="n">
        <v>0.125</v>
      </c>
      <c r="J3357" t="n">
        <v>29</v>
      </c>
      <c r="K3357" t="n">
        <v>2502.47998046</v>
      </c>
      <c r="L3357" t="n">
        <v>19</v>
      </c>
      <c r="M3357" t="n">
        <v>26</v>
      </c>
      <c r="N3357" t="inlineStr">
        <is>
          <t xml:space="preserve">N         </t>
        </is>
      </c>
      <c r="O3357" t="n">
        <v>97</v>
      </c>
      <c r="P3357" t="inlineStr">
        <is>
          <t xml:space="preserve">W         </t>
        </is>
      </c>
      <c r="Q3357" t="inlineStr">
        <is>
          <t>WY-192Q-117/NA</t>
        </is>
      </c>
      <c r="R3357" t="inlineStr">
        <is>
          <t>WYW188384</t>
        </is>
      </c>
      <c r="S3357" t="inlineStr">
        <is>
          <t>SWEETWATER (WY)</t>
        </is>
      </c>
      <c r="T3357" t="n">
        <v>42.21219619</v>
      </c>
      <c r="U3357" t="inlineStr">
        <is>
          <t>GREEN RIVER - OVERTHRUST</t>
        </is>
      </c>
      <c r="V3357" t="n">
        <v>-108.44940449</v>
      </c>
      <c r="W3357" t="inlineStr">
        <is>
          <t>POINT (215262.6066736944 4679098.964902814)</t>
        </is>
      </c>
      <c r="X3357" t="n">
        <v>2.88419566398965</v>
      </c>
      <c r="Y3357" t="inlineStr">
        <is>
          <t>E</t>
        </is>
      </c>
      <c r="Z3357" t="n">
        <v>2019</v>
      </c>
      <c r="AA3357" t="n">
        <v>28</v>
      </c>
    </row>
    <row r="3358">
      <c r="A3358" s="1" t="n">
        <v>8921</v>
      </c>
      <c r="B3358" t="inlineStr">
        <is>
          <t>WY</t>
        </is>
      </c>
      <c r="C3358" t="inlineStr"/>
      <c r="D3358" s="2" t="n">
        <v>43642</v>
      </c>
      <c r="E3358" t="inlineStr">
        <is>
          <t>2029-06-26</t>
        </is>
      </c>
      <c r="F3358" t="n">
        <v>120</v>
      </c>
      <c r="G3358" t="inlineStr">
        <is>
          <t xml:space="preserve">BUREAU OF LAND MANAGEMENT </t>
        </is>
      </c>
      <c r="H3358" t="inlineStr">
        <is>
          <t>LIBERTY PETR</t>
        </is>
      </c>
      <c r="I3358" t="n">
        <v>0.125</v>
      </c>
      <c r="J3358" t="n">
        <v>80</v>
      </c>
      <c r="K3358" t="n">
        <v>1279.65002441</v>
      </c>
      <c r="L3358" t="n">
        <v>2</v>
      </c>
      <c r="M3358" t="n">
        <v>25</v>
      </c>
      <c r="N3358" t="inlineStr">
        <is>
          <t xml:space="preserve">N         </t>
        </is>
      </c>
      <c r="O3358" t="n">
        <v>98</v>
      </c>
      <c r="P3358" t="inlineStr">
        <is>
          <t xml:space="preserve">W         </t>
        </is>
      </c>
      <c r="Q3358" t="inlineStr">
        <is>
          <t>WY-192Q-122/NA</t>
        </is>
      </c>
      <c r="R3358" t="inlineStr">
        <is>
          <t>WYW188389</t>
        </is>
      </c>
      <c r="S3358" t="inlineStr">
        <is>
          <t>SWEETWATER (WY)</t>
        </is>
      </c>
      <c r="T3358" t="n">
        <v>42.16896445</v>
      </c>
      <c r="U3358" t="inlineStr">
        <is>
          <t>GREEN RIVER - OVERTHRUST</t>
        </is>
      </c>
      <c r="V3358" t="n">
        <v>-108.48820153</v>
      </c>
      <c r="W3358" t="inlineStr">
        <is>
          <t>POINT (211863.1029609282 4674428.399724536)</t>
        </is>
      </c>
      <c r="X3358" t="n">
        <v>2.84164714708668</v>
      </c>
      <c r="Y3358" t="inlineStr">
        <is>
          <t>SE</t>
        </is>
      </c>
      <c r="Z3358" t="n">
        <v>2019</v>
      </c>
      <c r="AA3358" t="n">
        <v>28</v>
      </c>
    </row>
    <row r="3359">
      <c r="A3359" s="1" t="n">
        <v>8922</v>
      </c>
      <c r="B3359" t="inlineStr">
        <is>
          <t>WY</t>
        </is>
      </c>
      <c r="C3359" t="inlineStr"/>
      <c r="D3359" s="2" t="n">
        <v>43642</v>
      </c>
      <c r="E3359" t="inlineStr">
        <is>
          <t>2029-06-26</t>
        </is>
      </c>
      <c r="F3359" t="n">
        <v>120</v>
      </c>
      <c r="G3359" t="inlineStr">
        <is>
          <t xml:space="preserve">BUREAU OF LAND MANAGEMENT </t>
        </is>
      </c>
      <c r="H3359" t="inlineStr">
        <is>
          <t>LIBERTY PETR</t>
        </is>
      </c>
      <c r="I3359" t="n">
        <v>0.125</v>
      </c>
      <c r="J3359" t="n">
        <v>80</v>
      </c>
      <c r="K3359" t="n">
        <v>1279.65002441</v>
      </c>
      <c r="L3359" t="n">
        <v>3</v>
      </c>
      <c r="M3359" t="n">
        <v>25</v>
      </c>
      <c r="N3359" t="inlineStr">
        <is>
          <t xml:space="preserve">N         </t>
        </is>
      </c>
      <c r="O3359" t="n">
        <v>98</v>
      </c>
      <c r="P3359" t="inlineStr">
        <is>
          <t xml:space="preserve">W         </t>
        </is>
      </c>
      <c r="Q3359" t="inlineStr">
        <is>
          <t>WY-192Q-122/NA</t>
        </is>
      </c>
      <c r="R3359" t="inlineStr">
        <is>
          <t>WYW188389</t>
        </is>
      </c>
      <c r="S3359" t="inlineStr">
        <is>
          <t>SWEETWATER (WY)</t>
        </is>
      </c>
      <c r="T3359" t="n">
        <v>42.16892632</v>
      </c>
      <c r="U3359" t="inlineStr">
        <is>
          <t>GREEN RIVER - OVERTHRUST</t>
        </is>
      </c>
      <c r="V3359" t="n">
        <v>-108.50781737</v>
      </c>
      <c r="W3359" t="inlineStr">
        <is>
          <t>POINT (210242.3947546153 4674490.666391399)</t>
        </is>
      </c>
      <c r="X3359" t="n">
        <v>2.708127811756462</v>
      </c>
      <c r="Y3359" t="inlineStr">
        <is>
          <t>S</t>
        </is>
      </c>
      <c r="Z3359" t="n">
        <v>2019</v>
      </c>
      <c r="AA3359" t="n">
        <v>28</v>
      </c>
    </row>
    <row r="3360">
      <c r="A3360" s="1" t="n">
        <v>8923</v>
      </c>
      <c r="B3360" t="inlineStr">
        <is>
          <t>WY</t>
        </is>
      </c>
      <c r="C3360" t="inlineStr"/>
      <c r="D3360" s="2" t="n">
        <v>43642</v>
      </c>
      <c r="E3360" t="inlineStr">
        <is>
          <t>2029-06-26</t>
        </is>
      </c>
      <c r="F3360" t="n">
        <v>120</v>
      </c>
      <c r="G3360" t="inlineStr">
        <is>
          <t xml:space="preserve">BUREAU OF LAND MANAGEMENT </t>
        </is>
      </c>
      <c r="H3360" t="inlineStr">
        <is>
          <t>LIBERTY PETR</t>
        </is>
      </c>
      <c r="I3360" t="n">
        <v>0.125</v>
      </c>
      <c r="J3360" t="n">
        <v>80</v>
      </c>
      <c r="K3360" t="n">
        <v>1279.65002441</v>
      </c>
      <c r="L3360" t="n">
        <v>3</v>
      </c>
      <c r="M3360" t="n">
        <v>25</v>
      </c>
      <c r="N3360" t="inlineStr">
        <is>
          <t xml:space="preserve">N         </t>
        </is>
      </c>
      <c r="O3360" t="n">
        <v>98</v>
      </c>
      <c r="P3360" t="inlineStr">
        <is>
          <t xml:space="preserve">W         </t>
        </is>
      </c>
      <c r="Q3360" t="inlineStr">
        <is>
          <t>WY-192Q-122/NA</t>
        </is>
      </c>
      <c r="R3360" t="inlineStr">
        <is>
          <t>WYW188389</t>
        </is>
      </c>
      <c r="S3360" t="inlineStr">
        <is>
          <t>SWEETWATER (WY)</t>
        </is>
      </c>
      <c r="T3360" t="n">
        <v>42.16892632</v>
      </c>
      <c r="U3360" t="inlineStr">
        <is>
          <t>GREEN RIVER - OVERTHRUST</t>
        </is>
      </c>
      <c r="V3360" t="n">
        <v>-108.50781737</v>
      </c>
      <c r="W3360" t="inlineStr">
        <is>
          <t>POINT (210242.3947546153 4674490.666391399)</t>
        </is>
      </c>
      <c r="X3360" t="n">
        <v>2.708127811756462</v>
      </c>
      <c r="Y3360" t="inlineStr">
        <is>
          <t>S</t>
        </is>
      </c>
      <c r="Z3360" t="n">
        <v>2019</v>
      </c>
      <c r="AA3360" t="n">
        <v>28</v>
      </c>
    </row>
    <row r="3361">
      <c r="A3361" s="1" t="n">
        <v>8924</v>
      </c>
      <c r="B3361" t="inlineStr">
        <is>
          <t>WY</t>
        </is>
      </c>
      <c r="C3361" t="inlineStr"/>
      <c r="D3361" s="2" t="n">
        <v>43642</v>
      </c>
      <c r="E3361" t="inlineStr">
        <is>
          <t>2029-06-26</t>
        </is>
      </c>
      <c r="F3361" t="n">
        <v>120</v>
      </c>
      <c r="G3361" t="inlineStr">
        <is>
          <t xml:space="preserve">BUREAU OF LAND MANAGEMENT </t>
        </is>
      </c>
      <c r="H3361" t="inlineStr">
        <is>
          <t>LIBERTY PETR</t>
        </is>
      </c>
      <c r="I3361" t="n">
        <v>0.125</v>
      </c>
      <c r="J3361" t="n">
        <v>80</v>
      </c>
      <c r="K3361" t="n">
        <v>1279.65002441</v>
      </c>
      <c r="L3361" t="n">
        <v>2</v>
      </c>
      <c r="M3361" t="n">
        <v>25</v>
      </c>
      <c r="N3361" t="inlineStr">
        <is>
          <t xml:space="preserve">N         </t>
        </is>
      </c>
      <c r="O3361" t="n">
        <v>98</v>
      </c>
      <c r="P3361" t="inlineStr">
        <is>
          <t xml:space="preserve">W         </t>
        </is>
      </c>
      <c r="Q3361" t="inlineStr">
        <is>
          <t>WY-192Q-122/NA</t>
        </is>
      </c>
      <c r="R3361" t="inlineStr">
        <is>
          <t>WYW188389</t>
        </is>
      </c>
      <c r="S3361" t="inlineStr">
        <is>
          <t>SWEETWATER (WY)</t>
        </is>
      </c>
      <c r="T3361" t="n">
        <v>42.16896445</v>
      </c>
      <c r="U3361" t="inlineStr">
        <is>
          <t>GREEN RIVER - OVERTHRUST</t>
        </is>
      </c>
      <c r="V3361" t="n">
        <v>-108.48820153</v>
      </c>
      <c r="W3361" t="inlineStr">
        <is>
          <t>POINT (211863.1029609282 4674428.399724536)</t>
        </is>
      </c>
      <c r="X3361" t="n">
        <v>2.84164714708668</v>
      </c>
      <c r="Y3361" t="inlineStr">
        <is>
          <t>SE</t>
        </is>
      </c>
      <c r="Z3361" t="n">
        <v>2019</v>
      </c>
      <c r="AA3361" t="n">
        <v>28</v>
      </c>
    </row>
    <row r="3362">
      <c r="A3362" s="1" t="n">
        <v>8925</v>
      </c>
      <c r="B3362" t="inlineStr">
        <is>
          <t>WY</t>
        </is>
      </c>
      <c r="C3362" t="inlineStr"/>
      <c r="D3362" s="2" t="n">
        <v>43642</v>
      </c>
      <c r="E3362" t="inlineStr">
        <is>
          <t>2029-06-26</t>
        </is>
      </c>
      <c r="F3362" t="n">
        <v>120</v>
      </c>
      <c r="G3362" t="inlineStr">
        <is>
          <t xml:space="preserve">BUREAU OF LAND MANAGEMENT </t>
        </is>
      </c>
      <c r="H3362" t="inlineStr">
        <is>
          <t>LIBERTY PETR</t>
        </is>
      </c>
      <c r="I3362" t="n">
        <v>0.125</v>
      </c>
      <c r="J3362" t="n">
        <v>80</v>
      </c>
      <c r="K3362" t="n">
        <v>1279.65002441</v>
      </c>
      <c r="L3362" t="n">
        <v>3</v>
      </c>
      <c r="M3362" t="n">
        <v>25</v>
      </c>
      <c r="N3362" t="inlineStr">
        <is>
          <t xml:space="preserve">N         </t>
        </is>
      </c>
      <c r="O3362" t="n">
        <v>98</v>
      </c>
      <c r="P3362" t="inlineStr">
        <is>
          <t xml:space="preserve">W         </t>
        </is>
      </c>
      <c r="Q3362" t="inlineStr">
        <is>
          <t>WY-192Q-122/NA</t>
        </is>
      </c>
      <c r="R3362" t="inlineStr">
        <is>
          <t>WYW188389</t>
        </is>
      </c>
      <c r="S3362" t="inlineStr">
        <is>
          <t>SWEETWATER (WY)</t>
        </is>
      </c>
      <c r="T3362" t="n">
        <v>42.16892632</v>
      </c>
      <c r="U3362" t="inlineStr">
        <is>
          <t>GREEN RIVER - OVERTHRUST</t>
        </is>
      </c>
      <c r="V3362" t="n">
        <v>-108.50781737</v>
      </c>
      <c r="W3362" t="inlineStr">
        <is>
          <t>POINT (210242.3947546153 4674490.666391399)</t>
        </is>
      </c>
      <c r="X3362" t="n">
        <v>2.708127811756462</v>
      </c>
      <c r="Y3362" t="inlineStr">
        <is>
          <t>S</t>
        </is>
      </c>
      <c r="Z3362" t="n">
        <v>2019</v>
      </c>
      <c r="AA3362" t="n">
        <v>28</v>
      </c>
    </row>
    <row r="3363">
      <c r="A3363" s="1" t="n">
        <v>8926</v>
      </c>
      <c r="B3363" t="inlineStr">
        <is>
          <t>WY</t>
        </is>
      </c>
      <c r="C3363" t="inlineStr"/>
      <c r="D3363" s="2" t="n">
        <v>43642</v>
      </c>
      <c r="E3363" t="inlineStr">
        <is>
          <t>2029-06-26</t>
        </is>
      </c>
      <c r="F3363" t="n">
        <v>120</v>
      </c>
      <c r="G3363" t="inlineStr">
        <is>
          <t xml:space="preserve">BUREAU OF LAND MANAGEMENT </t>
        </is>
      </c>
      <c r="H3363" t="inlineStr">
        <is>
          <t>LIBERTY PETR</t>
        </is>
      </c>
      <c r="I3363" t="n">
        <v>0.125</v>
      </c>
      <c r="J3363" t="n">
        <v>80</v>
      </c>
      <c r="K3363" t="n">
        <v>1279.65002441</v>
      </c>
      <c r="L3363" t="n">
        <v>2</v>
      </c>
      <c r="M3363" t="n">
        <v>25</v>
      </c>
      <c r="N3363" t="inlineStr">
        <is>
          <t xml:space="preserve">N         </t>
        </is>
      </c>
      <c r="O3363" t="n">
        <v>98</v>
      </c>
      <c r="P3363" t="inlineStr">
        <is>
          <t xml:space="preserve">W         </t>
        </is>
      </c>
      <c r="Q3363" t="inlineStr">
        <is>
          <t>WY-192Q-122/NA</t>
        </is>
      </c>
      <c r="R3363" t="inlineStr">
        <is>
          <t>WYW188389</t>
        </is>
      </c>
      <c r="S3363" t="inlineStr">
        <is>
          <t>SWEETWATER (WY)</t>
        </is>
      </c>
      <c r="T3363" t="n">
        <v>42.16896445</v>
      </c>
      <c r="U3363" t="inlineStr">
        <is>
          <t>GREEN RIVER - OVERTHRUST</t>
        </is>
      </c>
      <c r="V3363" t="n">
        <v>-108.48820153</v>
      </c>
      <c r="W3363" t="inlineStr">
        <is>
          <t>POINT (211863.1029609282 4674428.399724536)</t>
        </is>
      </c>
      <c r="X3363" t="n">
        <v>2.84164714708668</v>
      </c>
      <c r="Y3363" t="inlineStr">
        <is>
          <t>SE</t>
        </is>
      </c>
      <c r="Z3363" t="n">
        <v>2019</v>
      </c>
      <c r="AA3363" t="n">
        <v>28</v>
      </c>
    </row>
    <row r="3364">
      <c r="A3364" s="1" t="n">
        <v>8927</v>
      </c>
      <c r="B3364" t="inlineStr">
        <is>
          <t>WY</t>
        </is>
      </c>
      <c r="C3364" t="inlineStr"/>
      <c r="D3364" s="2" t="n">
        <v>43642</v>
      </c>
      <c r="E3364" t="inlineStr">
        <is>
          <t>2029-06-26</t>
        </is>
      </c>
      <c r="F3364" t="n">
        <v>120</v>
      </c>
      <c r="G3364" t="inlineStr">
        <is>
          <t xml:space="preserve">BUREAU OF LAND MANAGEMENT </t>
        </is>
      </c>
      <c r="H3364" t="inlineStr">
        <is>
          <t>LIBERTY PETR</t>
        </is>
      </c>
      <c r="I3364" t="n">
        <v>0.125</v>
      </c>
      <c r="J3364" t="n">
        <v>19</v>
      </c>
      <c r="K3364" t="n">
        <v>2320</v>
      </c>
      <c r="L3364" t="n">
        <v>24</v>
      </c>
      <c r="M3364" t="n">
        <v>26</v>
      </c>
      <c r="N3364" t="inlineStr">
        <is>
          <t xml:space="preserve">N         </t>
        </is>
      </c>
      <c r="O3364" t="n">
        <v>98</v>
      </c>
      <c r="P3364" t="inlineStr">
        <is>
          <t xml:space="preserve">W         </t>
        </is>
      </c>
      <c r="Q3364" t="inlineStr">
        <is>
          <t>WY-192Q-123/NA</t>
        </is>
      </c>
      <c r="R3364" t="inlineStr">
        <is>
          <t>WYW188390</t>
        </is>
      </c>
      <c r="S3364" t="inlineStr">
        <is>
          <t>SWEETWATER (WY)</t>
        </is>
      </c>
      <c r="T3364" t="n">
        <v>42.21216188</v>
      </c>
      <c r="U3364" t="inlineStr">
        <is>
          <t>GREEN RIVER - OVERTHRUST</t>
        </is>
      </c>
      <c r="V3364" t="n">
        <v>-108.46842528</v>
      </c>
      <c r="W3364" t="inlineStr">
        <is>
          <t>POINT (213692.1579098392 4679158.925195467)</t>
        </is>
      </c>
      <c r="X3364" t="n">
        <v>1.914401384816772</v>
      </c>
      <c r="Y3364" t="inlineStr">
        <is>
          <t>E</t>
        </is>
      </c>
      <c r="Z3364" t="n">
        <v>2019</v>
      </c>
      <c r="AA3364" t="n">
        <v>28</v>
      </c>
    </row>
    <row r="3365">
      <c r="A3365" s="1" t="n">
        <v>8928</v>
      </c>
      <c r="B3365" t="inlineStr">
        <is>
          <t>WY</t>
        </is>
      </c>
      <c r="C3365" t="inlineStr"/>
      <c r="D3365" s="2" t="n">
        <v>43642</v>
      </c>
      <c r="E3365" t="inlineStr">
        <is>
          <t>2029-06-26</t>
        </is>
      </c>
      <c r="F3365" t="n">
        <v>120</v>
      </c>
      <c r="G3365" t="inlineStr">
        <is>
          <t xml:space="preserve">BUREAU OF LAND MANAGEMENT </t>
        </is>
      </c>
      <c r="H3365" t="inlineStr">
        <is>
          <t>LIBERTY PETR</t>
        </is>
      </c>
      <c r="I3365" t="n">
        <v>0.125</v>
      </c>
      <c r="J3365" t="n">
        <v>19</v>
      </c>
      <c r="K3365" t="n">
        <v>2320</v>
      </c>
      <c r="L3365" t="n">
        <v>26</v>
      </c>
      <c r="M3365" t="n">
        <v>26</v>
      </c>
      <c r="N3365" t="inlineStr">
        <is>
          <t xml:space="preserve">N         </t>
        </is>
      </c>
      <c r="O3365" t="n">
        <v>98</v>
      </c>
      <c r="P3365" t="inlineStr">
        <is>
          <t xml:space="preserve">W         </t>
        </is>
      </c>
      <c r="Q3365" t="inlineStr">
        <is>
          <t>WY-192Q-123/NA</t>
        </is>
      </c>
      <c r="R3365" t="inlineStr">
        <is>
          <t>WYW188390</t>
        </is>
      </c>
      <c r="S3365" t="inlineStr">
        <is>
          <t>SWEETWATER (WY)</t>
        </is>
      </c>
      <c r="T3365" t="n">
        <v>42.19778819</v>
      </c>
      <c r="U3365" t="inlineStr">
        <is>
          <t>GREEN RIVER - OVERTHRUST</t>
        </is>
      </c>
      <c r="V3365" t="n">
        <v>-108.48813278</v>
      </c>
      <c r="W3365" t="inlineStr">
        <is>
          <t>POINT (211999.8034723001 4677629.12587764)</t>
        </is>
      </c>
      <c r="X3365" t="n">
        <v>1.133306992872517</v>
      </c>
      <c r="Y3365" t="inlineStr">
        <is>
          <t>SE</t>
        </is>
      </c>
      <c r="Z3365" t="n">
        <v>2019</v>
      </c>
      <c r="AA3365" t="n">
        <v>28</v>
      </c>
    </row>
    <row r="3366">
      <c r="A3366" s="1" t="n">
        <v>8929</v>
      </c>
      <c r="B3366" t="inlineStr">
        <is>
          <t>WY</t>
        </is>
      </c>
      <c r="C3366" t="inlineStr"/>
      <c r="D3366" s="2" t="n">
        <v>43642</v>
      </c>
      <c r="E3366" t="inlineStr">
        <is>
          <t>2029-06-26</t>
        </is>
      </c>
      <c r="F3366" t="n">
        <v>120</v>
      </c>
      <c r="G3366" t="inlineStr">
        <is>
          <t xml:space="preserve">BUREAU OF LAND MANAGEMENT </t>
        </is>
      </c>
      <c r="H3366" t="inlineStr">
        <is>
          <t>LIBERTY PETR</t>
        </is>
      </c>
      <c r="I3366" t="n">
        <v>0.125</v>
      </c>
      <c r="J3366" t="n">
        <v>19</v>
      </c>
      <c r="K3366" t="n">
        <v>2320</v>
      </c>
      <c r="L3366" t="n">
        <v>23</v>
      </c>
      <c r="M3366" t="n">
        <v>26</v>
      </c>
      <c r="N3366" t="inlineStr">
        <is>
          <t xml:space="preserve">N         </t>
        </is>
      </c>
      <c r="O3366" t="n">
        <v>98</v>
      </c>
      <c r="P3366" t="inlineStr">
        <is>
          <t xml:space="preserve">W         </t>
        </is>
      </c>
      <c r="Q3366" t="inlineStr">
        <is>
          <t>WY-192Q-123/NA</t>
        </is>
      </c>
      <c r="R3366" t="inlineStr">
        <is>
          <t>WYW188390</t>
        </is>
      </c>
      <c r="S3366" t="inlineStr">
        <is>
          <t>SWEETWATER (WY)</t>
        </is>
      </c>
      <c r="T3366" t="n">
        <v>42.21215428</v>
      </c>
      <c r="U3366" t="inlineStr">
        <is>
          <t>GREEN RIVER - OVERTHRUST</t>
        </is>
      </c>
      <c r="V3366" t="n">
        <v>-108.48804118</v>
      </c>
      <c r="W3366" t="inlineStr">
        <is>
          <t>POINT (212072.6953253055 4679224.215259985)</t>
        </is>
      </c>
      <c r="X3366" t="n">
        <v>0.9298290726620412</v>
      </c>
      <c r="Y3366" t="inlineStr">
        <is>
          <t>NE</t>
        </is>
      </c>
      <c r="Z3366" t="n">
        <v>2019</v>
      </c>
      <c r="AA3366" t="n">
        <v>28</v>
      </c>
    </row>
    <row r="3367">
      <c r="A3367" s="1" t="n">
        <v>8930</v>
      </c>
      <c r="B3367" t="inlineStr">
        <is>
          <t>WY</t>
        </is>
      </c>
      <c r="C3367" t="inlineStr"/>
      <c r="D3367" s="2" t="n">
        <v>43642</v>
      </c>
      <c r="E3367" t="inlineStr">
        <is>
          <t>2029-06-26</t>
        </is>
      </c>
      <c r="F3367" t="n">
        <v>120</v>
      </c>
      <c r="G3367" t="inlineStr">
        <is>
          <t xml:space="preserve">BUREAU OF LAND MANAGEMENT </t>
        </is>
      </c>
      <c r="H3367" t="inlineStr">
        <is>
          <t>LIBERTY PETR</t>
        </is>
      </c>
      <c r="I3367" t="n">
        <v>0.125</v>
      </c>
      <c r="J3367" t="n">
        <v>19</v>
      </c>
      <c r="K3367" t="n">
        <v>2320</v>
      </c>
      <c r="L3367" t="n">
        <v>23</v>
      </c>
      <c r="M3367" t="n">
        <v>26</v>
      </c>
      <c r="N3367" t="inlineStr">
        <is>
          <t xml:space="preserve">N         </t>
        </is>
      </c>
      <c r="O3367" t="n">
        <v>98</v>
      </c>
      <c r="P3367" t="inlineStr">
        <is>
          <t xml:space="preserve">W         </t>
        </is>
      </c>
      <c r="Q3367" t="inlineStr">
        <is>
          <t>WY-192Q-123/NA</t>
        </is>
      </c>
      <c r="R3367" t="inlineStr">
        <is>
          <t>WYW188390</t>
        </is>
      </c>
      <c r="S3367" t="inlineStr">
        <is>
          <t>SWEETWATER (WY)</t>
        </is>
      </c>
      <c r="T3367" t="n">
        <v>42.21215428</v>
      </c>
      <c r="U3367" t="inlineStr">
        <is>
          <t>GREEN RIVER - OVERTHRUST</t>
        </is>
      </c>
      <c r="V3367" t="n">
        <v>-108.48804118</v>
      </c>
      <c r="W3367" t="inlineStr">
        <is>
          <t>POINT (212072.6953253055 4679224.215259985)</t>
        </is>
      </c>
      <c r="X3367" t="n">
        <v>0.9298290726620412</v>
      </c>
      <c r="Y3367" t="inlineStr">
        <is>
          <t>NE</t>
        </is>
      </c>
      <c r="Z3367" t="n">
        <v>2019</v>
      </c>
      <c r="AA3367" t="n">
        <v>28</v>
      </c>
    </row>
    <row r="3368">
      <c r="A3368" s="1" t="n">
        <v>8931</v>
      </c>
      <c r="B3368" t="inlineStr">
        <is>
          <t>WY</t>
        </is>
      </c>
      <c r="C3368" t="inlineStr"/>
      <c r="D3368" s="2" t="n">
        <v>43642</v>
      </c>
      <c r="E3368" t="inlineStr">
        <is>
          <t>2029-06-26</t>
        </is>
      </c>
      <c r="F3368" t="n">
        <v>120</v>
      </c>
      <c r="G3368" t="inlineStr">
        <is>
          <t xml:space="preserve">BUREAU OF LAND MANAGEMENT </t>
        </is>
      </c>
      <c r="H3368" t="inlineStr">
        <is>
          <t>LIBERTY PETR</t>
        </is>
      </c>
      <c r="I3368" t="n">
        <v>0.125</v>
      </c>
      <c r="J3368" t="n">
        <v>19</v>
      </c>
      <c r="K3368" t="n">
        <v>2320</v>
      </c>
      <c r="L3368" t="n">
        <v>26</v>
      </c>
      <c r="M3368" t="n">
        <v>26</v>
      </c>
      <c r="N3368" t="inlineStr">
        <is>
          <t xml:space="preserve">N         </t>
        </is>
      </c>
      <c r="O3368" t="n">
        <v>98</v>
      </c>
      <c r="P3368" t="inlineStr">
        <is>
          <t xml:space="preserve">W         </t>
        </is>
      </c>
      <c r="Q3368" t="inlineStr">
        <is>
          <t>WY-192Q-123/NA</t>
        </is>
      </c>
      <c r="R3368" t="inlineStr">
        <is>
          <t>WYW188390</t>
        </is>
      </c>
      <c r="S3368" t="inlineStr">
        <is>
          <t>SWEETWATER (WY)</t>
        </is>
      </c>
      <c r="T3368" t="n">
        <v>42.19778819</v>
      </c>
      <c r="U3368" t="inlineStr">
        <is>
          <t>GREEN RIVER - OVERTHRUST</t>
        </is>
      </c>
      <c r="V3368" t="n">
        <v>-108.48813278</v>
      </c>
      <c r="W3368" t="inlineStr">
        <is>
          <t>POINT (211999.8034723001 4677629.12587764)</t>
        </is>
      </c>
      <c r="X3368" t="n">
        <v>1.133306992872517</v>
      </c>
      <c r="Y3368" t="inlineStr">
        <is>
          <t>SE</t>
        </is>
      </c>
      <c r="Z3368" t="n">
        <v>2019</v>
      </c>
      <c r="AA3368" t="n">
        <v>28</v>
      </c>
    </row>
    <row r="3369">
      <c r="A3369" s="1" t="n">
        <v>8932</v>
      </c>
      <c r="B3369" t="inlineStr">
        <is>
          <t>WY</t>
        </is>
      </c>
      <c r="C3369" t="inlineStr"/>
      <c r="D3369" s="2" t="n">
        <v>43642</v>
      </c>
      <c r="E3369" t="inlineStr">
        <is>
          <t>2029-06-26</t>
        </is>
      </c>
      <c r="F3369" t="n">
        <v>120</v>
      </c>
      <c r="G3369" t="inlineStr">
        <is>
          <t xml:space="preserve">BUREAU OF LAND MANAGEMENT </t>
        </is>
      </c>
      <c r="H3369" t="inlineStr">
        <is>
          <t>LIBERTY PETR</t>
        </is>
      </c>
      <c r="I3369" t="n">
        <v>0.125</v>
      </c>
      <c r="J3369" t="n">
        <v>19</v>
      </c>
      <c r="K3369" t="n">
        <v>2320</v>
      </c>
      <c r="L3369" t="n">
        <v>25</v>
      </c>
      <c r="M3369" t="n">
        <v>26</v>
      </c>
      <c r="N3369" t="inlineStr">
        <is>
          <t xml:space="preserve">N         </t>
        </is>
      </c>
      <c r="O3369" t="n">
        <v>98</v>
      </c>
      <c r="P3369" t="inlineStr">
        <is>
          <t xml:space="preserve">W         </t>
        </is>
      </c>
      <c r="Q3369" t="inlineStr">
        <is>
          <t>WY-192Q-123/NA</t>
        </is>
      </c>
      <c r="R3369" t="inlineStr">
        <is>
          <t>WYW188390</t>
        </is>
      </c>
      <c r="S3369" t="inlineStr">
        <is>
          <t>SWEETWATER (WY)</t>
        </is>
      </c>
      <c r="T3369" t="n">
        <v>42.19776908</v>
      </c>
      <c r="U3369" t="inlineStr">
        <is>
          <t>GREEN RIVER - OVERTHRUST</t>
        </is>
      </c>
      <c r="V3369" t="n">
        <v>-108.46846347</v>
      </c>
      <c r="W3369" t="inlineStr">
        <is>
          <t>POINT (213623.9240943047 4677560.69153003)</t>
        </is>
      </c>
      <c r="X3369" t="n">
        <v>2.021842729816346</v>
      </c>
      <c r="Y3369" t="inlineStr">
        <is>
          <t>SE</t>
        </is>
      </c>
      <c r="Z3369" t="n">
        <v>2019</v>
      </c>
      <c r="AA3369" t="n">
        <v>28</v>
      </c>
    </row>
    <row r="3370">
      <c r="A3370" s="1" t="n">
        <v>8933</v>
      </c>
      <c r="B3370" t="inlineStr">
        <is>
          <t>WY</t>
        </is>
      </c>
      <c r="C3370" t="inlineStr"/>
      <c r="D3370" s="2" t="n">
        <v>43642</v>
      </c>
      <c r="E3370" t="inlineStr">
        <is>
          <t>2029-06-26</t>
        </is>
      </c>
      <c r="F3370" t="n">
        <v>120</v>
      </c>
      <c r="G3370" t="inlineStr">
        <is>
          <t xml:space="preserve">BUREAU OF LAND MANAGEMENT </t>
        </is>
      </c>
      <c r="H3370" t="inlineStr">
        <is>
          <t>LIBERTY PETR</t>
        </is>
      </c>
      <c r="I3370" t="n">
        <v>0.125</v>
      </c>
      <c r="J3370" t="n">
        <v>19</v>
      </c>
      <c r="K3370" t="n">
        <v>2320</v>
      </c>
      <c r="L3370" t="n">
        <v>23</v>
      </c>
      <c r="M3370" t="n">
        <v>26</v>
      </c>
      <c r="N3370" t="inlineStr">
        <is>
          <t xml:space="preserve">N         </t>
        </is>
      </c>
      <c r="O3370" t="n">
        <v>98</v>
      </c>
      <c r="P3370" t="inlineStr">
        <is>
          <t xml:space="preserve">W         </t>
        </is>
      </c>
      <c r="Q3370" t="inlineStr">
        <is>
          <t>WY-192Q-123/NA</t>
        </is>
      </c>
      <c r="R3370" t="inlineStr">
        <is>
          <t>WYW188390</t>
        </is>
      </c>
      <c r="S3370" t="inlineStr">
        <is>
          <t>SWEETWATER (WY)</t>
        </is>
      </c>
      <c r="T3370" t="n">
        <v>42.21215428</v>
      </c>
      <c r="U3370" t="inlineStr">
        <is>
          <t>GREEN RIVER - OVERTHRUST</t>
        </is>
      </c>
      <c r="V3370" t="n">
        <v>-108.48804118</v>
      </c>
      <c r="W3370" t="inlineStr">
        <is>
          <t>POINT (212072.6953253055 4679224.215259985)</t>
        </is>
      </c>
      <c r="X3370" t="n">
        <v>0.9298290726620412</v>
      </c>
      <c r="Y3370" t="inlineStr">
        <is>
          <t>NE</t>
        </is>
      </c>
      <c r="Z3370" t="n">
        <v>2019</v>
      </c>
      <c r="AA3370" t="n">
        <v>28</v>
      </c>
    </row>
    <row r="3371">
      <c r="A3371" s="1" t="n">
        <v>8934</v>
      </c>
      <c r="B3371" t="inlineStr">
        <is>
          <t>WY</t>
        </is>
      </c>
      <c r="C3371" t="inlineStr"/>
      <c r="D3371" s="2" t="n">
        <v>43642</v>
      </c>
      <c r="E3371" t="inlineStr">
        <is>
          <t>2029-06-26</t>
        </is>
      </c>
      <c r="F3371" t="n">
        <v>120</v>
      </c>
      <c r="G3371" t="inlineStr">
        <is>
          <t xml:space="preserve">BUREAU OF LAND MANAGEMENT </t>
        </is>
      </c>
      <c r="H3371" t="inlineStr">
        <is>
          <t>LIBERTY PETR</t>
        </is>
      </c>
      <c r="I3371" t="n">
        <v>0.125</v>
      </c>
      <c r="J3371" t="n">
        <v>19</v>
      </c>
      <c r="K3371" t="n">
        <v>2320</v>
      </c>
      <c r="L3371" t="n">
        <v>23</v>
      </c>
      <c r="M3371" t="n">
        <v>26</v>
      </c>
      <c r="N3371" t="inlineStr">
        <is>
          <t xml:space="preserve">N         </t>
        </is>
      </c>
      <c r="O3371" t="n">
        <v>98</v>
      </c>
      <c r="P3371" t="inlineStr">
        <is>
          <t xml:space="preserve">W         </t>
        </is>
      </c>
      <c r="Q3371" t="inlineStr">
        <is>
          <t>WY-192Q-123/NA</t>
        </is>
      </c>
      <c r="R3371" t="inlineStr">
        <is>
          <t>WYW188390</t>
        </is>
      </c>
      <c r="S3371" t="inlineStr">
        <is>
          <t>SWEETWATER (WY)</t>
        </is>
      </c>
      <c r="T3371" t="n">
        <v>42.21215428</v>
      </c>
      <c r="U3371" t="inlineStr">
        <is>
          <t>GREEN RIVER - OVERTHRUST</t>
        </is>
      </c>
      <c r="V3371" t="n">
        <v>-108.48804118</v>
      </c>
      <c r="W3371" t="inlineStr">
        <is>
          <t>POINT (212072.6953253055 4679224.215259985)</t>
        </is>
      </c>
      <c r="X3371" t="n">
        <v>0.9298290726620412</v>
      </c>
      <c r="Y3371" t="inlineStr">
        <is>
          <t>NE</t>
        </is>
      </c>
      <c r="Z3371" t="n">
        <v>2019</v>
      </c>
      <c r="AA3371" t="n">
        <v>28</v>
      </c>
    </row>
    <row r="3372">
      <c r="A3372" s="1" t="n">
        <v>8935</v>
      </c>
      <c r="B3372" t="inlineStr">
        <is>
          <t>WY</t>
        </is>
      </c>
      <c r="C3372" t="inlineStr"/>
      <c r="D3372" s="2" t="n">
        <v>43642</v>
      </c>
      <c r="E3372" t="inlineStr">
        <is>
          <t>2029-06-26</t>
        </is>
      </c>
      <c r="F3372" t="n">
        <v>120</v>
      </c>
      <c r="G3372" t="inlineStr">
        <is>
          <t xml:space="preserve">BUREAU OF LAND MANAGEMENT </t>
        </is>
      </c>
      <c r="H3372" t="inlineStr">
        <is>
          <t>LIBERTY PETR</t>
        </is>
      </c>
      <c r="I3372" t="n">
        <v>0.125</v>
      </c>
      <c r="J3372" t="n">
        <v>22</v>
      </c>
      <c r="K3372" t="n">
        <v>320</v>
      </c>
      <c r="L3372" t="n">
        <v>28</v>
      </c>
      <c r="M3372" t="n">
        <v>26</v>
      </c>
      <c r="N3372" t="inlineStr">
        <is>
          <t xml:space="preserve">N         </t>
        </is>
      </c>
      <c r="O3372" t="n">
        <v>98</v>
      </c>
      <c r="P3372" t="inlineStr">
        <is>
          <t xml:space="preserve">W         </t>
        </is>
      </c>
      <c r="Q3372" t="inlineStr">
        <is>
          <t>WY-192Q-124/NA</t>
        </is>
      </c>
      <c r="R3372" t="inlineStr">
        <is>
          <t>WYW188391</t>
        </is>
      </c>
      <c r="S3372" t="inlineStr">
        <is>
          <t>SWEETWATER (WY)</t>
        </is>
      </c>
      <c r="T3372" t="n">
        <v>42.19776524</v>
      </c>
      <c r="U3372" t="inlineStr">
        <is>
          <t>GREEN RIVER - OVERTHRUST</t>
        </is>
      </c>
      <c r="V3372" t="n">
        <v>-108.5272652</v>
      </c>
      <c r="W3372" t="inlineStr">
        <is>
          <t>POINT (208768.3011095888 4677759.624644993)</t>
        </is>
      </c>
      <c r="X3372" t="n">
        <v>1.334214532945988</v>
      </c>
      <c r="Y3372" t="inlineStr">
        <is>
          <t>SW</t>
        </is>
      </c>
      <c r="Z3372" t="n">
        <v>2019</v>
      </c>
      <c r="AA3372" t="n">
        <v>28</v>
      </c>
    </row>
    <row r="3373">
      <c r="A3373" s="1" t="n">
        <v>8936</v>
      </c>
      <c r="B3373" t="inlineStr">
        <is>
          <t>WY</t>
        </is>
      </c>
      <c r="C3373" t="inlineStr"/>
      <c r="D3373" s="2" t="n">
        <v>43642</v>
      </c>
      <c r="E3373" t="inlineStr">
        <is>
          <t>2029-06-26</t>
        </is>
      </c>
      <c r="F3373" t="n">
        <v>120</v>
      </c>
      <c r="G3373" t="inlineStr">
        <is>
          <t xml:space="preserve">BUREAU OF LAND MANAGEMENT </t>
        </is>
      </c>
      <c r="H3373" t="inlineStr">
        <is>
          <t>LIBERTY PETR</t>
        </is>
      </c>
      <c r="I3373" t="n">
        <v>0.125</v>
      </c>
      <c r="J3373" t="n">
        <v>22</v>
      </c>
      <c r="K3373" t="n">
        <v>320</v>
      </c>
      <c r="L3373" t="n">
        <v>28</v>
      </c>
      <c r="M3373" t="n">
        <v>26</v>
      </c>
      <c r="N3373" t="inlineStr">
        <is>
          <t xml:space="preserve">N         </t>
        </is>
      </c>
      <c r="O3373" t="n">
        <v>98</v>
      </c>
      <c r="P3373" t="inlineStr">
        <is>
          <t xml:space="preserve">W         </t>
        </is>
      </c>
      <c r="Q3373" t="inlineStr">
        <is>
          <t>WY-192Q-124/NA</t>
        </is>
      </c>
      <c r="R3373" t="inlineStr">
        <is>
          <t>WYW188391</t>
        </is>
      </c>
      <c r="S3373" t="inlineStr">
        <is>
          <t>SWEETWATER (WY)</t>
        </is>
      </c>
      <c r="T3373" t="n">
        <v>42.19776524</v>
      </c>
      <c r="U3373" t="inlineStr">
        <is>
          <t>GREEN RIVER - OVERTHRUST</t>
        </is>
      </c>
      <c r="V3373" t="n">
        <v>-108.5272652</v>
      </c>
      <c r="W3373" t="inlineStr">
        <is>
          <t>POINT (208768.3011095888 4677759.624644993)</t>
        </is>
      </c>
      <c r="X3373" t="n">
        <v>1.334214532945988</v>
      </c>
      <c r="Y3373" t="inlineStr">
        <is>
          <t>SW</t>
        </is>
      </c>
      <c r="Z3373" t="n">
        <v>2019</v>
      </c>
      <c r="AA3373" t="n">
        <v>28</v>
      </c>
    </row>
    <row r="3374">
      <c r="A3374" s="1" t="n">
        <v>8937</v>
      </c>
      <c r="B3374" t="inlineStr">
        <is>
          <t>WY</t>
        </is>
      </c>
      <c r="C3374" t="inlineStr"/>
      <c r="D3374" s="2" t="n">
        <v>43642</v>
      </c>
      <c r="E3374" t="inlineStr">
        <is>
          <t>2029-06-26</t>
        </is>
      </c>
      <c r="F3374" t="n">
        <v>120</v>
      </c>
      <c r="G3374" t="inlineStr">
        <is>
          <t xml:space="preserve">BUREAU OF LAND MANAGEMENT </t>
        </is>
      </c>
      <c r="H3374" t="inlineStr">
        <is>
          <t>LIBERTY PETR</t>
        </is>
      </c>
      <c r="I3374" t="n">
        <v>0.125</v>
      </c>
      <c r="J3374" t="n">
        <v>22</v>
      </c>
      <c r="K3374" t="n">
        <v>320</v>
      </c>
      <c r="L3374" t="n">
        <v>27</v>
      </c>
      <c r="M3374" t="n">
        <v>26</v>
      </c>
      <c r="N3374" t="inlineStr">
        <is>
          <t xml:space="preserve">N         </t>
        </is>
      </c>
      <c r="O3374" t="n">
        <v>98</v>
      </c>
      <c r="P3374" t="inlineStr">
        <is>
          <t xml:space="preserve">W         </t>
        </is>
      </c>
      <c r="Q3374" t="inlineStr">
        <is>
          <t>WY-192Q-124/NA</t>
        </is>
      </c>
      <c r="R3374" t="inlineStr">
        <is>
          <t>WYW188391</t>
        </is>
      </c>
      <c r="S3374" t="inlineStr">
        <is>
          <t>SWEETWATER (WY)</t>
        </is>
      </c>
      <c r="T3374" t="n">
        <v>42.1977653</v>
      </c>
      <c r="U3374" t="inlineStr">
        <is>
          <t>GREEN RIVER - OVERTHRUST</t>
        </is>
      </c>
      <c r="V3374" t="n">
        <v>-108.50781729</v>
      </c>
      <c r="W3374" t="inlineStr">
        <is>
          <t>POINT (210374.2333053634 4677693.323736838)</t>
        </is>
      </c>
      <c r="X3374" t="n">
        <v>0.7248760377765835</v>
      </c>
      <c r="Y3374" t="inlineStr">
        <is>
          <t>SW</t>
        </is>
      </c>
      <c r="Z3374" t="n">
        <v>2019</v>
      </c>
      <c r="AA3374" t="n">
        <v>28</v>
      </c>
    </row>
    <row r="3375">
      <c r="A3375" s="1" t="n">
        <v>8938</v>
      </c>
      <c r="B3375" t="inlineStr">
        <is>
          <t>WY</t>
        </is>
      </c>
      <c r="C3375" t="inlineStr"/>
      <c r="D3375" s="2" t="n">
        <v>43642</v>
      </c>
      <c r="E3375" t="inlineStr">
        <is>
          <t>2029-06-26</t>
        </is>
      </c>
      <c r="F3375" t="n">
        <v>120</v>
      </c>
      <c r="G3375" t="inlineStr">
        <is>
          <t xml:space="preserve">BUREAU OF LAND MANAGEMENT </t>
        </is>
      </c>
      <c r="H3375" t="inlineStr">
        <is>
          <t>LIBERTY PETR</t>
        </is>
      </c>
      <c r="I3375" t="n">
        <v>0.125</v>
      </c>
      <c r="J3375" t="n">
        <v>22</v>
      </c>
      <c r="K3375" t="n">
        <v>320</v>
      </c>
      <c r="L3375" t="n">
        <v>27</v>
      </c>
      <c r="M3375" t="n">
        <v>26</v>
      </c>
      <c r="N3375" t="inlineStr">
        <is>
          <t xml:space="preserve">N         </t>
        </is>
      </c>
      <c r="O3375" t="n">
        <v>98</v>
      </c>
      <c r="P3375" t="inlineStr">
        <is>
          <t xml:space="preserve">W         </t>
        </is>
      </c>
      <c r="Q3375" t="inlineStr">
        <is>
          <t>WY-192Q-124/NA</t>
        </is>
      </c>
      <c r="R3375" t="inlineStr">
        <is>
          <t>WYW188391</t>
        </is>
      </c>
      <c r="S3375" t="inlineStr">
        <is>
          <t>SWEETWATER (WY)</t>
        </is>
      </c>
      <c r="T3375" t="n">
        <v>42.1977653</v>
      </c>
      <c r="U3375" t="inlineStr">
        <is>
          <t>GREEN RIVER - OVERTHRUST</t>
        </is>
      </c>
      <c r="V3375" t="n">
        <v>-108.50781729</v>
      </c>
      <c r="W3375" t="inlineStr">
        <is>
          <t>POINT (210374.2333053634 4677693.323736838)</t>
        </is>
      </c>
      <c r="X3375" t="n">
        <v>0.7248760377765835</v>
      </c>
      <c r="Y3375" t="inlineStr">
        <is>
          <t>SW</t>
        </is>
      </c>
      <c r="Z3375" t="n">
        <v>2019</v>
      </c>
      <c r="AA3375" t="n">
        <v>28</v>
      </c>
    </row>
    <row r="3376">
      <c r="A3376" s="1" t="n">
        <v>8939</v>
      </c>
      <c r="B3376" t="inlineStr">
        <is>
          <t>WY</t>
        </is>
      </c>
      <c r="C3376" t="inlineStr"/>
      <c r="D3376" s="2" t="n">
        <v>43642</v>
      </c>
      <c r="E3376" t="inlineStr">
        <is>
          <t>2029-06-26</t>
        </is>
      </c>
      <c r="F3376" t="n">
        <v>120</v>
      </c>
      <c r="G3376" t="inlineStr">
        <is>
          <t xml:space="preserve">BUREAU OF LAND MANAGEMENT </t>
        </is>
      </c>
      <c r="H3376" t="inlineStr">
        <is>
          <t>LIBERTY PETR</t>
        </is>
      </c>
      <c r="I3376" t="n">
        <v>0.125</v>
      </c>
      <c r="J3376" t="n">
        <v>12</v>
      </c>
      <c r="K3376" t="n">
        <v>960</v>
      </c>
      <c r="L3376" t="n">
        <v>35</v>
      </c>
      <c r="M3376" t="n">
        <v>26</v>
      </c>
      <c r="N3376" t="inlineStr">
        <is>
          <t xml:space="preserve">N         </t>
        </is>
      </c>
      <c r="O3376" t="n">
        <v>98</v>
      </c>
      <c r="P3376" t="inlineStr">
        <is>
          <t xml:space="preserve">W         </t>
        </is>
      </c>
      <c r="Q3376" t="inlineStr">
        <is>
          <t>WY-192Q-125/NA</t>
        </is>
      </c>
      <c r="R3376" t="inlineStr">
        <is>
          <t>WYW188392</t>
        </is>
      </c>
      <c r="S3376" t="inlineStr">
        <is>
          <t>SWEETWATER (WY)</t>
        </is>
      </c>
      <c r="T3376" t="n">
        <v>42.18342591</v>
      </c>
      <c r="U3376" t="inlineStr">
        <is>
          <t>GREEN RIVER - OVERTHRUST</t>
        </is>
      </c>
      <c r="V3376" t="n">
        <v>-108.48822437</v>
      </c>
      <c r="W3376" t="inlineStr">
        <is>
          <t>POINT (211926.9444909068 4676034.462078219)</t>
        </is>
      </c>
      <c r="X3376" t="n">
        <v>1.916283093732258</v>
      </c>
      <c r="Y3376" t="inlineStr">
        <is>
          <t>SE</t>
        </is>
      </c>
      <c r="Z3376" t="n">
        <v>2019</v>
      </c>
      <c r="AA3376" t="n">
        <v>28</v>
      </c>
    </row>
    <row r="3377">
      <c r="A3377" s="1" t="n">
        <v>8940</v>
      </c>
      <c r="B3377" t="inlineStr">
        <is>
          <t>WY</t>
        </is>
      </c>
      <c r="C3377" t="inlineStr"/>
      <c r="D3377" s="2" t="n">
        <v>43642</v>
      </c>
      <c r="E3377" t="inlineStr">
        <is>
          <t>2029-06-26</t>
        </is>
      </c>
      <c r="F3377" t="n">
        <v>120</v>
      </c>
      <c r="G3377" t="inlineStr">
        <is>
          <t xml:space="preserve">BUREAU OF LAND MANAGEMENT </t>
        </is>
      </c>
      <c r="H3377" t="inlineStr">
        <is>
          <t>LIBERTY PETR</t>
        </is>
      </c>
      <c r="I3377" t="n">
        <v>0.125</v>
      </c>
      <c r="J3377" t="n">
        <v>12</v>
      </c>
      <c r="K3377" t="n">
        <v>960</v>
      </c>
      <c r="L3377" t="n">
        <v>34</v>
      </c>
      <c r="M3377" t="n">
        <v>26</v>
      </c>
      <c r="N3377" t="inlineStr">
        <is>
          <t xml:space="preserve">N         </t>
        </is>
      </c>
      <c r="O3377" t="n">
        <v>98</v>
      </c>
      <c r="P3377" t="inlineStr">
        <is>
          <t xml:space="preserve">W         </t>
        </is>
      </c>
      <c r="Q3377" t="inlineStr">
        <is>
          <t>WY-192Q-125/NA</t>
        </is>
      </c>
      <c r="R3377" t="inlineStr">
        <is>
          <t>WYW188392</t>
        </is>
      </c>
      <c r="S3377" t="inlineStr">
        <is>
          <t>SWEETWATER (WY)</t>
        </is>
      </c>
      <c r="T3377" t="n">
        <v>42.18334199</v>
      </c>
      <c r="U3377" t="inlineStr">
        <is>
          <t>GREEN RIVER - OVERTHRUST</t>
        </is>
      </c>
      <c r="V3377" t="n">
        <v>-108.50777918</v>
      </c>
      <c r="W3377" t="inlineStr">
        <is>
          <t>POINT (210311.4383566349 4676091.439872114)</t>
        </is>
      </c>
      <c r="X3377" t="n">
        <v>1.714164496975719</v>
      </c>
      <c r="Y3377" t="inlineStr">
        <is>
          <t>S</t>
        </is>
      </c>
      <c r="Z3377" t="n">
        <v>2019</v>
      </c>
      <c r="AA3377" t="n">
        <v>28</v>
      </c>
    </row>
    <row r="3378">
      <c r="A3378" s="1" t="n">
        <v>24041</v>
      </c>
      <c r="B3378" t="inlineStr">
        <is>
          <t>WY</t>
        </is>
      </c>
      <c r="C3378" t="inlineStr"/>
      <c r="D3378" s="2" t="n">
        <v>43361</v>
      </c>
      <c r="E3378" t="inlineStr">
        <is>
          <t>2028-09-18</t>
        </is>
      </c>
      <c r="F3378" t="n">
        <v>120</v>
      </c>
      <c r="G3378" t="inlineStr">
        <is>
          <t xml:space="preserve">BUREAU OF LAND MANAGEMENT </t>
        </is>
      </c>
      <c r="H3378" t="inlineStr">
        <is>
          <t>BRO ENERGY</t>
        </is>
      </c>
      <c r="I3378" t="n">
        <v>0.125</v>
      </c>
      <c r="J3378" t="n">
        <v>38</v>
      </c>
      <c r="K3378" t="n">
        <v>2401.16992187</v>
      </c>
      <c r="L3378" t="n">
        <v>4</v>
      </c>
      <c r="M3378" t="n">
        <v>25</v>
      </c>
      <c r="N3378" t="inlineStr">
        <is>
          <t xml:space="preserve">N         </t>
        </is>
      </c>
      <c r="O3378" t="n">
        <v>98</v>
      </c>
      <c r="P3378" t="inlineStr">
        <is>
          <t xml:space="preserve">W         </t>
        </is>
      </c>
      <c r="Q3378" t="inlineStr">
        <is>
          <t>WY-183Q-271/NA</t>
        </is>
      </c>
      <c r="R3378" t="inlineStr">
        <is>
          <t>WYW187519</t>
        </is>
      </c>
      <c r="S3378" t="inlineStr">
        <is>
          <t>SWEETWATER (WY)</t>
        </is>
      </c>
      <c r="T3378" t="n">
        <v>42.16891483</v>
      </c>
      <c r="U3378" t="inlineStr">
        <is>
          <t>GREEN RIVER - OVERTHRUST</t>
        </is>
      </c>
      <c r="V3378" t="n">
        <v>-108.52728054</v>
      </c>
      <c r="W3378" t="inlineStr">
        <is>
          <t>POINT (208634.4163197927 4674555.743563285)</t>
        </is>
      </c>
      <c r="X3378" t="n">
        <v>2.931783412497399</v>
      </c>
      <c r="Y3378" t="inlineStr">
        <is>
          <t>SW</t>
        </is>
      </c>
      <c r="Z3378" t="n">
        <v>2018</v>
      </c>
      <c r="AA3378" t="n">
        <v>28</v>
      </c>
    </row>
    <row r="3379">
      <c r="A3379" s="1" t="n">
        <v>24045</v>
      </c>
      <c r="B3379" t="inlineStr">
        <is>
          <t>WY</t>
        </is>
      </c>
      <c r="C3379" t="inlineStr"/>
      <c r="D3379" s="2" t="n">
        <v>43361</v>
      </c>
      <c r="E3379" t="inlineStr">
        <is>
          <t>2028-09-18</t>
        </is>
      </c>
      <c r="F3379" t="n">
        <v>120</v>
      </c>
      <c r="G3379" t="inlineStr">
        <is>
          <t xml:space="preserve">BUREAU OF LAND MANAGEMENT </t>
        </is>
      </c>
      <c r="H3379" t="inlineStr">
        <is>
          <t>BRO ENERGY</t>
        </is>
      </c>
      <c r="I3379" t="n">
        <v>0.125</v>
      </c>
      <c r="J3379" t="n">
        <v>38</v>
      </c>
      <c r="K3379" t="n">
        <v>2401.16992187</v>
      </c>
      <c r="L3379" t="n">
        <v>4</v>
      </c>
      <c r="M3379" t="n">
        <v>25</v>
      </c>
      <c r="N3379" t="inlineStr">
        <is>
          <t xml:space="preserve">N         </t>
        </is>
      </c>
      <c r="O3379" t="n">
        <v>98</v>
      </c>
      <c r="P3379" t="inlineStr">
        <is>
          <t xml:space="preserve">W         </t>
        </is>
      </c>
      <c r="Q3379" t="inlineStr">
        <is>
          <t>WY-183Q-271/NA</t>
        </is>
      </c>
      <c r="R3379" t="inlineStr">
        <is>
          <t>WYW187519</t>
        </is>
      </c>
      <c r="S3379" t="inlineStr">
        <is>
          <t>SWEETWATER (WY)</t>
        </is>
      </c>
      <c r="T3379" t="n">
        <v>42.16891483</v>
      </c>
      <c r="U3379" t="inlineStr">
        <is>
          <t>GREEN RIVER - OVERTHRUST</t>
        </is>
      </c>
      <c r="V3379" t="n">
        <v>-108.52728054</v>
      </c>
      <c r="W3379" t="inlineStr">
        <is>
          <t>POINT (208634.4163197927 4674555.743563285)</t>
        </is>
      </c>
      <c r="X3379" t="n">
        <v>2.931783412497399</v>
      </c>
      <c r="Y3379" t="inlineStr">
        <is>
          <t>SW</t>
        </is>
      </c>
      <c r="Z3379" t="n">
        <v>2018</v>
      </c>
      <c r="AA3379" t="n">
        <v>28</v>
      </c>
    </row>
    <row r="3380">
      <c r="A3380" s="1" t="n">
        <v>24053</v>
      </c>
      <c r="B3380" t="inlineStr">
        <is>
          <t>WY</t>
        </is>
      </c>
      <c r="C3380" t="inlineStr"/>
      <c r="D3380" s="2" t="n">
        <v>43361</v>
      </c>
      <c r="E3380" t="inlineStr">
        <is>
          <t>2028-09-18</t>
        </is>
      </c>
      <c r="F3380" t="n">
        <v>120</v>
      </c>
      <c r="G3380" t="inlineStr">
        <is>
          <t xml:space="preserve">BUREAU OF LAND MANAGEMENT </t>
        </is>
      </c>
      <c r="H3380" t="inlineStr">
        <is>
          <t>BRO ENERGY</t>
        </is>
      </c>
      <c r="I3380" t="n">
        <v>0.125</v>
      </c>
      <c r="J3380" t="n">
        <v>38</v>
      </c>
      <c r="K3380" t="n">
        <v>2401.16992187</v>
      </c>
      <c r="L3380" t="n">
        <v>4</v>
      </c>
      <c r="M3380" t="n">
        <v>25</v>
      </c>
      <c r="N3380" t="inlineStr">
        <is>
          <t xml:space="preserve">N         </t>
        </is>
      </c>
      <c r="O3380" t="n">
        <v>98</v>
      </c>
      <c r="P3380" t="inlineStr">
        <is>
          <t xml:space="preserve">W         </t>
        </is>
      </c>
      <c r="Q3380" t="inlineStr">
        <is>
          <t>WY-183Q-271/NA</t>
        </is>
      </c>
      <c r="R3380" t="inlineStr">
        <is>
          <t>WYW187519</t>
        </is>
      </c>
      <c r="S3380" t="inlineStr">
        <is>
          <t>SWEETWATER (WY)</t>
        </is>
      </c>
      <c r="T3380" t="n">
        <v>42.16891483</v>
      </c>
      <c r="U3380" t="inlineStr">
        <is>
          <t>GREEN RIVER - OVERTHRUST</t>
        </is>
      </c>
      <c r="V3380" t="n">
        <v>-108.52728054</v>
      </c>
      <c r="W3380" t="inlineStr">
        <is>
          <t>POINT (208634.4163197927 4674555.743563285)</t>
        </is>
      </c>
      <c r="X3380" t="n">
        <v>2.931783412497399</v>
      </c>
      <c r="Y3380" t="inlineStr">
        <is>
          <t>SW</t>
        </is>
      </c>
      <c r="Z3380" t="n">
        <v>2018</v>
      </c>
      <c r="AA3380" t="n">
        <v>28</v>
      </c>
    </row>
    <row r="3381">
      <c r="A3381" s="1" t="n">
        <v>33402</v>
      </c>
      <c r="B3381" t="inlineStr">
        <is>
          <t>WY</t>
        </is>
      </c>
      <c r="C3381" t="inlineStr"/>
      <c r="D3381" s="2" t="n">
        <v>43180</v>
      </c>
      <c r="E3381" t="inlineStr">
        <is>
          <t>2028-03-21</t>
        </is>
      </c>
      <c r="F3381" t="n">
        <v>120</v>
      </c>
      <c r="G3381" t="inlineStr">
        <is>
          <t xml:space="preserve">BUREAU OF LAND MANAGEMENT </t>
        </is>
      </c>
      <c r="H3381" t="inlineStr">
        <is>
          <t>BLACK OAK ENERGY</t>
        </is>
      </c>
      <c r="I3381" t="n">
        <v>0.125</v>
      </c>
      <c r="J3381" t="n">
        <v>24</v>
      </c>
      <c r="K3381" t="n">
        <v>837.6</v>
      </c>
      <c r="L3381" t="n">
        <v>9</v>
      </c>
      <c r="M3381" t="n">
        <v>26</v>
      </c>
      <c r="N3381" t="inlineStr">
        <is>
          <t xml:space="preserve">N         </t>
        </is>
      </c>
      <c r="O3381" t="n">
        <v>98</v>
      </c>
      <c r="P3381" t="inlineStr">
        <is>
          <t xml:space="preserve">W         </t>
        </is>
      </c>
      <c r="Q3381" t="inlineStr">
        <is>
          <t>WY-181Q-148/NA</t>
        </is>
      </c>
      <c r="R3381" t="inlineStr">
        <is>
          <t>WYW186849</t>
        </is>
      </c>
      <c r="S3381" t="inlineStr">
        <is>
          <t>SWEETWATER (WY)</t>
        </is>
      </c>
      <c r="T3381" t="n">
        <v>42.24132887</v>
      </c>
      <c r="U3381" t="inlineStr">
        <is>
          <t>GREEN RIVER - OVERTHRUST</t>
        </is>
      </c>
      <c r="V3381" t="n">
        <v>-108.52737951</v>
      </c>
      <c r="W3381" t="inlineStr">
        <is>
          <t>POINT (208959.2588932143 4682597.919895256)</t>
        </is>
      </c>
      <c r="X3381" t="n">
        <v>2.559754781801265</v>
      </c>
      <c r="Y3381" t="inlineStr">
        <is>
          <t>NW</t>
        </is>
      </c>
      <c r="Z3381" t="n">
        <v>2018</v>
      </c>
      <c r="AA3381" t="n">
        <v>28</v>
      </c>
    </row>
    <row r="3382">
      <c r="A3382" s="1" t="n">
        <v>33403</v>
      </c>
      <c r="B3382" t="inlineStr">
        <is>
          <t>WY</t>
        </is>
      </c>
      <c r="C3382" t="inlineStr"/>
      <c r="D3382" s="2" t="n">
        <v>43180</v>
      </c>
      <c r="E3382" t="inlineStr">
        <is>
          <t>2028-03-21</t>
        </is>
      </c>
      <c r="F3382" t="n">
        <v>120</v>
      </c>
      <c r="G3382" t="inlineStr">
        <is>
          <t xml:space="preserve">BUREAU OF LAND MANAGEMENT </t>
        </is>
      </c>
      <c r="H3382" t="inlineStr">
        <is>
          <t>BLACK OAK ENERGY</t>
        </is>
      </c>
      <c r="I3382" t="n">
        <v>0.125</v>
      </c>
      <c r="J3382" t="n">
        <v>24</v>
      </c>
      <c r="K3382" t="n">
        <v>837.6</v>
      </c>
      <c r="L3382" t="n">
        <v>9</v>
      </c>
      <c r="M3382" t="n">
        <v>26</v>
      </c>
      <c r="N3382" t="inlineStr">
        <is>
          <t xml:space="preserve">N         </t>
        </is>
      </c>
      <c r="O3382" t="n">
        <v>98</v>
      </c>
      <c r="P3382" t="inlineStr">
        <is>
          <t xml:space="preserve">W         </t>
        </is>
      </c>
      <c r="Q3382" t="inlineStr">
        <is>
          <t>WY-181Q-148/NA</t>
        </is>
      </c>
      <c r="R3382" t="inlineStr">
        <is>
          <t>WYW186849</t>
        </is>
      </c>
      <c r="S3382" t="inlineStr">
        <is>
          <t>SWEETWATER (WY)</t>
        </is>
      </c>
      <c r="T3382" t="n">
        <v>42.24132887</v>
      </c>
      <c r="U3382" t="inlineStr">
        <is>
          <t>GREEN RIVER - OVERTHRUST</t>
        </is>
      </c>
      <c r="V3382" t="n">
        <v>-108.52737951</v>
      </c>
      <c r="W3382" t="inlineStr">
        <is>
          <t>POINT (208959.2588932143 4682597.919895256)</t>
        </is>
      </c>
      <c r="X3382" t="n">
        <v>2.559754781801265</v>
      </c>
      <c r="Y3382" t="inlineStr">
        <is>
          <t>NW</t>
        </is>
      </c>
      <c r="Z3382" t="n">
        <v>2018</v>
      </c>
      <c r="AA3382" t="n">
        <v>28</v>
      </c>
    </row>
    <row r="3383">
      <c r="A3383" s="1" t="n">
        <v>33405</v>
      </c>
      <c r="B3383" t="inlineStr">
        <is>
          <t>WY</t>
        </is>
      </c>
      <c r="C3383" t="inlineStr"/>
      <c r="D3383" s="2" t="n">
        <v>43180</v>
      </c>
      <c r="E3383" t="inlineStr">
        <is>
          <t>2028-03-21</t>
        </is>
      </c>
      <c r="F3383" t="n">
        <v>120</v>
      </c>
      <c r="G3383" t="inlineStr">
        <is>
          <t xml:space="preserve">BUREAU OF LAND MANAGEMENT </t>
        </is>
      </c>
      <c r="H3383" t="inlineStr">
        <is>
          <t>BLACK OAK ENERGY</t>
        </is>
      </c>
      <c r="I3383" t="n">
        <v>0.125</v>
      </c>
      <c r="J3383" t="n">
        <v>24</v>
      </c>
      <c r="K3383" t="n">
        <v>837.6</v>
      </c>
      <c r="L3383" t="n">
        <v>9</v>
      </c>
      <c r="M3383" t="n">
        <v>26</v>
      </c>
      <c r="N3383" t="inlineStr">
        <is>
          <t xml:space="preserve">N         </t>
        </is>
      </c>
      <c r="O3383" t="n">
        <v>98</v>
      </c>
      <c r="P3383" t="inlineStr">
        <is>
          <t xml:space="preserve">W         </t>
        </is>
      </c>
      <c r="Q3383" t="inlineStr">
        <is>
          <t>WY-181Q-148/NA</t>
        </is>
      </c>
      <c r="R3383" t="inlineStr">
        <is>
          <t>WYW186849</t>
        </is>
      </c>
      <c r="S3383" t="inlineStr">
        <is>
          <t>SWEETWATER (WY)</t>
        </is>
      </c>
      <c r="T3383" t="n">
        <v>42.24132887</v>
      </c>
      <c r="U3383" t="inlineStr">
        <is>
          <t>GREEN RIVER - OVERTHRUST</t>
        </is>
      </c>
      <c r="V3383" t="n">
        <v>-108.52737951</v>
      </c>
      <c r="W3383" t="inlineStr">
        <is>
          <t>POINT (208959.2588932143 4682597.919895256)</t>
        </is>
      </c>
      <c r="X3383" t="n">
        <v>2.559754781801265</v>
      </c>
      <c r="Y3383" t="inlineStr">
        <is>
          <t>NW</t>
        </is>
      </c>
      <c r="Z3383" t="n">
        <v>2018</v>
      </c>
      <c r="AA3383" t="n">
        <v>28</v>
      </c>
    </row>
    <row r="3384">
      <c r="A3384" s="1" t="n">
        <v>33712</v>
      </c>
      <c r="B3384" t="inlineStr">
        <is>
          <t>WY</t>
        </is>
      </c>
      <c r="C3384" t="inlineStr"/>
      <c r="D3384" s="2" t="n">
        <v>43180</v>
      </c>
      <c r="E3384" t="inlineStr">
        <is>
          <t>2028-03-21</t>
        </is>
      </c>
      <c r="F3384" t="n">
        <v>120</v>
      </c>
      <c r="G3384" t="inlineStr">
        <is>
          <t xml:space="preserve">BUREAU OF LAND MANAGEMENT </t>
        </is>
      </c>
      <c r="H3384" t="inlineStr">
        <is>
          <t>BLACK OAK ENERGY</t>
        </is>
      </c>
      <c r="I3384" t="n">
        <v>0.125</v>
      </c>
      <c r="J3384" t="n">
        <v>12</v>
      </c>
      <c r="K3384" t="n">
        <v>1600.09</v>
      </c>
      <c r="L3384" t="n">
        <v>13</v>
      </c>
      <c r="M3384" t="n">
        <v>26</v>
      </c>
      <c r="N3384" t="inlineStr">
        <is>
          <t xml:space="preserve">N         </t>
        </is>
      </c>
      <c r="O3384" t="n">
        <v>98</v>
      </c>
      <c r="P3384" t="inlineStr">
        <is>
          <t xml:space="preserve">W         </t>
        </is>
      </c>
      <c r="Q3384" t="inlineStr">
        <is>
          <t>WY-181Q-147/NA</t>
        </is>
      </c>
      <c r="R3384" t="inlineStr">
        <is>
          <t>WYW186848</t>
        </is>
      </c>
      <c r="S3384" t="inlineStr">
        <is>
          <t>SWEETWATER (WY)</t>
        </is>
      </c>
      <c r="T3384" t="n">
        <v>42.22661191</v>
      </c>
      <c r="U3384" t="inlineStr">
        <is>
          <t>GREEN RIVER - OVERTHRUST</t>
        </is>
      </c>
      <c r="V3384" t="n">
        <v>-108.46844812</v>
      </c>
      <c r="W3384" t="inlineStr">
        <is>
          <t>POINT (213755.6300099326 4680763.722163361)</t>
        </is>
      </c>
      <c r="X3384" t="n">
        <v>2.283937630911674</v>
      </c>
      <c r="Y3384" t="inlineStr">
        <is>
          <t>NE</t>
        </is>
      </c>
      <c r="Z3384" t="n">
        <v>2018</v>
      </c>
      <c r="AA3384" t="n">
        <v>28</v>
      </c>
    </row>
    <row r="3385">
      <c r="A3385" s="1" t="n">
        <v>33714</v>
      </c>
      <c r="B3385" t="inlineStr">
        <is>
          <t>WY</t>
        </is>
      </c>
      <c r="C3385" t="inlineStr"/>
      <c r="D3385" s="2" t="n">
        <v>43180</v>
      </c>
      <c r="E3385" t="inlineStr">
        <is>
          <t>2028-03-21</t>
        </is>
      </c>
      <c r="F3385" t="n">
        <v>120</v>
      </c>
      <c r="G3385" t="inlineStr">
        <is>
          <t xml:space="preserve">BUREAU OF LAND MANAGEMENT </t>
        </is>
      </c>
      <c r="H3385" t="inlineStr">
        <is>
          <t>BLACK OAK ENERGY</t>
        </is>
      </c>
      <c r="I3385" t="n">
        <v>0.125</v>
      </c>
      <c r="J3385" t="n">
        <v>12</v>
      </c>
      <c r="K3385" t="n">
        <v>1600.09</v>
      </c>
      <c r="L3385" t="n">
        <v>12</v>
      </c>
      <c r="M3385" t="n">
        <v>26</v>
      </c>
      <c r="N3385" t="inlineStr">
        <is>
          <t xml:space="preserve">N         </t>
        </is>
      </c>
      <c r="O3385" t="n">
        <v>98</v>
      </c>
      <c r="P3385" t="inlineStr">
        <is>
          <t xml:space="preserve">W         </t>
        </is>
      </c>
      <c r="Q3385" t="inlineStr">
        <is>
          <t>WY-181Q-147/NA</t>
        </is>
      </c>
      <c r="R3385" t="inlineStr">
        <is>
          <t>WYW186848</t>
        </is>
      </c>
      <c r="S3385" t="inlineStr">
        <is>
          <t>SWEETWATER (WY)</t>
        </is>
      </c>
      <c r="T3385" t="n">
        <v>42.24112678</v>
      </c>
      <c r="U3385" t="inlineStr">
        <is>
          <t>GREEN RIVER - OVERTHRUST</t>
        </is>
      </c>
      <c r="V3385" t="n">
        <v>-108.46844808</v>
      </c>
      <c r="W3385" t="inlineStr">
        <is>
          <t>POINT (213821.3026725227 4682375.645483064)</t>
        </is>
      </c>
      <c r="X3385" t="n">
        <v>2.963874218325871</v>
      </c>
      <c r="Y3385" t="inlineStr">
        <is>
          <t>NE</t>
        </is>
      </c>
      <c r="Z3385" t="n">
        <v>2018</v>
      </c>
      <c r="AA3385" t="n">
        <v>28</v>
      </c>
    </row>
    <row r="3386">
      <c r="A3386" s="1" t="n">
        <v>33716</v>
      </c>
      <c r="B3386" t="inlineStr">
        <is>
          <t>WY</t>
        </is>
      </c>
      <c r="C3386" t="inlineStr"/>
      <c r="D3386" s="2" t="n">
        <v>43180</v>
      </c>
      <c r="E3386" t="inlineStr">
        <is>
          <t>2028-03-21</t>
        </is>
      </c>
      <c r="F3386" t="n">
        <v>120</v>
      </c>
      <c r="G3386" t="inlineStr">
        <is>
          <t xml:space="preserve">BUREAU OF LAND MANAGEMENT </t>
        </is>
      </c>
      <c r="H3386" t="inlineStr">
        <is>
          <t>BLACK OAK ENERGY</t>
        </is>
      </c>
      <c r="I3386" t="n">
        <v>0.125</v>
      </c>
      <c r="J3386" t="n">
        <v>11</v>
      </c>
      <c r="K3386" t="n">
        <v>1280</v>
      </c>
      <c r="L3386" t="n">
        <v>14</v>
      </c>
      <c r="M3386" t="n">
        <v>26</v>
      </c>
      <c r="N3386" t="inlineStr">
        <is>
          <t xml:space="preserve">N         </t>
        </is>
      </c>
      <c r="O3386" t="n">
        <v>98</v>
      </c>
      <c r="P3386" t="inlineStr">
        <is>
          <t xml:space="preserve">W         </t>
        </is>
      </c>
      <c r="Q3386" t="inlineStr">
        <is>
          <t>WY-181Q-149/NA</t>
        </is>
      </c>
      <c r="R3386" t="inlineStr">
        <is>
          <t>WYW186850</t>
        </is>
      </c>
      <c r="S3386" t="inlineStr">
        <is>
          <t>SWEETWATER (WY)</t>
        </is>
      </c>
      <c r="T3386" t="n">
        <v>42.22666915</v>
      </c>
      <c r="U3386" t="inlineStr">
        <is>
          <t>GREEN RIVER - OVERTHRUST</t>
        </is>
      </c>
      <c r="V3386" t="n">
        <v>-108.48802588</v>
      </c>
      <c r="W3386" t="inlineStr">
        <is>
          <t>POINT (212139.9810714623 4680836.087647982)</t>
        </is>
      </c>
      <c r="X3386" t="n">
        <v>1.559785618219906</v>
      </c>
      <c r="Y3386" t="inlineStr">
        <is>
          <t>NE</t>
        </is>
      </c>
      <c r="Z3386" t="n">
        <v>2018</v>
      </c>
      <c r="AA3386" t="n">
        <v>28</v>
      </c>
    </row>
    <row r="3387">
      <c r="A3387" s="1" t="n">
        <v>33717</v>
      </c>
      <c r="B3387" t="inlineStr">
        <is>
          <t>WY</t>
        </is>
      </c>
      <c r="C3387" t="inlineStr"/>
      <c r="D3387" s="2" t="n">
        <v>43180</v>
      </c>
      <c r="E3387" t="inlineStr">
        <is>
          <t>2028-03-21</t>
        </is>
      </c>
      <c r="F3387" t="n">
        <v>120</v>
      </c>
      <c r="G3387" t="inlineStr">
        <is>
          <t xml:space="preserve">BUREAU OF LAND MANAGEMENT </t>
        </is>
      </c>
      <c r="H3387" t="inlineStr">
        <is>
          <t>BLACK OAK ENERGY</t>
        </is>
      </c>
      <c r="I3387" t="n">
        <v>0.125</v>
      </c>
      <c r="J3387" t="n">
        <v>11</v>
      </c>
      <c r="K3387" t="n">
        <v>1280</v>
      </c>
      <c r="L3387" t="n">
        <v>11</v>
      </c>
      <c r="M3387" t="n">
        <v>26</v>
      </c>
      <c r="N3387" t="inlineStr">
        <is>
          <t xml:space="preserve">N         </t>
        </is>
      </c>
      <c r="O3387" t="n">
        <v>98</v>
      </c>
      <c r="P3387" t="inlineStr">
        <is>
          <t xml:space="preserve">W         </t>
        </is>
      </c>
      <c r="Q3387" t="inlineStr">
        <is>
          <t>WY-181Q-149/NA</t>
        </is>
      </c>
      <c r="R3387" t="inlineStr">
        <is>
          <t>WYW186850</t>
        </is>
      </c>
      <c r="S3387" t="inlineStr">
        <is>
          <t>SWEETWATER (WY)</t>
        </is>
      </c>
      <c r="T3387" t="n">
        <v>42.24119927</v>
      </c>
      <c r="U3387" t="inlineStr">
        <is>
          <t>GREEN RIVER - OVERTHRUST</t>
        </is>
      </c>
      <c r="V3387" t="n">
        <v>-108.48804872</v>
      </c>
      <c r="W3387" t="inlineStr">
        <is>
          <t>POINT (212204.2068934345 4682449.785141586)</t>
        </is>
      </c>
      <c r="X3387" t="n">
        <v>2.452029107130273</v>
      </c>
      <c r="Y3387" t="inlineStr">
        <is>
          <t>NE</t>
        </is>
      </c>
      <c r="Z3387" t="n">
        <v>2018</v>
      </c>
      <c r="AA3387" t="n">
        <v>28</v>
      </c>
    </row>
    <row r="3388">
      <c r="A3388" s="1" t="n">
        <v>8921</v>
      </c>
      <c r="B3388" t="inlineStr">
        <is>
          <t>WY</t>
        </is>
      </c>
      <c r="C3388" t="inlineStr"/>
      <c r="D3388" s="2" t="n">
        <v>43642</v>
      </c>
      <c r="E3388" t="inlineStr">
        <is>
          <t>2029-06-26</t>
        </is>
      </c>
      <c r="F3388" t="n">
        <v>120</v>
      </c>
      <c r="G3388" t="inlineStr">
        <is>
          <t xml:space="preserve">BUREAU OF LAND MANAGEMENT </t>
        </is>
      </c>
      <c r="H3388" t="inlineStr">
        <is>
          <t>LIBERTY PETR</t>
        </is>
      </c>
      <c r="I3388" t="n">
        <v>0.125</v>
      </c>
      <c r="J3388" t="n">
        <v>80</v>
      </c>
      <c r="K3388" t="n">
        <v>1279.65002441</v>
      </c>
      <c r="L3388" t="n">
        <v>2</v>
      </c>
      <c r="M3388" t="n">
        <v>25</v>
      </c>
      <c r="N3388" t="inlineStr">
        <is>
          <t xml:space="preserve">N         </t>
        </is>
      </c>
      <c r="O3388" t="n">
        <v>98</v>
      </c>
      <c r="P3388" t="inlineStr">
        <is>
          <t xml:space="preserve">W         </t>
        </is>
      </c>
      <c r="Q3388" t="inlineStr">
        <is>
          <t>WY-192Q-122/NA</t>
        </is>
      </c>
      <c r="R3388" t="inlineStr">
        <is>
          <t>WYW188389</t>
        </is>
      </c>
      <c r="S3388" t="inlineStr">
        <is>
          <t>SWEETWATER (WY)</t>
        </is>
      </c>
      <c r="T3388" t="n">
        <v>42.16896445</v>
      </c>
      <c r="U3388" t="inlineStr">
        <is>
          <t>GREEN RIVER - OVERTHRUST</t>
        </is>
      </c>
      <c r="V3388" t="n">
        <v>-108.48820153</v>
      </c>
      <c r="W3388" t="inlineStr">
        <is>
          <t>POINT (211863.1029609282 4674428.399724536)</t>
        </is>
      </c>
      <c r="X3388" t="n">
        <v>2.028597200354941</v>
      </c>
      <c r="Y3388" t="inlineStr">
        <is>
          <t>SE</t>
        </is>
      </c>
      <c r="Z3388" t="n">
        <v>2019</v>
      </c>
      <c r="AA3388" t="n">
        <v>13</v>
      </c>
    </row>
    <row r="3389">
      <c r="A3389" s="1" t="n">
        <v>8922</v>
      </c>
      <c r="B3389" t="inlineStr">
        <is>
          <t>WY</t>
        </is>
      </c>
      <c r="C3389" t="inlineStr"/>
      <c r="D3389" s="2" t="n">
        <v>43642</v>
      </c>
      <c r="E3389" t="inlineStr">
        <is>
          <t>2029-06-26</t>
        </is>
      </c>
      <c r="F3389" t="n">
        <v>120</v>
      </c>
      <c r="G3389" t="inlineStr">
        <is>
          <t xml:space="preserve">BUREAU OF LAND MANAGEMENT </t>
        </is>
      </c>
      <c r="H3389" t="inlineStr">
        <is>
          <t>LIBERTY PETR</t>
        </is>
      </c>
      <c r="I3389" t="n">
        <v>0.125</v>
      </c>
      <c r="J3389" t="n">
        <v>80</v>
      </c>
      <c r="K3389" t="n">
        <v>1279.65002441</v>
      </c>
      <c r="L3389" t="n">
        <v>3</v>
      </c>
      <c r="M3389" t="n">
        <v>25</v>
      </c>
      <c r="N3389" t="inlineStr">
        <is>
          <t xml:space="preserve">N         </t>
        </is>
      </c>
      <c r="O3389" t="n">
        <v>98</v>
      </c>
      <c r="P3389" t="inlineStr">
        <is>
          <t xml:space="preserve">W         </t>
        </is>
      </c>
      <c r="Q3389" t="inlineStr">
        <is>
          <t>WY-192Q-122/NA</t>
        </is>
      </c>
      <c r="R3389" t="inlineStr">
        <is>
          <t>WYW188389</t>
        </is>
      </c>
      <c r="S3389" t="inlineStr">
        <is>
          <t>SWEETWATER (WY)</t>
        </is>
      </c>
      <c r="T3389" t="n">
        <v>42.16892632</v>
      </c>
      <c r="U3389" t="inlineStr">
        <is>
          <t>GREEN RIVER - OVERTHRUST</t>
        </is>
      </c>
      <c r="V3389" t="n">
        <v>-108.50781737</v>
      </c>
      <c r="W3389" t="inlineStr">
        <is>
          <t>POINT (210242.3947546153 4674490.666391399)</t>
        </is>
      </c>
      <c r="X3389" t="n">
        <v>1.507378398166728</v>
      </c>
      <c r="Y3389" t="inlineStr">
        <is>
          <t>SE</t>
        </is>
      </c>
      <c r="Z3389" t="n">
        <v>2019</v>
      </c>
      <c r="AA3389" t="n">
        <v>13</v>
      </c>
    </row>
    <row r="3390">
      <c r="A3390" s="1" t="n">
        <v>8923</v>
      </c>
      <c r="B3390" t="inlineStr">
        <is>
          <t>WY</t>
        </is>
      </c>
      <c r="C3390" t="inlineStr"/>
      <c r="D3390" s="2" t="n">
        <v>43642</v>
      </c>
      <c r="E3390" t="inlineStr">
        <is>
          <t>2029-06-26</t>
        </is>
      </c>
      <c r="F3390" t="n">
        <v>120</v>
      </c>
      <c r="G3390" t="inlineStr">
        <is>
          <t xml:space="preserve">BUREAU OF LAND MANAGEMENT </t>
        </is>
      </c>
      <c r="H3390" t="inlineStr">
        <is>
          <t>LIBERTY PETR</t>
        </is>
      </c>
      <c r="I3390" t="n">
        <v>0.125</v>
      </c>
      <c r="J3390" t="n">
        <v>80</v>
      </c>
      <c r="K3390" t="n">
        <v>1279.65002441</v>
      </c>
      <c r="L3390" t="n">
        <v>3</v>
      </c>
      <c r="M3390" t="n">
        <v>25</v>
      </c>
      <c r="N3390" t="inlineStr">
        <is>
          <t xml:space="preserve">N         </t>
        </is>
      </c>
      <c r="O3390" t="n">
        <v>98</v>
      </c>
      <c r="P3390" t="inlineStr">
        <is>
          <t xml:space="preserve">W         </t>
        </is>
      </c>
      <c r="Q3390" t="inlineStr">
        <is>
          <t>WY-192Q-122/NA</t>
        </is>
      </c>
      <c r="R3390" t="inlineStr">
        <is>
          <t>WYW188389</t>
        </is>
      </c>
      <c r="S3390" t="inlineStr">
        <is>
          <t>SWEETWATER (WY)</t>
        </is>
      </c>
      <c r="T3390" t="n">
        <v>42.16892632</v>
      </c>
      <c r="U3390" t="inlineStr">
        <is>
          <t>GREEN RIVER - OVERTHRUST</t>
        </is>
      </c>
      <c r="V3390" t="n">
        <v>-108.50781737</v>
      </c>
      <c r="W3390" t="inlineStr">
        <is>
          <t>POINT (210242.3947546153 4674490.666391399)</t>
        </is>
      </c>
      <c r="X3390" t="n">
        <v>1.507378398166728</v>
      </c>
      <c r="Y3390" t="inlineStr">
        <is>
          <t>SE</t>
        </is>
      </c>
      <c r="Z3390" t="n">
        <v>2019</v>
      </c>
      <c r="AA3390" t="n">
        <v>13</v>
      </c>
    </row>
    <row r="3391">
      <c r="A3391" s="1" t="n">
        <v>8924</v>
      </c>
      <c r="B3391" t="inlineStr">
        <is>
          <t>WY</t>
        </is>
      </c>
      <c r="C3391" t="inlineStr"/>
      <c r="D3391" s="2" t="n">
        <v>43642</v>
      </c>
      <c r="E3391" t="inlineStr">
        <is>
          <t>2029-06-26</t>
        </is>
      </c>
      <c r="F3391" t="n">
        <v>120</v>
      </c>
      <c r="G3391" t="inlineStr">
        <is>
          <t xml:space="preserve">BUREAU OF LAND MANAGEMENT </t>
        </is>
      </c>
      <c r="H3391" t="inlineStr">
        <is>
          <t>LIBERTY PETR</t>
        </is>
      </c>
      <c r="I3391" t="n">
        <v>0.125</v>
      </c>
      <c r="J3391" t="n">
        <v>80</v>
      </c>
      <c r="K3391" t="n">
        <v>1279.65002441</v>
      </c>
      <c r="L3391" t="n">
        <v>2</v>
      </c>
      <c r="M3391" t="n">
        <v>25</v>
      </c>
      <c r="N3391" t="inlineStr">
        <is>
          <t xml:space="preserve">N         </t>
        </is>
      </c>
      <c r="O3391" t="n">
        <v>98</v>
      </c>
      <c r="P3391" t="inlineStr">
        <is>
          <t xml:space="preserve">W         </t>
        </is>
      </c>
      <c r="Q3391" t="inlineStr">
        <is>
          <t>WY-192Q-122/NA</t>
        </is>
      </c>
      <c r="R3391" t="inlineStr">
        <is>
          <t>WYW188389</t>
        </is>
      </c>
      <c r="S3391" t="inlineStr">
        <is>
          <t>SWEETWATER (WY)</t>
        </is>
      </c>
      <c r="T3391" t="n">
        <v>42.16896445</v>
      </c>
      <c r="U3391" t="inlineStr">
        <is>
          <t>GREEN RIVER - OVERTHRUST</t>
        </is>
      </c>
      <c r="V3391" t="n">
        <v>-108.48820153</v>
      </c>
      <c r="W3391" t="inlineStr">
        <is>
          <t>POINT (211863.1029609282 4674428.399724536)</t>
        </is>
      </c>
      <c r="X3391" t="n">
        <v>2.028597200354941</v>
      </c>
      <c r="Y3391" t="inlineStr">
        <is>
          <t>SE</t>
        </is>
      </c>
      <c r="Z3391" t="n">
        <v>2019</v>
      </c>
      <c r="AA3391" t="n">
        <v>13</v>
      </c>
    </row>
    <row r="3392">
      <c r="A3392" s="1" t="n">
        <v>8925</v>
      </c>
      <c r="B3392" t="inlineStr">
        <is>
          <t>WY</t>
        </is>
      </c>
      <c r="C3392" t="inlineStr"/>
      <c r="D3392" s="2" t="n">
        <v>43642</v>
      </c>
      <c r="E3392" t="inlineStr">
        <is>
          <t>2029-06-26</t>
        </is>
      </c>
      <c r="F3392" t="n">
        <v>120</v>
      </c>
      <c r="G3392" t="inlineStr">
        <is>
          <t xml:space="preserve">BUREAU OF LAND MANAGEMENT </t>
        </is>
      </c>
      <c r="H3392" t="inlineStr">
        <is>
          <t>LIBERTY PETR</t>
        </is>
      </c>
      <c r="I3392" t="n">
        <v>0.125</v>
      </c>
      <c r="J3392" t="n">
        <v>80</v>
      </c>
      <c r="K3392" t="n">
        <v>1279.65002441</v>
      </c>
      <c r="L3392" t="n">
        <v>3</v>
      </c>
      <c r="M3392" t="n">
        <v>25</v>
      </c>
      <c r="N3392" t="inlineStr">
        <is>
          <t xml:space="preserve">N         </t>
        </is>
      </c>
      <c r="O3392" t="n">
        <v>98</v>
      </c>
      <c r="P3392" t="inlineStr">
        <is>
          <t xml:space="preserve">W         </t>
        </is>
      </c>
      <c r="Q3392" t="inlineStr">
        <is>
          <t>WY-192Q-122/NA</t>
        </is>
      </c>
      <c r="R3392" t="inlineStr">
        <is>
          <t>WYW188389</t>
        </is>
      </c>
      <c r="S3392" t="inlineStr">
        <is>
          <t>SWEETWATER (WY)</t>
        </is>
      </c>
      <c r="T3392" t="n">
        <v>42.16892632</v>
      </c>
      <c r="U3392" t="inlineStr">
        <is>
          <t>GREEN RIVER - OVERTHRUST</t>
        </is>
      </c>
      <c r="V3392" t="n">
        <v>-108.50781737</v>
      </c>
      <c r="W3392" t="inlineStr">
        <is>
          <t>POINT (210242.3947546153 4674490.666391399)</t>
        </is>
      </c>
      <c r="X3392" t="n">
        <v>1.507378398166728</v>
      </c>
      <c r="Y3392" t="inlineStr">
        <is>
          <t>SE</t>
        </is>
      </c>
      <c r="Z3392" t="n">
        <v>2019</v>
      </c>
      <c r="AA3392" t="n">
        <v>13</v>
      </c>
    </row>
    <row r="3393">
      <c r="A3393" s="1" t="n">
        <v>8926</v>
      </c>
      <c r="B3393" t="inlineStr">
        <is>
          <t>WY</t>
        </is>
      </c>
      <c r="C3393" t="inlineStr"/>
      <c r="D3393" s="2" t="n">
        <v>43642</v>
      </c>
      <c r="E3393" t="inlineStr">
        <is>
          <t>2029-06-26</t>
        </is>
      </c>
      <c r="F3393" t="n">
        <v>120</v>
      </c>
      <c r="G3393" t="inlineStr">
        <is>
          <t xml:space="preserve">BUREAU OF LAND MANAGEMENT </t>
        </is>
      </c>
      <c r="H3393" t="inlineStr">
        <is>
          <t>LIBERTY PETR</t>
        </is>
      </c>
      <c r="I3393" t="n">
        <v>0.125</v>
      </c>
      <c r="J3393" t="n">
        <v>80</v>
      </c>
      <c r="K3393" t="n">
        <v>1279.65002441</v>
      </c>
      <c r="L3393" t="n">
        <v>2</v>
      </c>
      <c r="M3393" t="n">
        <v>25</v>
      </c>
      <c r="N3393" t="inlineStr">
        <is>
          <t xml:space="preserve">N         </t>
        </is>
      </c>
      <c r="O3393" t="n">
        <v>98</v>
      </c>
      <c r="P3393" t="inlineStr">
        <is>
          <t xml:space="preserve">W         </t>
        </is>
      </c>
      <c r="Q3393" t="inlineStr">
        <is>
          <t>WY-192Q-122/NA</t>
        </is>
      </c>
      <c r="R3393" t="inlineStr">
        <is>
          <t>WYW188389</t>
        </is>
      </c>
      <c r="S3393" t="inlineStr">
        <is>
          <t>SWEETWATER (WY)</t>
        </is>
      </c>
      <c r="T3393" t="n">
        <v>42.16896445</v>
      </c>
      <c r="U3393" t="inlineStr">
        <is>
          <t>GREEN RIVER - OVERTHRUST</t>
        </is>
      </c>
      <c r="V3393" t="n">
        <v>-108.48820153</v>
      </c>
      <c r="W3393" t="inlineStr">
        <is>
          <t>POINT (211863.1029609282 4674428.399724536)</t>
        </is>
      </c>
      <c r="X3393" t="n">
        <v>2.028597200354941</v>
      </c>
      <c r="Y3393" t="inlineStr">
        <is>
          <t>SE</t>
        </is>
      </c>
      <c r="Z3393" t="n">
        <v>2019</v>
      </c>
      <c r="AA3393" t="n">
        <v>13</v>
      </c>
    </row>
    <row r="3394">
      <c r="A3394" s="1" t="n">
        <v>8927</v>
      </c>
      <c r="B3394" t="inlineStr">
        <is>
          <t>WY</t>
        </is>
      </c>
      <c r="C3394" t="inlineStr"/>
      <c r="D3394" s="2" t="n">
        <v>43642</v>
      </c>
      <c r="E3394" t="inlineStr">
        <is>
          <t>2029-06-26</t>
        </is>
      </c>
      <c r="F3394" t="n">
        <v>120</v>
      </c>
      <c r="G3394" t="inlineStr">
        <is>
          <t xml:space="preserve">BUREAU OF LAND MANAGEMENT </t>
        </is>
      </c>
      <c r="H3394" t="inlineStr">
        <is>
          <t>LIBERTY PETR</t>
        </is>
      </c>
      <c r="I3394" t="n">
        <v>0.125</v>
      </c>
      <c r="J3394" t="n">
        <v>19</v>
      </c>
      <c r="K3394" t="n">
        <v>2320</v>
      </c>
      <c r="L3394" t="n">
        <v>24</v>
      </c>
      <c r="M3394" t="n">
        <v>26</v>
      </c>
      <c r="N3394" t="inlineStr">
        <is>
          <t xml:space="preserve">N         </t>
        </is>
      </c>
      <c r="O3394" t="n">
        <v>98</v>
      </c>
      <c r="P3394" t="inlineStr">
        <is>
          <t xml:space="preserve">W         </t>
        </is>
      </c>
      <c r="Q3394" t="inlineStr">
        <is>
          <t>WY-192Q-123/NA</t>
        </is>
      </c>
      <c r="R3394" t="inlineStr">
        <is>
          <t>WYW188390</t>
        </is>
      </c>
      <c r="S3394" t="inlineStr">
        <is>
          <t>SWEETWATER (WY)</t>
        </is>
      </c>
      <c r="T3394" t="n">
        <v>42.21216188</v>
      </c>
      <c r="U3394" t="inlineStr">
        <is>
          <t>GREEN RIVER - OVERTHRUST</t>
        </is>
      </c>
      <c r="V3394" t="n">
        <v>-108.46842528</v>
      </c>
      <c r="W3394" t="inlineStr">
        <is>
          <t>POINT (213692.1579098392 4679158.925195467)</t>
        </is>
      </c>
      <c r="X3394" t="n">
        <v>2.881209492631372</v>
      </c>
      <c r="Y3394" t="inlineStr">
        <is>
          <t>NE</t>
        </is>
      </c>
      <c r="Z3394" t="n">
        <v>2019</v>
      </c>
      <c r="AA3394" t="n">
        <v>13</v>
      </c>
    </row>
    <row r="3395">
      <c r="A3395" s="1" t="n">
        <v>8928</v>
      </c>
      <c r="B3395" t="inlineStr">
        <is>
          <t>WY</t>
        </is>
      </c>
      <c r="C3395" t="inlineStr"/>
      <c r="D3395" s="2" t="n">
        <v>43642</v>
      </c>
      <c r="E3395" t="inlineStr">
        <is>
          <t>2029-06-26</t>
        </is>
      </c>
      <c r="F3395" t="n">
        <v>120</v>
      </c>
      <c r="G3395" t="inlineStr">
        <is>
          <t xml:space="preserve">BUREAU OF LAND MANAGEMENT </t>
        </is>
      </c>
      <c r="H3395" t="inlineStr">
        <is>
          <t>LIBERTY PETR</t>
        </is>
      </c>
      <c r="I3395" t="n">
        <v>0.125</v>
      </c>
      <c r="J3395" t="n">
        <v>19</v>
      </c>
      <c r="K3395" t="n">
        <v>2320</v>
      </c>
      <c r="L3395" t="n">
        <v>26</v>
      </c>
      <c r="M3395" t="n">
        <v>26</v>
      </c>
      <c r="N3395" t="inlineStr">
        <is>
          <t xml:space="preserve">N         </t>
        </is>
      </c>
      <c r="O3395" t="n">
        <v>98</v>
      </c>
      <c r="P3395" t="inlineStr">
        <is>
          <t xml:space="preserve">W         </t>
        </is>
      </c>
      <c r="Q3395" t="inlineStr">
        <is>
          <t>WY-192Q-123/NA</t>
        </is>
      </c>
      <c r="R3395" t="inlineStr">
        <is>
          <t>WYW188390</t>
        </is>
      </c>
      <c r="S3395" t="inlineStr">
        <is>
          <t>SWEETWATER (WY)</t>
        </is>
      </c>
      <c r="T3395" t="n">
        <v>42.19778819</v>
      </c>
      <c r="U3395" t="inlineStr">
        <is>
          <t>GREEN RIVER - OVERTHRUST</t>
        </is>
      </c>
      <c r="V3395" t="n">
        <v>-108.48813278</v>
      </c>
      <c r="W3395" t="inlineStr">
        <is>
          <t>POINT (211999.8034723001 4677629.12587764)</t>
        </is>
      </c>
      <c r="X3395" t="n">
        <v>1.525646095599133</v>
      </c>
      <c r="Y3395" t="inlineStr">
        <is>
          <t>NE</t>
        </is>
      </c>
      <c r="Z3395" t="n">
        <v>2019</v>
      </c>
      <c r="AA3395" t="n">
        <v>13</v>
      </c>
    </row>
    <row r="3396">
      <c r="A3396" s="1" t="n">
        <v>8929</v>
      </c>
      <c r="B3396" t="inlineStr">
        <is>
          <t>WY</t>
        </is>
      </c>
      <c r="C3396" t="inlineStr"/>
      <c r="D3396" s="2" t="n">
        <v>43642</v>
      </c>
      <c r="E3396" t="inlineStr">
        <is>
          <t>2029-06-26</t>
        </is>
      </c>
      <c r="F3396" t="n">
        <v>120</v>
      </c>
      <c r="G3396" t="inlineStr">
        <is>
          <t xml:space="preserve">BUREAU OF LAND MANAGEMENT </t>
        </is>
      </c>
      <c r="H3396" t="inlineStr">
        <is>
          <t>LIBERTY PETR</t>
        </is>
      </c>
      <c r="I3396" t="n">
        <v>0.125</v>
      </c>
      <c r="J3396" t="n">
        <v>19</v>
      </c>
      <c r="K3396" t="n">
        <v>2320</v>
      </c>
      <c r="L3396" t="n">
        <v>23</v>
      </c>
      <c r="M3396" t="n">
        <v>26</v>
      </c>
      <c r="N3396" t="inlineStr">
        <is>
          <t xml:space="preserve">N         </t>
        </is>
      </c>
      <c r="O3396" t="n">
        <v>98</v>
      </c>
      <c r="P3396" t="inlineStr">
        <is>
          <t xml:space="preserve">W         </t>
        </is>
      </c>
      <c r="Q3396" t="inlineStr">
        <is>
          <t>WY-192Q-123/NA</t>
        </is>
      </c>
      <c r="R3396" t="inlineStr">
        <is>
          <t>WYW188390</t>
        </is>
      </c>
      <c r="S3396" t="inlineStr">
        <is>
          <t>SWEETWATER (WY)</t>
        </is>
      </c>
      <c r="T3396" t="n">
        <v>42.21215428</v>
      </c>
      <c r="U3396" t="inlineStr">
        <is>
          <t>GREEN RIVER - OVERTHRUST</t>
        </is>
      </c>
      <c r="V3396" t="n">
        <v>-108.48804118</v>
      </c>
      <c r="W3396" t="inlineStr">
        <is>
          <t>POINT (212072.6953253055 4679224.215259985)</t>
        </is>
      </c>
      <c r="X3396" t="n">
        <v>2.0987028211258</v>
      </c>
      <c r="Y3396" t="inlineStr">
        <is>
          <t>NE</t>
        </is>
      </c>
      <c r="Z3396" t="n">
        <v>2019</v>
      </c>
      <c r="AA3396" t="n">
        <v>13</v>
      </c>
    </row>
    <row r="3397">
      <c r="A3397" s="1" t="n">
        <v>8930</v>
      </c>
      <c r="B3397" t="inlineStr">
        <is>
          <t>WY</t>
        </is>
      </c>
      <c r="C3397" t="inlineStr"/>
      <c r="D3397" s="2" t="n">
        <v>43642</v>
      </c>
      <c r="E3397" t="inlineStr">
        <is>
          <t>2029-06-26</t>
        </is>
      </c>
      <c r="F3397" t="n">
        <v>120</v>
      </c>
      <c r="G3397" t="inlineStr">
        <is>
          <t xml:space="preserve">BUREAU OF LAND MANAGEMENT </t>
        </is>
      </c>
      <c r="H3397" t="inlineStr">
        <is>
          <t>LIBERTY PETR</t>
        </is>
      </c>
      <c r="I3397" t="n">
        <v>0.125</v>
      </c>
      <c r="J3397" t="n">
        <v>19</v>
      </c>
      <c r="K3397" t="n">
        <v>2320</v>
      </c>
      <c r="L3397" t="n">
        <v>23</v>
      </c>
      <c r="M3397" t="n">
        <v>26</v>
      </c>
      <c r="N3397" t="inlineStr">
        <is>
          <t xml:space="preserve">N         </t>
        </is>
      </c>
      <c r="O3397" t="n">
        <v>98</v>
      </c>
      <c r="P3397" t="inlineStr">
        <is>
          <t xml:space="preserve">W         </t>
        </is>
      </c>
      <c r="Q3397" t="inlineStr">
        <is>
          <t>WY-192Q-123/NA</t>
        </is>
      </c>
      <c r="R3397" t="inlineStr">
        <is>
          <t>WYW188390</t>
        </is>
      </c>
      <c r="S3397" t="inlineStr">
        <is>
          <t>SWEETWATER (WY)</t>
        </is>
      </c>
      <c r="T3397" t="n">
        <v>42.21215428</v>
      </c>
      <c r="U3397" t="inlineStr">
        <is>
          <t>GREEN RIVER - OVERTHRUST</t>
        </is>
      </c>
      <c r="V3397" t="n">
        <v>-108.48804118</v>
      </c>
      <c r="W3397" t="inlineStr">
        <is>
          <t>POINT (212072.6953253055 4679224.215259985)</t>
        </is>
      </c>
      <c r="X3397" t="n">
        <v>2.0987028211258</v>
      </c>
      <c r="Y3397" t="inlineStr">
        <is>
          <t>NE</t>
        </is>
      </c>
      <c r="Z3397" t="n">
        <v>2019</v>
      </c>
      <c r="AA3397" t="n">
        <v>13</v>
      </c>
    </row>
    <row r="3398">
      <c r="A3398" s="1" t="n">
        <v>8931</v>
      </c>
      <c r="B3398" t="inlineStr">
        <is>
          <t>WY</t>
        </is>
      </c>
      <c r="C3398" t="inlineStr"/>
      <c r="D3398" s="2" t="n">
        <v>43642</v>
      </c>
      <c r="E3398" t="inlineStr">
        <is>
          <t>2029-06-26</t>
        </is>
      </c>
      <c r="F3398" t="n">
        <v>120</v>
      </c>
      <c r="G3398" t="inlineStr">
        <is>
          <t xml:space="preserve">BUREAU OF LAND MANAGEMENT </t>
        </is>
      </c>
      <c r="H3398" t="inlineStr">
        <is>
          <t>LIBERTY PETR</t>
        </is>
      </c>
      <c r="I3398" t="n">
        <v>0.125</v>
      </c>
      <c r="J3398" t="n">
        <v>19</v>
      </c>
      <c r="K3398" t="n">
        <v>2320</v>
      </c>
      <c r="L3398" t="n">
        <v>26</v>
      </c>
      <c r="M3398" t="n">
        <v>26</v>
      </c>
      <c r="N3398" t="inlineStr">
        <is>
          <t xml:space="preserve">N         </t>
        </is>
      </c>
      <c r="O3398" t="n">
        <v>98</v>
      </c>
      <c r="P3398" t="inlineStr">
        <is>
          <t xml:space="preserve">W         </t>
        </is>
      </c>
      <c r="Q3398" t="inlineStr">
        <is>
          <t>WY-192Q-123/NA</t>
        </is>
      </c>
      <c r="R3398" t="inlineStr">
        <is>
          <t>WYW188390</t>
        </is>
      </c>
      <c r="S3398" t="inlineStr">
        <is>
          <t>SWEETWATER (WY)</t>
        </is>
      </c>
      <c r="T3398" t="n">
        <v>42.19778819</v>
      </c>
      <c r="U3398" t="inlineStr">
        <is>
          <t>GREEN RIVER - OVERTHRUST</t>
        </is>
      </c>
      <c r="V3398" t="n">
        <v>-108.48813278</v>
      </c>
      <c r="W3398" t="inlineStr">
        <is>
          <t>POINT (211999.8034723001 4677629.12587764)</t>
        </is>
      </c>
      <c r="X3398" t="n">
        <v>1.525646095599133</v>
      </c>
      <c r="Y3398" t="inlineStr">
        <is>
          <t>NE</t>
        </is>
      </c>
      <c r="Z3398" t="n">
        <v>2019</v>
      </c>
      <c r="AA3398" t="n">
        <v>13</v>
      </c>
    </row>
    <row r="3399">
      <c r="A3399" s="1" t="n">
        <v>8932</v>
      </c>
      <c r="B3399" t="inlineStr">
        <is>
          <t>WY</t>
        </is>
      </c>
      <c r="C3399" t="inlineStr"/>
      <c r="D3399" s="2" t="n">
        <v>43642</v>
      </c>
      <c r="E3399" t="inlineStr">
        <is>
          <t>2029-06-26</t>
        </is>
      </c>
      <c r="F3399" t="n">
        <v>120</v>
      </c>
      <c r="G3399" t="inlineStr">
        <is>
          <t xml:space="preserve">BUREAU OF LAND MANAGEMENT </t>
        </is>
      </c>
      <c r="H3399" t="inlineStr">
        <is>
          <t>LIBERTY PETR</t>
        </is>
      </c>
      <c r="I3399" t="n">
        <v>0.125</v>
      </c>
      <c r="J3399" t="n">
        <v>19</v>
      </c>
      <c r="K3399" t="n">
        <v>2320</v>
      </c>
      <c r="L3399" t="n">
        <v>25</v>
      </c>
      <c r="M3399" t="n">
        <v>26</v>
      </c>
      <c r="N3399" t="inlineStr">
        <is>
          <t xml:space="preserve">N         </t>
        </is>
      </c>
      <c r="O3399" t="n">
        <v>98</v>
      </c>
      <c r="P3399" t="inlineStr">
        <is>
          <t xml:space="preserve">W         </t>
        </is>
      </c>
      <c r="Q3399" t="inlineStr">
        <is>
          <t>WY-192Q-123/NA</t>
        </is>
      </c>
      <c r="R3399" t="inlineStr">
        <is>
          <t>WYW188390</t>
        </is>
      </c>
      <c r="S3399" t="inlineStr">
        <is>
          <t>SWEETWATER (WY)</t>
        </is>
      </c>
      <c r="T3399" t="n">
        <v>42.19776908</v>
      </c>
      <c r="U3399" t="inlineStr">
        <is>
          <t>GREEN RIVER - OVERTHRUST</t>
        </is>
      </c>
      <c r="V3399" t="n">
        <v>-108.46846347</v>
      </c>
      <c r="W3399" t="inlineStr">
        <is>
          <t>POINT (213623.9240943047 4677560.69153003)</t>
        </is>
      </c>
      <c r="X3399" t="n">
        <v>2.495225274616019</v>
      </c>
      <c r="Y3399" t="inlineStr">
        <is>
          <t>NE</t>
        </is>
      </c>
      <c r="Z3399" t="n">
        <v>2019</v>
      </c>
      <c r="AA3399" t="n">
        <v>13</v>
      </c>
    </row>
    <row r="3400">
      <c r="A3400" s="1" t="n">
        <v>8933</v>
      </c>
      <c r="B3400" t="inlineStr">
        <is>
          <t>WY</t>
        </is>
      </c>
      <c r="C3400" t="inlineStr"/>
      <c r="D3400" s="2" t="n">
        <v>43642</v>
      </c>
      <c r="E3400" t="inlineStr">
        <is>
          <t>2029-06-26</t>
        </is>
      </c>
      <c r="F3400" t="n">
        <v>120</v>
      </c>
      <c r="G3400" t="inlineStr">
        <is>
          <t xml:space="preserve">BUREAU OF LAND MANAGEMENT </t>
        </is>
      </c>
      <c r="H3400" t="inlineStr">
        <is>
          <t>LIBERTY PETR</t>
        </is>
      </c>
      <c r="I3400" t="n">
        <v>0.125</v>
      </c>
      <c r="J3400" t="n">
        <v>19</v>
      </c>
      <c r="K3400" t="n">
        <v>2320</v>
      </c>
      <c r="L3400" t="n">
        <v>23</v>
      </c>
      <c r="M3400" t="n">
        <v>26</v>
      </c>
      <c r="N3400" t="inlineStr">
        <is>
          <t xml:space="preserve">N         </t>
        </is>
      </c>
      <c r="O3400" t="n">
        <v>98</v>
      </c>
      <c r="P3400" t="inlineStr">
        <is>
          <t xml:space="preserve">W         </t>
        </is>
      </c>
      <c r="Q3400" t="inlineStr">
        <is>
          <t>WY-192Q-123/NA</t>
        </is>
      </c>
      <c r="R3400" t="inlineStr">
        <is>
          <t>WYW188390</t>
        </is>
      </c>
      <c r="S3400" t="inlineStr">
        <is>
          <t>SWEETWATER (WY)</t>
        </is>
      </c>
      <c r="T3400" t="n">
        <v>42.21215428</v>
      </c>
      <c r="U3400" t="inlineStr">
        <is>
          <t>GREEN RIVER - OVERTHRUST</t>
        </is>
      </c>
      <c r="V3400" t="n">
        <v>-108.48804118</v>
      </c>
      <c r="W3400" t="inlineStr">
        <is>
          <t>POINT (212072.6953253055 4679224.215259985)</t>
        </is>
      </c>
      <c r="X3400" t="n">
        <v>2.0987028211258</v>
      </c>
      <c r="Y3400" t="inlineStr">
        <is>
          <t>NE</t>
        </is>
      </c>
      <c r="Z3400" t="n">
        <v>2019</v>
      </c>
      <c r="AA3400" t="n">
        <v>13</v>
      </c>
    </row>
    <row r="3401">
      <c r="A3401" s="1" t="n">
        <v>8934</v>
      </c>
      <c r="B3401" t="inlineStr">
        <is>
          <t>WY</t>
        </is>
      </c>
      <c r="C3401" t="inlineStr"/>
      <c r="D3401" s="2" t="n">
        <v>43642</v>
      </c>
      <c r="E3401" t="inlineStr">
        <is>
          <t>2029-06-26</t>
        </is>
      </c>
      <c r="F3401" t="n">
        <v>120</v>
      </c>
      <c r="G3401" t="inlineStr">
        <is>
          <t xml:space="preserve">BUREAU OF LAND MANAGEMENT </t>
        </is>
      </c>
      <c r="H3401" t="inlineStr">
        <is>
          <t>LIBERTY PETR</t>
        </is>
      </c>
      <c r="I3401" t="n">
        <v>0.125</v>
      </c>
      <c r="J3401" t="n">
        <v>19</v>
      </c>
      <c r="K3401" t="n">
        <v>2320</v>
      </c>
      <c r="L3401" t="n">
        <v>23</v>
      </c>
      <c r="M3401" t="n">
        <v>26</v>
      </c>
      <c r="N3401" t="inlineStr">
        <is>
          <t xml:space="preserve">N         </t>
        </is>
      </c>
      <c r="O3401" t="n">
        <v>98</v>
      </c>
      <c r="P3401" t="inlineStr">
        <is>
          <t xml:space="preserve">W         </t>
        </is>
      </c>
      <c r="Q3401" t="inlineStr">
        <is>
          <t>WY-192Q-123/NA</t>
        </is>
      </c>
      <c r="R3401" t="inlineStr">
        <is>
          <t>WYW188390</t>
        </is>
      </c>
      <c r="S3401" t="inlineStr">
        <is>
          <t>SWEETWATER (WY)</t>
        </is>
      </c>
      <c r="T3401" t="n">
        <v>42.21215428</v>
      </c>
      <c r="U3401" t="inlineStr">
        <is>
          <t>GREEN RIVER - OVERTHRUST</t>
        </is>
      </c>
      <c r="V3401" t="n">
        <v>-108.48804118</v>
      </c>
      <c r="W3401" t="inlineStr">
        <is>
          <t>POINT (212072.6953253055 4679224.215259985)</t>
        </is>
      </c>
      <c r="X3401" t="n">
        <v>2.0987028211258</v>
      </c>
      <c r="Y3401" t="inlineStr">
        <is>
          <t>NE</t>
        </is>
      </c>
      <c r="Z3401" t="n">
        <v>2019</v>
      </c>
      <c r="AA3401" t="n">
        <v>13</v>
      </c>
    </row>
    <row r="3402">
      <c r="A3402" s="1" t="n">
        <v>8935</v>
      </c>
      <c r="B3402" t="inlineStr">
        <is>
          <t>WY</t>
        </is>
      </c>
      <c r="C3402" t="inlineStr"/>
      <c r="D3402" s="2" t="n">
        <v>43642</v>
      </c>
      <c r="E3402" t="inlineStr">
        <is>
          <t>2029-06-26</t>
        </is>
      </c>
      <c r="F3402" t="n">
        <v>120</v>
      </c>
      <c r="G3402" t="inlineStr">
        <is>
          <t xml:space="preserve">BUREAU OF LAND MANAGEMENT </t>
        </is>
      </c>
      <c r="H3402" t="inlineStr">
        <is>
          <t>LIBERTY PETR</t>
        </is>
      </c>
      <c r="I3402" t="n">
        <v>0.125</v>
      </c>
      <c r="J3402" t="n">
        <v>22</v>
      </c>
      <c r="K3402" t="n">
        <v>320</v>
      </c>
      <c r="L3402" t="n">
        <v>28</v>
      </c>
      <c r="M3402" t="n">
        <v>26</v>
      </c>
      <c r="N3402" t="inlineStr">
        <is>
          <t xml:space="preserve">N         </t>
        </is>
      </c>
      <c r="O3402" t="n">
        <v>98</v>
      </c>
      <c r="P3402" t="inlineStr">
        <is>
          <t xml:space="preserve">W         </t>
        </is>
      </c>
      <c r="Q3402" t="inlineStr">
        <is>
          <t>WY-192Q-124/NA</t>
        </is>
      </c>
      <c r="R3402" t="inlineStr">
        <is>
          <t>WYW188391</t>
        </is>
      </c>
      <c r="S3402" t="inlineStr">
        <is>
          <t>SWEETWATER (WY)</t>
        </is>
      </c>
      <c r="T3402" t="n">
        <v>42.19776524</v>
      </c>
      <c r="U3402" t="inlineStr">
        <is>
          <t>GREEN RIVER - OVERTHRUST</t>
        </is>
      </c>
      <c r="V3402" t="n">
        <v>-108.5272652</v>
      </c>
      <c r="W3402" t="inlineStr">
        <is>
          <t>POINT (208768.3011095888 4677759.624644993)</t>
        </is>
      </c>
      <c r="X3402" t="n">
        <v>0.7973524563726073</v>
      </c>
      <c r="Y3402" t="inlineStr">
        <is>
          <t>NW</t>
        </is>
      </c>
      <c r="Z3402" t="n">
        <v>2019</v>
      </c>
      <c r="AA3402" t="n">
        <v>13</v>
      </c>
    </row>
    <row r="3403">
      <c r="A3403" s="1" t="n">
        <v>8936</v>
      </c>
      <c r="B3403" t="inlineStr">
        <is>
          <t>WY</t>
        </is>
      </c>
      <c r="C3403" t="inlineStr"/>
      <c r="D3403" s="2" t="n">
        <v>43642</v>
      </c>
      <c r="E3403" t="inlineStr">
        <is>
          <t>2029-06-26</t>
        </is>
      </c>
      <c r="F3403" t="n">
        <v>120</v>
      </c>
      <c r="G3403" t="inlineStr">
        <is>
          <t xml:space="preserve">BUREAU OF LAND MANAGEMENT </t>
        </is>
      </c>
      <c r="H3403" t="inlineStr">
        <is>
          <t>LIBERTY PETR</t>
        </is>
      </c>
      <c r="I3403" t="n">
        <v>0.125</v>
      </c>
      <c r="J3403" t="n">
        <v>22</v>
      </c>
      <c r="K3403" t="n">
        <v>320</v>
      </c>
      <c r="L3403" t="n">
        <v>28</v>
      </c>
      <c r="M3403" t="n">
        <v>26</v>
      </c>
      <c r="N3403" t="inlineStr">
        <is>
          <t xml:space="preserve">N         </t>
        </is>
      </c>
      <c r="O3403" t="n">
        <v>98</v>
      </c>
      <c r="P3403" t="inlineStr">
        <is>
          <t xml:space="preserve">W         </t>
        </is>
      </c>
      <c r="Q3403" t="inlineStr">
        <is>
          <t>WY-192Q-124/NA</t>
        </is>
      </c>
      <c r="R3403" t="inlineStr">
        <is>
          <t>WYW188391</t>
        </is>
      </c>
      <c r="S3403" t="inlineStr">
        <is>
          <t>SWEETWATER (WY)</t>
        </is>
      </c>
      <c r="T3403" t="n">
        <v>42.19776524</v>
      </c>
      <c r="U3403" t="inlineStr">
        <is>
          <t>GREEN RIVER - OVERTHRUST</t>
        </is>
      </c>
      <c r="V3403" t="n">
        <v>-108.5272652</v>
      </c>
      <c r="W3403" t="inlineStr">
        <is>
          <t>POINT (208768.3011095888 4677759.624644993)</t>
        </is>
      </c>
      <c r="X3403" t="n">
        <v>0.7973524563726073</v>
      </c>
      <c r="Y3403" t="inlineStr">
        <is>
          <t>NW</t>
        </is>
      </c>
      <c r="Z3403" t="n">
        <v>2019</v>
      </c>
      <c r="AA3403" t="n">
        <v>13</v>
      </c>
    </row>
    <row r="3404">
      <c r="A3404" s="1" t="n">
        <v>8937</v>
      </c>
      <c r="B3404" t="inlineStr">
        <is>
          <t>WY</t>
        </is>
      </c>
      <c r="C3404" t="inlineStr"/>
      <c r="D3404" s="2" t="n">
        <v>43642</v>
      </c>
      <c r="E3404" t="inlineStr">
        <is>
          <t>2029-06-26</t>
        </is>
      </c>
      <c r="F3404" t="n">
        <v>120</v>
      </c>
      <c r="G3404" t="inlineStr">
        <is>
          <t xml:space="preserve">BUREAU OF LAND MANAGEMENT </t>
        </is>
      </c>
      <c r="H3404" t="inlineStr">
        <is>
          <t>LIBERTY PETR</t>
        </is>
      </c>
      <c r="I3404" t="n">
        <v>0.125</v>
      </c>
      <c r="J3404" t="n">
        <v>22</v>
      </c>
      <c r="K3404" t="n">
        <v>320</v>
      </c>
      <c r="L3404" t="n">
        <v>27</v>
      </c>
      <c r="M3404" t="n">
        <v>26</v>
      </c>
      <c r="N3404" t="inlineStr">
        <is>
          <t xml:space="preserve">N         </t>
        </is>
      </c>
      <c r="O3404" t="n">
        <v>98</v>
      </c>
      <c r="P3404" t="inlineStr">
        <is>
          <t xml:space="preserve">W         </t>
        </is>
      </c>
      <c r="Q3404" t="inlineStr">
        <is>
          <t>WY-192Q-124/NA</t>
        </is>
      </c>
      <c r="R3404" t="inlineStr">
        <is>
          <t>WYW188391</t>
        </is>
      </c>
      <c r="S3404" t="inlineStr">
        <is>
          <t>SWEETWATER (WY)</t>
        </is>
      </c>
      <c r="T3404" t="n">
        <v>42.1977653</v>
      </c>
      <c r="U3404" t="inlineStr">
        <is>
          <t>GREEN RIVER - OVERTHRUST</t>
        </is>
      </c>
      <c r="V3404" t="n">
        <v>-108.50781729</v>
      </c>
      <c r="W3404" t="inlineStr">
        <is>
          <t>POINT (210374.2333053634 4677693.323736838)</t>
        </is>
      </c>
      <c r="X3404" t="n">
        <v>0.6826474065723709</v>
      </c>
      <c r="Y3404" t="inlineStr">
        <is>
          <t>NE</t>
        </is>
      </c>
      <c r="Z3404" t="n">
        <v>2019</v>
      </c>
      <c r="AA3404" t="n">
        <v>13</v>
      </c>
    </row>
    <row r="3405">
      <c r="A3405" s="1" t="n">
        <v>8938</v>
      </c>
      <c r="B3405" t="inlineStr">
        <is>
          <t>WY</t>
        </is>
      </c>
      <c r="C3405" t="inlineStr"/>
      <c r="D3405" s="2" t="n">
        <v>43642</v>
      </c>
      <c r="E3405" t="inlineStr">
        <is>
          <t>2029-06-26</t>
        </is>
      </c>
      <c r="F3405" t="n">
        <v>120</v>
      </c>
      <c r="G3405" t="inlineStr">
        <is>
          <t xml:space="preserve">BUREAU OF LAND MANAGEMENT </t>
        </is>
      </c>
      <c r="H3405" t="inlineStr">
        <is>
          <t>LIBERTY PETR</t>
        </is>
      </c>
      <c r="I3405" t="n">
        <v>0.125</v>
      </c>
      <c r="J3405" t="n">
        <v>22</v>
      </c>
      <c r="K3405" t="n">
        <v>320</v>
      </c>
      <c r="L3405" t="n">
        <v>27</v>
      </c>
      <c r="M3405" t="n">
        <v>26</v>
      </c>
      <c r="N3405" t="inlineStr">
        <is>
          <t xml:space="preserve">N         </t>
        </is>
      </c>
      <c r="O3405" t="n">
        <v>98</v>
      </c>
      <c r="P3405" t="inlineStr">
        <is>
          <t xml:space="preserve">W         </t>
        </is>
      </c>
      <c r="Q3405" t="inlineStr">
        <is>
          <t>WY-192Q-124/NA</t>
        </is>
      </c>
      <c r="R3405" t="inlineStr">
        <is>
          <t>WYW188391</t>
        </is>
      </c>
      <c r="S3405" t="inlineStr">
        <is>
          <t>SWEETWATER (WY)</t>
        </is>
      </c>
      <c r="T3405" t="n">
        <v>42.1977653</v>
      </c>
      <c r="U3405" t="inlineStr">
        <is>
          <t>GREEN RIVER - OVERTHRUST</t>
        </is>
      </c>
      <c r="V3405" t="n">
        <v>-108.50781729</v>
      </c>
      <c r="W3405" t="inlineStr">
        <is>
          <t>POINT (210374.2333053634 4677693.323736838)</t>
        </is>
      </c>
      <c r="X3405" t="n">
        <v>0.6826474065723709</v>
      </c>
      <c r="Y3405" t="inlineStr">
        <is>
          <t>NE</t>
        </is>
      </c>
      <c r="Z3405" t="n">
        <v>2019</v>
      </c>
      <c r="AA3405" t="n">
        <v>13</v>
      </c>
    </row>
    <row r="3406">
      <c r="A3406" s="1" t="n">
        <v>8939</v>
      </c>
      <c r="B3406" t="inlineStr">
        <is>
          <t>WY</t>
        </is>
      </c>
      <c r="C3406" t="inlineStr"/>
      <c r="D3406" s="2" t="n">
        <v>43642</v>
      </c>
      <c r="E3406" t="inlineStr">
        <is>
          <t>2029-06-26</t>
        </is>
      </c>
      <c r="F3406" t="n">
        <v>120</v>
      </c>
      <c r="G3406" t="inlineStr">
        <is>
          <t xml:space="preserve">BUREAU OF LAND MANAGEMENT </t>
        </is>
      </c>
      <c r="H3406" t="inlineStr">
        <is>
          <t>LIBERTY PETR</t>
        </is>
      </c>
      <c r="I3406" t="n">
        <v>0.125</v>
      </c>
      <c r="J3406" t="n">
        <v>12</v>
      </c>
      <c r="K3406" t="n">
        <v>960</v>
      </c>
      <c r="L3406" t="n">
        <v>35</v>
      </c>
      <c r="M3406" t="n">
        <v>26</v>
      </c>
      <c r="N3406" t="inlineStr">
        <is>
          <t xml:space="preserve">N         </t>
        </is>
      </c>
      <c r="O3406" t="n">
        <v>98</v>
      </c>
      <c r="P3406" t="inlineStr">
        <is>
          <t xml:space="preserve">W         </t>
        </is>
      </c>
      <c r="Q3406" t="inlineStr">
        <is>
          <t>WY-192Q-125/NA</t>
        </is>
      </c>
      <c r="R3406" t="inlineStr">
        <is>
          <t>WYW188392</t>
        </is>
      </c>
      <c r="S3406" t="inlineStr">
        <is>
          <t>SWEETWATER (WY)</t>
        </is>
      </c>
      <c r="T3406" t="n">
        <v>42.18342591</v>
      </c>
      <c r="U3406" t="inlineStr">
        <is>
          <t>GREEN RIVER - OVERTHRUST</t>
        </is>
      </c>
      <c r="V3406" t="n">
        <v>-108.48822437</v>
      </c>
      <c r="W3406" t="inlineStr">
        <is>
          <t>POINT (211926.9444909068 4676034.462078219)</t>
        </is>
      </c>
      <c r="X3406" t="n">
        <v>1.48972080587506</v>
      </c>
      <c r="Y3406" t="inlineStr">
        <is>
          <t>SE</t>
        </is>
      </c>
      <c r="Z3406" t="n">
        <v>2019</v>
      </c>
      <c r="AA3406" t="n">
        <v>13</v>
      </c>
    </row>
    <row r="3407">
      <c r="A3407" s="1" t="n">
        <v>8940</v>
      </c>
      <c r="B3407" t="inlineStr">
        <is>
          <t>WY</t>
        </is>
      </c>
      <c r="C3407" t="inlineStr"/>
      <c r="D3407" s="2" t="n">
        <v>43642</v>
      </c>
      <c r="E3407" t="inlineStr">
        <is>
          <t>2029-06-26</t>
        </is>
      </c>
      <c r="F3407" t="n">
        <v>120</v>
      </c>
      <c r="G3407" t="inlineStr">
        <is>
          <t xml:space="preserve">BUREAU OF LAND MANAGEMENT </t>
        </is>
      </c>
      <c r="H3407" t="inlineStr">
        <is>
          <t>LIBERTY PETR</t>
        </is>
      </c>
      <c r="I3407" t="n">
        <v>0.125</v>
      </c>
      <c r="J3407" t="n">
        <v>12</v>
      </c>
      <c r="K3407" t="n">
        <v>960</v>
      </c>
      <c r="L3407" t="n">
        <v>34</v>
      </c>
      <c r="M3407" t="n">
        <v>26</v>
      </c>
      <c r="N3407" t="inlineStr">
        <is>
          <t xml:space="preserve">N         </t>
        </is>
      </c>
      <c r="O3407" t="n">
        <v>98</v>
      </c>
      <c r="P3407" t="inlineStr">
        <is>
          <t xml:space="preserve">W         </t>
        </is>
      </c>
      <c r="Q3407" t="inlineStr">
        <is>
          <t>WY-192Q-125/NA</t>
        </is>
      </c>
      <c r="R3407" t="inlineStr">
        <is>
          <t>WYW188392</t>
        </is>
      </c>
      <c r="S3407" t="inlineStr">
        <is>
          <t>SWEETWATER (WY)</t>
        </is>
      </c>
      <c r="T3407" t="n">
        <v>42.18334199</v>
      </c>
      <c r="U3407" t="inlineStr">
        <is>
          <t>GREEN RIVER - OVERTHRUST</t>
        </is>
      </c>
      <c r="V3407" t="n">
        <v>-108.50777918</v>
      </c>
      <c r="W3407" t="inlineStr">
        <is>
          <t>POINT (210311.4383566349 4676091.439872114)</t>
        </is>
      </c>
      <c r="X3407" t="n">
        <v>0.6158049089731964</v>
      </c>
      <c r="Y3407" t="inlineStr">
        <is>
          <t>SE</t>
        </is>
      </c>
      <c r="Z3407" t="n">
        <v>2019</v>
      </c>
      <c r="AA3407" t="n">
        <v>13</v>
      </c>
    </row>
    <row r="3408">
      <c r="A3408" s="1" t="n">
        <v>24040</v>
      </c>
      <c r="B3408" t="inlineStr">
        <is>
          <t>WY</t>
        </is>
      </c>
      <c r="C3408" t="inlineStr"/>
      <c r="D3408" s="2" t="n">
        <v>43361</v>
      </c>
      <c r="E3408" t="inlineStr">
        <is>
          <t>2028-09-18</t>
        </is>
      </c>
      <c r="F3408" t="n">
        <v>120</v>
      </c>
      <c r="G3408" t="inlineStr">
        <is>
          <t xml:space="preserve">BUREAU OF LAND MANAGEMENT </t>
        </is>
      </c>
      <c r="H3408" t="inlineStr">
        <is>
          <t>BRO ENERGY</t>
        </is>
      </c>
      <c r="I3408" t="n">
        <v>0.125</v>
      </c>
      <c r="J3408" t="n">
        <v>38</v>
      </c>
      <c r="K3408" t="n">
        <v>2401.16992187</v>
      </c>
      <c r="L3408" t="n">
        <v>6</v>
      </c>
      <c r="M3408" t="n">
        <v>25</v>
      </c>
      <c r="N3408" t="inlineStr">
        <is>
          <t xml:space="preserve">N         </t>
        </is>
      </c>
      <c r="O3408" t="n">
        <v>98</v>
      </c>
      <c r="P3408" t="inlineStr">
        <is>
          <t xml:space="preserve">W         </t>
        </is>
      </c>
      <c r="Q3408" t="inlineStr">
        <is>
          <t>WY-183Q-271/NA</t>
        </is>
      </c>
      <c r="R3408" t="inlineStr">
        <is>
          <t>WYW187519</t>
        </is>
      </c>
      <c r="S3408" t="inlineStr">
        <is>
          <t>SWEETWATER (WY)</t>
        </is>
      </c>
      <c r="T3408" t="n">
        <v>42.16895671</v>
      </c>
      <c r="U3408" t="inlineStr">
        <is>
          <t>GREEN RIVER - OVERTHRUST</t>
        </is>
      </c>
      <c r="V3408" t="n">
        <v>-108.56645865</v>
      </c>
      <c r="W3408" t="inlineStr">
        <is>
          <t>POINT (205397.9492973783 4674695.075765574)</t>
        </is>
      </c>
      <c r="X3408" t="n">
        <v>2.973779317565574</v>
      </c>
      <c r="Y3408" t="inlineStr">
        <is>
          <t>SW</t>
        </is>
      </c>
      <c r="Z3408" t="n">
        <v>2018</v>
      </c>
      <c r="AA3408" t="n">
        <v>13</v>
      </c>
    </row>
    <row r="3409">
      <c r="A3409" s="1" t="n">
        <v>24041</v>
      </c>
      <c r="B3409" t="inlineStr">
        <is>
          <t>WY</t>
        </is>
      </c>
      <c r="C3409" t="inlineStr"/>
      <c r="D3409" s="2" t="n">
        <v>43361</v>
      </c>
      <c r="E3409" t="inlineStr">
        <is>
          <t>2028-09-18</t>
        </is>
      </c>
      <c r="F3409" t="n">
        <v>120</v>
      </c>
      <c r="G3409" t="inlineStr">
        <is>
          <t xml:space="preserve">BUREAU OF LAND MANAGEMENT </t>
        </is>
      </c>
      <c r="H3409" t="inlineStr">
        <is>
          <t>BRO ENERGY</t>
        </is>
      </c>
      <c r="I3409" t="n">
        <v>0.125</v>
      </c>
      <c r="J3409" t="n">
        <v>38</v>
      </c>
      <c r="K3409" t="n">
        <v>2401.16992187</v>
      </c>
      <c r="L3409" t="n">
        <v>4</v>
      </c>
      <c r="M3409" t="n">
        <v>25</v>
      </c>
      <c r="N3409" t="inlineStr">
        <is>
          <t xml:space="preserve">N         </t>
        </is>
      </c>
      <c r="O3409" t="n">
        <v>98</v>
      </c>
      <c r="P3409" t="inlineStr">
        <is>
          <t xml:space="preserve">W         </t>
        </is>
      </c>
      <c r="Q3409" t="inlineStr">
        <is>
          <t>WY-183Q-271/NA</t>
        </is>
      </c>
      <c r="R3409" t="inlineStr">
        <is>
          <t>WYW187519</t>
        </is>
      </c>
      <c r="S3409" t="inlineStr">
        <is>
          <t>SWEETWATER (WY)</t>
        </is>
      </c>
      <c r="T3409" t="n">
        <v>42.16891483</v>
      </c>
      <c r="U3409" t="inlineStr">
        <is>
          <t>GREEN RIVER - OVERTHRUST</t>
        </is>
      </c>
      <c r="V3409" t="n">
        <v>-108.52728054</v>
      </c>
      <c r="W3409" t="inlineStr">
        <is>
          <t>POINT (208634.4163197927 4674555.743563285)</t>
        </is>
      </c>
      <c r="X3409" t="n">
        <v>1.563739666226169</v>
      </c>
      <c r="Y3409" t="inlineStr">
        <is>
          <t>SW</t>
        </is>
      </c>
      <c r="Z3409" t="n">
        <v>2018</v>
      </c>
      <c r="AA3409" t="n">
        <v>13</v>
      </c>
    </row>
    <row r="3410">
      <c r="A3410" s="1" t="n">
        <v>24042</v>
      </c>
      <c r="B3410" t="inlineStr">
        <is>
          <t>WY</t>
        </is>
      </c>
      <c r="C3410" t="inlineStr"/>
      <c r="D3410" s="2" t="n">
        <v>43361</v>
      </c>
      <c r="E3410" t="inlineStr">
        <is>
          <t>2028-09-18</t>
        </is>
      </c>
      <c r="F3410" t="n">
        <v>120</v>
      </c>
      <c r="G3410" t="inlineStr">
        <is>
          <t xml:space="preserve">BUREAU OF LAND MANAGEMENT </t>
        </is>
      </c>
      <c r="H3410" t="inlineStr">
        <is>
          <t>BRO ENERGY</t>
        </is>
      </c>
      <c r="I3410" t="n">
        <v>0.125</v>
      </c>
      <c r="J3410" t="n">
        <v>38</v>
      </c>
      <c r="K3410" t="n">
        <v>2401.16992187</v>
      </c>
      <c r="L3410" t="n">
        <v>6</v>
      </c>
      <c r="M3410" t="n">
        <v>25</v>
      </c>
      <c r="N3410" t="inlineStr">
        <is>
          <t xml:space="preserve">N         </t>
        </is>
      </c>
      <c r="O3410" t="n">
        <v>98</v>
      </c>
      <c r="P3410" t="inlineStr">
        <is>
          <t xml:space="preserve">W         </t>
        </is>
      </c>
      <c r="Q3410" t="inlineStr">
        <is>
          <t>WY-183Q-271/NA</t>
        </is>
      </c>
      <c r="R3410" t="inlineStr">
        <is>
          <t>WYW187519</t>
        </is>
      </c>
      <c r="S3410" t="inlineStr">
        <is>
          <t>SWEETWATER (WY)</t>
        </is>
      </c>
      <c r="T3410" t="n">
        <v>42.16895671</v>
      </c>
      <c r="U3410" t="inlineStr">
        <is>
          <t>GREEN RIVER - OVERTHRUST</t>
        </is>
      </c>
      <c r="V3410" t="n">
        <v>-108.56645865</v>
      </c>
      <c r="W3410" t="inlineStr">
        <is>
          <t>POINT (205397.9492973783 4674695.075765574)</t>
        </is>
      </c>
      <c r="X3410" t="n">
        <v>2.973779317565574</v>
      </c>
      <c r="Y3410" t="inlineStr">
        <is>
          <t>SW</t>
        </is>
      </c>
      <c r="Z3410" t="n">
        <v>2018</v>
      </c>
      <c r="AA3410" t="n">
        <v>13</v>
      </c>
    </row>
    <row r="3411">
      <c r="A3411" s="1" t="n">
        <v>24043</v>
      </c>
      <c r="B3411" t="inlineStr">
        <is>
          <t>WY</t>
        </is>
      </c>
      <c r="C3411" t="inlineStr"/>
      <c r="D3411" s="2" t="n">
        <v>43361</v>
      </c>
      <c r="E3411" t="inlineStr">
        <is>
          <t>2028-09-18</t>
        </is>
      </c>
      <c r="F3411" t="n">
        <v>120</v>
      </c>
      <c r="G3411" t="inlineStr">
        <is>
          <t xml:space="preserve">BUREAU OF LAND MANAGEMENT </t>
        </is>
      </c>
      <c r="H3411" t="inlineStr">
        <is>
          <t>BRO ENERGY</t>
        </is>
      </c>
      <c r="I3411" t="n">
        <v>0.125</v>
      </c>
      <c r="J3411" t="n">
        <v>38</v>
      </c>
      <c r="K3411" t="n">
        <v>2401.16992187</v>
      </c>
      <c r="L3411" t="n">
        <v>6</v>
      </c>
      <c r="M3411" t="n">
        <v>25</v>
      </c>
      <c r="N3411" t="inlineStr">
        <is>
          <t xml:space="preserve">N         </t>
        </is>
      </c>
      <c r="O3411" t="n">
        <v>98</v>
      </c>
      <c r="P3411" t="inlineStr">
        <is>
          <t xml:space="preserve">W         </t>
        </is>
      </c>
      <c r="Q3411" t="inlineStr">
        <is>
          <t>WY-183Q-271/NA</t>
        </is>
      </c>
      <c r="R3411" t="inlineStr">
        <is>
          <t>WYW187519</t>
        </is>
      </c>
      <c r="S3411" t="inlineStr">
        <is>
          <t>SWEETWATER (WY)</t>
        </is>
      </c>
      <c r="T3411" t="n">
        <v>42.16895671</v>
      </c>
      <c r="U3411" t="inlineStr">
        <is>
          <t>GREEN RIVER - OVERTHRUST</t>
        </is>
      </c>
      <c r="V3411" t="n">
        <v>-108.56645865</v>
      </c>
      <c r="W3411" t="inlineStr">
        <is>
          <t>POINT (205397.9492973783 4674695.075765574)</t>
        </is>
      </c>
      <c r="X3411" t="n">
        <v>2.973779317565574</v>
      </c>
      <c r="Y3411" t="inlineStr">
        <is>
          <t>SW</t>
        </is>
      </c>
      <c r="Z3411" t="n">
        <v>2018</v>
      </c>
      <c r="AA3411" t="n">
        <v>13</v>
      </c>
    </row>
    <row r="3412">
      <c r="A3412" s="1" t="n">
        <v>24044</v>
      </c>
      <c r="B3412" t="inlineStr">
        <is>
          <t>WY</t>
        </is>
      </c>
      <c r="C3412" t="inlineStr"/>
      <c r="D3412" s="2" t="n">
        <v>43361</v>
      </c>
      <c r="E3412" t="inlineStr">
        <is>
          <t>2028-09-18</t>
        </is>
      </c>
      <c r="F3412" t="n">
        <v>120</v>
      </c>
      <c r="G3412" t="inlineStr">
        <is>
          <t xml:space="preserve">BUREAU OF LAND MANAGEMENT </t>
        </is>
      </c>
      <c r="H3412" t="inlineStr">
        <is>
          <t>BRO ENERGY</t>
        </is>
      </c>
      <c r="I3412" t="n">
        <v>0.125</v>
      </c>
      <c r="J3412" t="n">
        <v>38</v>
      </c>
      <c r="K3412" t="n">
        <v>2401.16992187</v>
      </c>
      <c r="L3412" t="n">
        <v>1</v>
      </c>
      <c r="M3412" t="n">
        <v>25</v>
      </c>
      <c r="N3412" t="inlineStr">
        <is>
          <t xml:space="preserve">N         </t>
        </is>
      </c>
      <c r="O3412" t="n">
        <v>98</v>
      </c>
      <c r="P3412" t="inlineStr">
        <is>
          <t xml:space="preserve">W         </t>
        </is>
      </c>
      <c r="Q3412" t="inlineStr">
        <is>
          <t>WY-183Q-271/NA</t>
        </is>
      </c>
      <c r="R3412" t="inlineStr">
        <is>
          <t>WYW187519</t>
        </is>
      </c>
      <c r="S3412" t="inlineStr">
        <is>
          <t>SWEETWATER (WY)</t>
        </is>
      </c>
      <c r="T3412" t="n">
        <v>42.16893008</v>
      </c>
      <c r="U3412" t="inlineStr">
        <is>
          <t>GREEN RIVER - OVERTHRUST</t>
        </is>
      </c>
      <c r="V3412" t="n">
        <v>-108.4686543</v>
      </c>
      <c r="W3412" t="inlineStr">
        <is>
          <t>POINT (213477.8101585205 4674358.686359456)</t>
        </is>
      </c>
      <c r="X3412" t="n">
        <v>2.825989824243087</v>
      </c>
      <c r="Y3412" t="inlineStr">
        <is>
          <t>SE</t>
        </is>
      </c>
      <c r="Z3412" t="n">
        <v>2018</v>
      </c>
      <c r="AA3412" t="n">
        <v>13</v>
      </c>
    </row>
    <row r="3413">
      <c r="A3413" s="1" t="n">
        <v>24045</v>
      </c>
      <c r="B3413" t="inlineStr">
        <is>
          <t>WY</t>
        </is>
      </c>
      <c r="C3413" t="inlineStr"/>
      <c r="D3413" s="2" t="n">
        <v>43361</v>
      </c>
      <c r="E3413" t="inlineStr">
        <is>
          <t>2028-09-18</t>
        </is>
      </c>
      <c r="F3413" t="n">
        <v>120</v>
      </c>
      <c r="G3413" t="inlineStr">
        <is>
          <t xml:space="preserve">BUREAU OF LAND MANAGEMENT </t>
        </is>
      </c>
      <c r="H3413" t="inlineStr">
        <is>
          <t>BRO ENERGY</t>
        </is>
      </c>
      <c r="I3413" t="n">
        <v>0.125</v>
      </c>
      <c r="J3413" t="n">
        <v>38</v>
      </c>
      <c r="K3413" t="n">
        <v>2401.16992187</v>
      </c>
      <c r="L3413" t="n">
        <v>4</v>
      </c>
      <c r="M3413" t="n">
        <v>25</v>
      </c>
      <c r="N3413" t="inlineStr">
        <is>
          <t xml:space="preserve">N         </t>
        </is>
      </c>
      <c r="O3413" t="n">
        <v>98</v>
      </c>
      <c r="P3413" t="inlineStr">
        <is>
          <t xml:space="preserve">W         </t>
        </is>
      </c>
      <c r="Q3413" t="inlineStr">
        <is>
          <t>WY-183Q-271/NA</t>
        </is>
      </c>
      <c r="R3413" t="inlineStr">
        <is>
          <t>WYW187519</t>
        </is>
      </c>
      <c r="S3413" t="inlineStr">
        <is>
          <t>SWEETWATER (WY)</t>
        </is>
      </c>
      <c r="T3413" t="n">
        <v>42.16891483</v>
      </c>
      <c r="U3413" t="inlineStr">
        <is>
          <t>GREEN RIVER - OVERTHRUST</t>
        </is>
      </c>
      <c r="V3413" t="n">
        <v>-108.52728054</v>
      </c>
      <c r="W3413" t="inlineStr">
        <is>
          <t>POINT (208634.4163197927 4674555.743563285)</t>
        </is>
      </c>
      <c r="X3413" t="n">
        <v>1.563739666226169</v>
      </c>
      <c r="Y3413" t="inlineStr">
        <is>
          <t>SW</t>
        </is>
      </c>
      <c r="Z3413" t="n">
        <v>2018</v>
      </c>
      <c r="AA3413" t="n">
        <v>13</v>
      </c>
    </row>
    <row r="3414">
      <c r="A3414" s="1" t="n">
        <v>24046</v>
      </c>
      <c r="B3414" t="inlineStr">
        <is>
          <t>WY</t>
        </is>
      </c>
      <c r="C3414" t="inlineStr"/>
      <c r="D3414" s="2" t="n">
        <v>43361</v>
      </c>
      <c r="E3414" t="inlineStr">
        <is>
          <t>2028-09-18</t>
        </is>
      </c>
      <c r="F3414" t="n">
        <v>120</v>
      </c>
      <c r="G3414" t="inlineStr">
        <is>
          <t xml:space="preserve">BUREAU OF LAND MANAGEMENT </t>
        </is>
      </c>
      <c r="H3414" t="inlineStr">
        <is>
          <t>BRO ENERGY</t>
        </is>
      </c>
      <c r="I3414" t="n">
        <v>0.125</v>
      </c>
      <c r="J3414" t="n">
        <v>38</v>
      </c>
      <c r="K3414" t="n">
        <v>2401.16992187</v>
      </c>
      <c r="L3414" t="n">
        <v>1</v>
      </c>
      <c r="M3414" t="n">
        <v>25</v>
      </c>
      <c r="N3414" t="inlineStr">
        <is>
          <t xml:space="preserve">N         </t>
        </is>
      </c>
      <c r="O3414" t="n">
        <v>98</v>
      </c>
      <c r="P3414" t="inlineStr">
        <is>
          <t xml:space="preserve">W         </t>
        </is>
      </c>
      <c r="Q3414" t="inlineStr">
        <is>
          <t>WY-183Q-271/NA</t>
        </is>
      </c>
      <c r="R3414" t="inlineStr">
        <is>
          <t>WYW187519</t>
        </is>
      </c>
      <c r="S3414" t="inlineStr">
        <is>
          <t>SWEETWATER (WY)</t>
        </is>
      </c>
      <c r="T3414" t="n">
        <v>42.16893008</v>
      </c>
      <c r="U3414" t="inlineStr">
        <is>
          <t>GREEN RIVER - OVERTHRUST</t>
        </is>
      </c>
      <c r="V3414" t="n">
        <v>-108.4686543</v>
      </c>
      <c r="W3414" t="inlineStr">
        <is>
          <t>POINT (213477.8101585205 4674358.686359456)</t>
        </is>
      </c>
      <c r="X3414" t="n">
        <v>2.825989824243087</v>
      </c>
      <c r="Y3414" t="inlineStr">
        <is>
          <t>SE</t>
        </is>
      </c>
      <c r="Z3414" t="n">
        <v>2018</v>
      </c>
      <c r="AA3414" t="n">
        <v>13</v>
      </c>
    </row>
    <row r="3415">
      <c r="A3415" s="1" t="n">
        <v>24047</v>
      </c>
      <c r="B3415" t="inlineStr">
        <is>
          <t>WY</t>
        </is>
      </c>
      <c r="C3415" t="inlineStr"/>
      <c r="D3415" s="2" t="n">
        <v>43361</v>
      </c>
      <c r="E3415" t="inlineStr">
        <is>
          <t>2028-09-18</t>
        </is>
      </c>
      <c r="F3415" t="n">
        <v>120</v>
      </c>
      <c r="G3415" t="inlineStr">
        <is>
          <t xml:space="preserve">BUREAU OF LAND MANAGEMENT </t>
        </is>
      </c>
      <c r="H3415" t="inlineStr">
        <is>
          <t>BRO ENERGY</t>
        </is>
      </c>
      <c r="I3415" t="n">
        <v>0.125</v>
      </c>
      <c r="J3415" t="n">
        <v>38</v>
      </c>
      <c r="K3415" t="n">
        <v>2401.16992187</v>
      </c>
      <c r="L3415" t="n">
        <v>6</v>
      </c>
      <c r="M3415" t="n">
        <v>25</v>
      </c>
      <c r="N3415" t="inlineStr">
        <is>
          <t xml:space="preserve">N         </t>
        </is>
      </c>
      <c r="O3415" t="n">
        <v>98</v>
      </c>
      <c r="P3415" t="inlineStr">
        <is>
          <t xml:space="preserve">W         </t>
        </is>
      </c>
      <c r="Q3415" t="inlineStr">
        <is>
          <t>WY-183Q-271/NA</t>
        </is>
      </c>
      <c r="R3415" t="inlineStr">
        <is>
          <t>WYW187519</t>
        </is>
      </c>
      <c r="S3415" t="inlineStr">
        <is>
          <t>SWEETWATER (WY)</t>
        </is>
      </c>
      <c r="T3415" t="n">
        <v>42.16895671</v>
      </c>
      <c r="U3415" t="inlineStr">
        <is>
          <t>GREEN RIVER - OVERTHRUST</t>
        </is>
      </c>
      <c r="V3415" t="n">
        <v>-108.56645865</v>
      </c>
      <c r="W3415" t="inlineStr">
        <is>
          <t>POINT (205397.9492973783 4674695.075765574)</t>
        </is>
      </c>
      <c r="X3415" t="n">
        <v>2.973779317565574</v>
      </c>
      <c r="Y3415" t="inlineStr">
        <is>
          <t>SW</t>
        </is>
      </c>
      <c r="Z3415" t="n">
        <v>2018</v>
      </c>
      <c r="AA3415" t="n">
        <v>13</v>
      </c>
    </row>
    <row r="3416">
      <c r="A3416" s="1" t="n">
        <v>24048</v>
      </c>
      <c r="B3416" t="inlineStr">
        <is>
          <t>WY</t>
        </is>
      </c>
      <c r="C3416" t="inlineStr"/>
      <c r="D3416" s="2" t="n">
        <v>43361</v>
      </c>
      <c r="E3416" t="inlineStr">
        <is>
          <t>2028-09-18</t>
        </is>
      </c>
      <c r="F3416" t="n">
        <v>120</v>
      </c>
      <c r="G3416" t="inlineStr">
        <is>
          <t xml:space="preserve">BUREAU OF LAND MANAGEMENT </t>
        </is>
      </c>
      <c r="H3416" t="inlineStr">
        <is>
          <t>BRO ENERGY</t>
        </is>
      </c>
      <c r="I3416" t="n">
        <v>0.125</v>
      </c>
      <c r="J3416" t="n">
        <v>38</v>
      </c>
      <c r="K3416" t="n">
        <v>2401.16992187</v>
      </c>
      <c r="L3416" t="n">
        <v>5</v>
      </c>
      <c r="M3416" t="n">
        <v>25</v>
      </c>
      <c r="N3416" t="inlineStr">
        <is>
          <t xml:space="preserve">N         </t>
        </is>
      </c>
      <c r="O3416" t="n">
        <v>98</v>
      </c>
      <c r="P3416" t="inlineStr">
        <is>
          <t xml:space="preserve">W         </t>
        </is>
      </c>
      <c r="Q3416" t="inlineStr">
        <is>
          <t>WY-183Q-271/NA</t>
        </is>
      </c>
      <c r="R3416" t="inlineStr">
        <is>
          <t>WYW187519</t>
        </is>
      </c>
      <c r="S3416" t="inlineStr">
        <is>
          <t>SWEETWATER (WY)</t>
        </is>
      </c>
      <c r="T3416" t="n">
        <v>42.16892623</v>
      </c>
      <c r="U3416" t="inlineStr">
        <is>
          <t>GREEN RIVER - OVERTHRUST</t>
        </is>
      </c>
      <c r="V3416" t="n">
        <v>-108.54680474</v>
      </c>
      <c r="W3416" t="inlineStr">
        <is>
          <t>POINT (207021.4978133343 4674623.940755013)</t>
        </is>
      </c>
      <c r="X3416" t="n">
        <v>2.150116113618845</v>
      </c>
      <c r="Y3416" t="inlineStr">
        <is>
          <t>SW</t>
        </is>
      </c>
      <c r="Z3416" t="n">
        <v>2018</v>
      </c>
      <c r="AA3416" t="n">
        <v>13</v>
      </c>
    </row>
    <row r="3417">
      <c r="A3417" s="1" t="n">
        <v>24049</v>
      </c>
      <c r="B3417" t="inlineStr">
        <is>
          <t>WY</t>
        </is>
      </c>
      <c r="C3417" t="inlineStr"/>
      <c r="D3417" s="2" t="n">
        <v>43361</v>
      </c>
      <c r="E3417" t="inlineStr">
        <is>
          <t>2028-09-18</t>
        </is>
      </c>
      <c r="F3417" t="n">
        <v>120</v>
      </c>
      <c r="G3417" t="inlineStr">
        <is>
          <t xml:space="preserve">BUREAU OF LAND MANAGEMENT </t>
        </is>
      </c>
      <c r="H3417" t="inlineStr">
        <is>
          <t>BRO ENERGY</t>
        </is>
      </c>
      <c r="I3417" t="n">
        <v>0.125</v>
      </c>
      <c r="J3417" t="n">
        <v>38</v>
      </c>
      <c r="K3417" t="n">
        <v>2401.16992187</v>
      </c>
      <c r="L3417" t="n">
        <v>5</v>
      </c>
      <c r="M3417" t="n">
        <v>25</v>
      </c>
      <c r="N3417" t="inlineStr">
        <is>
          <t xml:space="preserve">N         </t>
        </is>
      </c>
      <c r="O3417" t="n">
        <v>98</v>
      </c>
      <c r="P3417" t="inlineStr">
        <is>
          <t xml:space="preserve">W         </t>
        </is>
      </c>
      <c r="Q3417" t="inlineStr">
        <is>
          <t>WY-183Q-271/NA</t>
        </is>
      </c>
      <c r="R3417" t="inlineStr">
        <is>
          <t>WYW187519</t>
        </is>
      </c>
      <c r="S3417" t="inlineStr">
        <is>
          <t>SWEETWATER (WY)</t>
        </is>
      </c>
      <c r="T3417" t="n">
        <v>42.16892623</v>
      </c>
      <c r="U3417" t="inlineStr">
        <is>
          <t>GREEN RIVER - OVERTHRUST</t>
        </is>
      </c>
      <c r="V3417" t="n">
        <v>-108.54680474</v>
      </c>
      <c r="W3417" t="inlineStr">
        <is>
          <t>POINT (207021.4978133343 4674623.940755013)</t>
        </is>
      </c>
      <c r="X3417" t="n">
        <v>2.150116113618845</v>
      </c>
      <c r="Y3417" t="inlineStr">
        <is>
          <t>SW</t>
        </is>
      </c>
      <c r="Z3417" t="n">
        <v>2018</v>
      </c>
      <c r="AA3417" t="n">
        <v>13</v>
      </c>
    </row>
    <row r="3418">
      <c r="A3418" s="1" t="n">
        <v>24050</v>
      </c>
      <c r="B3418" t="inlineStr">
        <is>
          <t>WY</t>
        </is>
      </c>
      <c r="C3418" t="inlineStr"/>
      <c r="D3418" s="2" t="n">
        <v>43361</v>
      </c>
      <c r="E3418" t="inlineStr">
        <is>
          <t>2028-09-18</t>
        </is>
      </c>
      <c r="F3418" t="n">
        <v>120</v>
      </c>
      <c r="G3418" t="inlineStr">
        <is>
          <t xml:space="preserve">BUREAU OF LAND MANAGEMENT </t>
        </is>
      </c>
      <c r="H3418" t="inlineStr">
        <is>
          <t>BRO ENERGY</t>
        </is>
      </c>
      <c r="I3418" t="n">
        <v>0.125</v>
      </c>
      <c r="J3418" t="n">
        <v>38</v>
      </c>
      <c r="K3418" t="n">
        <v>2401.16992187</v>
      </c>
      <c r="L3418" t="n">
        <v>6</v>
      </c>
      <c r="M3418" t="n">
        <v>25</v>
      </c>
      <c r="N3418" t="inlineStr">
        <is>
          <t xml:space="preserve">N         </t>
        </is>
      </c>
      <c r="O3418" t="n">
        <v>98</v>
      </c>
      <c r="P3418" t="inlineStr">
        <is>
          <t xml:space="preserve">W         </t>
        </is>
      </c>
      <c r="Q3418" t="inlineStr">
        <is>
          <t>WY-183Q-271/NA</t>
        </is>
      </c>
      <c r="R3418" t="inlineStr">
        <is>
          <t>WYW187519</t>
        </is>
      </c>
      <c r="S3418" t="inlineStr">
        <is>
          <t>SWEETWATER (WY)</t>
        </is>
      </c>
      <c r="T3418" t="n">
        <v>42.16895671</v>
      </c>
      <c r="U3418" t="inlineStr">
        <is>
          <t>GREEN RIVER - OVERTHRUST</t>
        </is>
      </c>
      <c r="V3418" t="n">
        <v>-108.56645865</v>
      </c>
      <c r="W3418" t="inlineStr">
        <is>
          <t>POINT (205397.9492973783 4674695.075765574)</t>
        </is>
      </c>
      <c r="X3418" t="n">
        <v>2.973779317565574</v>
      </c>
      <c r="Y3418" t="inlineStr">
        <is>
          <t>SW</t>
        </is>
      </c>
      <c r="Z3418" t="n">
        <v>2018</v>
      </c>
      <c r="AA3418" t="n">
        <v>13</v>
      </c>
    </row>
    <row r="3419">
      <c r="A3419" s="1" t="n">
        <v>24051</v>
      </c>
      <c r="B3419" t="inlineStr">
        <is>
          <t>WY</t>
        </is>
      </c>
      <c r="C3419" t="inlineStr"/>
      <c r="D3419" s="2" t="n">
        <v>43361</v>
      </c>
      <c r="E3419" t="inlineStr">
        <is>
          <t>2028-09-18</t>
        </is>
      </c>
      <c r="F3419" t="n">
        <v>120</v>
      </c>
      <c r="G3419" t="inlineStr">
        <is>
          <t xml:space="preserve">BUREAU OF LAND MANAGEMENT </t>
        </is>
      </c>
      <c r="H3419" t="inlineStr">
        <is>
          <t>BRO ENERGY</t>
        </is>
      </c>
      <c r="I3419" t="n">
        <v>0.125</v>
      </c>
      <c r="J3419" t="n">
        <v>38</v>
      </c>
      <c r="K3419" t="n">
        <v>2401.16992187</v>
      </c>
      <c r="L3419" t="n">
        <v>1</v>
      </c>
      <c r="M3419" t="n">
        <v>25</v>
      </c>
      <c r="N3419" t="inlineStr">
        <is>
          <t xml:space="preserve">N         </t>
        </is>
      </c>
      <c r="O3419" t="n">
        <v>98</v>
      </c>
      <c r="P3419" t="inlineStr">
        <is>
          <t xml:space="preserve">W         </t>
        </is>
      </c>
      <c r="Q3419" t="inlineStr">
        <is>
          <t>WY-183Q-271/NA</t>
        </is>
      </c>
      <c r="R3419" t="inlineStr">
        <is>
          <t>WYW187519</t>
        </is>
      </c>
      <c r="S3419" t="inlineStr">
        <is>
          <t>SWEETWATER (WY)</t>
        </is>
      </c>
      <c r="T3419" t="n">
        <v>42.16893008</v>
      </c>
      <c r="U3419" t="inlineStr">
        <is>
          <t>GREEN RIVER - OVERTHRUST</t>
        </is>
      </c>
      <c r="V3419" t="n">
        <v>-108.4686543</v>
      </c>
      <c r="W3419" t="inlineStr">
        <is>
          <t>POINT (213477.8101585205 4674358.686359456)</t>
        </is>
      </c>
      <c r="X3419" t="n">
        <v>2.825989824243087</v>
      </c>
      <c r="Y3419" t="inlineStr">
        <is>
          <t>SE</t>
        </is>
      </c>
      <c r="Z3419" t="n">
        <v>2018</v>
      </c>
      <c r="AA3419" t="n">
        <v>13</v>
      </c>
    </row>
    <row r="3420">
      <c r="A3420" s="1" t="n">
        <v>24052</v>
      </c>
      <c r="B3420" t="inlineStr">
        <is>
          <t>WY</t>
        </is>
      </c>
      <c r="C3420" t="inlineStr"/>
      <c r="D3420" s="2" t="n">
        <v>43361</v>
      </c>
      <c r="E3420" t="inlineStr">
        <is>
          <t>2028-09-18</t>
        </is>
      </c>
      <c r="F3420" t="n">
        <v>120</v>
      </c>
      <c r="G3420" t="inlineStr">
        <is>
          <t xml:space="preserve">BUREAU OF LAND MANAGEMENT </t>
        </is>
      </c>
      <c r="H3420" t="inlineStr">
        <is>
          <t>BRO ENERGY</t>
        </is>
      </c>
      <c r="I3420" t="n">
        <v>0.125</v>
      </c>
      <c r="J3420" t="n">
        <v>38</v>
      </c>
      <c r="K3420" t="n">
        <v>2401.16992187</v>
      </c>
      <c r="L3420" t="n">
        <v>5</v>
      </c>
      <c r="M3420" t="n">
        <v>25</v>
      </c>
      <c r="N3420" t="inlineStr">
        <is>
          <t xml:space="preserve">N         </t>
        </is>
      </c>
      <c r="O3420" t="n">
        <v>98</v>
      </c>
      <c r="P3420" t="inlineStr">
        <is>
          <t xml:space="preserve">W         </t>
        </is>
      </c>
      <c r="Q3420" t="inlineStr">
        <is>
          <t>WY-183Q-271/NA</t>
        </is>
      </c>
      <c r="R3420" t="inlineStr">
        <is>
          <t>WYW187519</t>
        </is>
      </c>
      <c r="S3420" t="inlineStr">
        <is>
          <t>SWEETWATER (WY)</t>
        </is>
      </c>
      <c r="T3420" t="n">
        <v>42.16892623</v>
      </c>
      <c r="U3420" t="inlineStr">
        <is>
          <t>GREEN RIVER - OVERTHRUST</t>
        </is>
      </c>
      <c r="V3420" t="n">
        <v>-108.54680474</v>
      </c>
      <c r="W3420" t="inlineStr">
        <is>
          <t>POINT (207021.4978133343 4674623.940755013)</t>
        </is>
      </c>
      <c r="X3420" t="n">
        <v>2.150116113618845</v>
      </c>
      <c r="Y3420" t="inlineStr">
        <is>
          <t>SW</t>
        </is>
      </c>
      <c r="Z3420" t="n">
        <v>2018</v>
      </c>
      <c r="AA3420" t="n">
        <v>13</v>
      </c>
    </row>
    <row r="3421">
      <c r="A3421" s="1" t="n">
        <v>24053</v>
      </c>
      <c r="B3421" t="inlineStr">
        <is>
          <t>WY</t>
        </is>
      </c>
      <c r="C3421" t="inlineStr"/>
      <c r="D3421" s="2" t="n">
        <v>43361</v>
      </c>
      <c r="E3421" t="inlineStr">
        <is>
          <t>2028-09-18</t>
        </is>
      </c>
      <c r="F3421" t="n">
        <v>120</v>
      </c>
      <c r="G3421" t="inlineStr">
        <is>
          <t xml:space="preserve">BUREAU OF LAND MANAGEMENT </t>
        </is>
      </c>
      <c r="H3421" t="inlineStr">
        <is>
          <t>BRO ENERGY</t>
        </is>
      </c>
      <c r="I3421" t="n">
        <v>0.125</v>
      </c>
      <c r="J3421" t="n">
        <v>38</v>
      </c>
      <c r="K3421" t="n">
        <v>2401.16992187</v>
      </c>
      <c r="L3421" t="n">
        <v>4</v>
      </c>
      <c r="M3421" t="n">
        <v>25</v>
      </c>
      <c r="N3421" t="inlineStr">
        <is>
          <t xml:space="preserve">N         </t>
        </is>
      </c>
      <c r="O3421" t="n">
        <v>98</v>
      </c>
      <c r="P3421" t="inlineStr">
        <is>
          <t xml:space="preserve">W         </t>
        </is>
      </c>
      <c r="Q3421" t="inlineStr">
        <is>
          <t>WY-183Q-271/NA</t>
        </is>
      </c>
      <c r="R3421" t="inlineStr">
        <is>
          <t>WYW187519</t>
        </is>
      </c>
      <c r="S3421" t="inlineStr">
        <is>
          <t>SWEETWATER (WY)</t>
        </is>
      </c>
      <c r="T3421" t="n">
        <v>42.16891483</v>
      </c>
      <c r="U3421" t="inlineStr">
        <is>
          <t>GREEN RIVER - OVERTHRUST</t>
        </is>
      </c>
      <c r="V3421" t="n">
        <v>-108.52728054</v>
      </c>
      <c r="W3421" t="inlineStr">
        <is>
          <t>POINT (208634.4163197927 4674555.743563285)</t>
        </is>
      </c>
      <c r="X3421" t="n">
        <v>1.563739666226169</v>
      </c>
      <c r="Y3421" t="inlineStr">
        <is>
          <t>SW</t>
        </is>
      </c>
      <c r="Z3421" t="n">
        <v>2018</v>
      </c>
      <c r="AA3421" t="n">
        <v>13</v>
      </c>
    </row>
    <row r="3422">
      <c r="A3422" s="1" t="n">
        <v>24608</v>
      </c>
      <c r="B3422" t="inlineStr">
        <is>
          <t>WY</t>
        </is>
      </c>
      <c r="C3422" t="inlineStr"/>
      <c r="D3422" s="2" t="n">
        <v>43361</v>
      </c>
      <c r="E3422" t="inlineStr">
        <is>
          <t>2028-09-18</t>
        </is>
      </c>
      <c r="F3422" t="n">
        <v>120</v>
      </c>
      <c r="G3422" t="inlineStr">
        <is>
          <t xml:space="preserve">BUREAU OF LAND MANAGEMENT </t>
        </is>
      </c>
      <c r="H3422" t="inlineStr">
        <is>
          <t>LIBERTY PETR</t>
        </is>
      </c>
      <c r="I3422" t="n">
        <v>0.125</v>
      </c>
      <c r="J3422" t="n">
        <v>23</v>
      </c>
      <c r="K3422" t="n">
        <v>1600</v>
      </c>
      <c r="L3422" t="n">
        <v>11</v>
      </c>
      <c r="M3422" t="n">
        <v>25</v>
      </c>
      <c r="N3422" t="inlineStr">
        <is>
          <t xml:space="preserve">N         </t>
        </is>
      </c>
      <c r="O3422" t="n">
        <v>98</v>
      </c>
      <c r="P3422" t="inlineStr">
        <is>
          <t xml:space="preserve">W         </t>
        </is>
      </c>
      <c r="Q3422" t="inlineStr">
        <is>
          <t>WY-183Q-272/NA</t>
        </is>
      </c>
      <c r="R3422" t="inlineStr">
        <is>
          <t>WYW187520</t>
        </is>
      </c>
      <c r="S3422" t="inlineStr">
        <is>
          <t>SWEETWATER (WY)</t>
        </is>
      </c>
      <c r="T3422" t="n">
        <v>42.15451062</v>
      </c>
      <c r="U3422" t="inlineStr">
        <is>
          <t>GREEN RIVER - OVERTHRUST</t>
        </is>
      </c>
      <c r="V3422" t="n">
        <v>-108.48817868</v>
      </c>
      <c r="W3422" t="inlineStr">
        <is>
          <t>POINT (211799.3162018945 4672823.187236791)</t>
        </is>
      </c>
      <c r="X3422" t="n">
        <v>2.829063830790242</v>
      </c>
      <c r="Y3422" t="inlineStr">
        <is>
          <t>SE</t>
        </is>
      </c>
      <c r="Z3422" t="n">
        <v>2018</v>
      </c>
      <c r="AA3422" t="n">
        <v>13</v>
      </c>
    </row>
    <row r="3423">
      <c r="A3423" s="1" t="n">
        <v>24609</v>
      </c>
      <c r="B3423" t="inlineStr">
        <is>
          <t>WY</t>
        </is>
      </c>
      <c r="C3423" t="inlineStr"/>
      <c r="D3423" s="2" t="n">
        <v>43361</v>
      </c>
      <c r="E3423" t="inlineStr">
        <is>
          <t>2028-09-18</t>
        </is>
      </c>
      <c r="F3423" t="n">
        <v>120</v>
      </c>
      <c r="G3423" t="inlineStr">
        <is>
          <t xml:space="preserve">BUREAU OF LAND MANAGEMENT </t>
        </is>
      </c>
      <c r="H3423" t="inlineStr">
        <is>
          <t>LIBERTY PETR</t>
        </is>
      </c>
      <c r="I3423" t="n">
        <v>0.125</v>
      </c>
      <c r="J3423" t="n">
        <v>23</v>
      </c>
      <c r="K3423" t="n">
        <v>1600</v>
      </c>
      <c r="L3423" t="n">
        <v>10</v>
      </c>
      <c r="M3423" t="n">
        <v>25</v>
      </c>
      <c r="N3423" t="inlineStr">
        <is>
          <t xml:space="preserve">N         </t>
        </is>
      </c>
      <c r="O3423" t="n">
        <v>98</v>
      </c>
      <c r="P3423" t="inlineStr">
        <is>
          <t xml:space="preserve">W         </t>
        </is>
      </c>
      <c r="Q3423" t="inlineStr">
        <is>
          <t>WY-183Q-272/NA</t>
        </is>
      </c>
      <c r="R3423" t="inlineStr">
        <is>
          <t>WYW187520</t>
        </is>
      </c>
      <c r="S3423" t="inlineStr">
        <is>
          <t>SWEETWATER (WY)</t>
        </is>
      </c>
      <c r="T3423" t="n">
        <v>42.15449919</v>
      </c>
      <c r="U3423" t="inlineStr">
        <is>
          <t>GREEN RIVER - OVERTHRUST</t>
        </is>
      </c>
      <c r="V3423" t="n">
        <v>-108.5077869</v>
      </c>
      <c r="W3423" t="inlineStr">
        <is>
          <t>POINT (210178.9893080633 4672888.389350325)</t>
        </is>
      </c>
      <c r="X3423" t="n">
        <v>2.480806704226539</v>
      </c>
      <c r="Y3423" t="inlineStr">
        <is>
          <t>S</t>
        </is>
      </c>
      <c r="Z3423" t="n">
        <v>2018</v>
      </c>
      <c r="AA3423" t="n">
        <v>13</v>
      </c>
    </row>
    <row r="3424">
      <c r="A3424" s="1" t="n">
        <v>24610</v>
      </c>
      <c r="B3424" t="inlineStr">
        <is>
          <t>WY</t>
        </is>
      </c>
      <c r="C3424" t="inlineStr"/>
      <c r="D3424" s="2" t="n">
        <v>43361</v>
      </c>
      <c r="E3424" t="inlineStr">
        <is>
          <t>2028-09-18</t>
        </is>
      </c>
      <c r="F3424" t="n">
        <v>120</v>
      </c>
      <c r="G3424" t="inlineStr">
        <is>
          <t xml:space="preserve">BUREAU OF LAND MANAGEMENT </t>
        </is>
      </c>
      <c r="H3424" t="inlineStr">
        <is>
          <t>LIBERTY PETR</t>
        </is>
      </c>
      <c r="I3424" t="n">
        <v>0.125</v>
      </c>
      <c r="J3424" t="n">
        <v>23</v>
      </c>
      <c r="K3424" t="n">
        <v>1600</v>
      </c>
      <c r="L3424" t="n">
        <v>10</v>
      </c>
      <c r="M3424" t="n">
        <v>25</v>
      </c>
      <c r="N3424" t="inlineStr">
        <is>
          <t xml:space="preserve">N         </t>
        </is>
      </c>
      <c r="O3424" t="n">
        <v>98</v>
      </c>
      <c r="P3424" t="inlineStr">
        <is>
          <t xml:space="preserve">W         </t>
        </is>
      </c>
      <c r="Q3424" t="inlineStr">
        <is>
          <t>WY-183Q-272/NA</t>
        </is>
      </c>
      <c r="R3424" t="inlineStr">
        <is>
          <t>WYW187520</t>
        </is>
      </c>
      <c r="S3424" t="inlineStr">
        <is>
          <t>SWEETWATER (WY)</t>
        </is>
      </c>
      <c r="T3424" t="n">
        <v>42.15449919</v>
      </c>
      <c r="U3424" t="inlineStr">
        <is>
          <t>GREEN RIVER - OVERTHRUST</t>
        </is>
      </c>
      <c r="V3424" t="n">
        <v>-108.5077869</v>
      </c>
      <c r="W3424" t="inlineStr">
        <is>
          <t>POINT (210178.9893080633 4672888.389350325)</t>
        </is>
      </c>
      <c r="X3424" t="n">
        <v>2.480806704226539</v>
      </c>
      <c r="Y3424" t="inlineStr">
        <is>
          <t>S</t>
        </is>
      </c>
      <c r="Z3424" t="n">
        <v>2018</v>
      </c>
      <c r="AA3424" t="n">
        <v>13</v>
      </c>
    </row>
    <row r="3425">
      <c r="A3425" s="1" t="n">
        <v>24612</v>
      </c>
      <c r="B3425" t="inlineStr">
        <is>
          <t>WY</t>
        </is>
      </c>
      <c r="C3425" t="inlineStr"/>
      <c r="D3425" s="2" t="n">
        <v>43361</v>
      </c>
      <c r="E3425" t="inlineStr">
        <is>
          <t>2028-09-18</t>
        </is>
      </c>
      <c r="F3425" t="n">
        <v>120</v>
      </c>
      <c r="G3425" t="inlineStr">
        <is>
          <t xml:space="preserve">BUREAU OF LAND MANAGEMENT </t>
        </is>
      </c>
      <c r="H3425" t="inlineStr">
        <is>
          <t>LIBERTY PETR</t>
        </is>
      </c>
      <c r="I3425" t="n">
        <v>0.125</v>
      </c>
      <c r="J3425" t="n">
        <v>23</v>
      </c>
      <c r="K3425" t="n">
        <v>1600</v>
      </c>
      <c r="L3425" t="n">
        <v>10</v>
      </c>
      <c r="M3425" t="n">
        <v>25</v>
      </c>
      <c r="N3425" t="inlineStr">
        <is>
          <t xml:space="preserve">N         </t>
        </is>
      </c>
      <c r="O3425" t="n">
        <v>98</v>
      </c>
      <c r="P3425" t="inlineStr">
        <is>
          <t xml:space="preserve">W         </t>
        </is>
      </c>
      <c r="Q3425" t="inlineStr">
        <is>
          <t>WY-183Q-272/NA</t>
        </is>
      </c>
      <c r="R3425" t="inlineStr">
        <is>
          <t>WYW187520</t>
        </is>
      </c>
      <c r="S3425" t="inlineStr">
        <is>
          <t>SWEETWATER (WY)</t>
        </is>
      </c>
      <c r="T3425" t="n">
        <v>42.15449919</v>
      </c>
      <c r="U3425" t="inlineStr">
        <is>
          <t>GREEN RIVER - OVERTHRUST</t>
        </is>
      </c>
      <c r="V3425" t="n">
        <v>-108.5077869</v>
      </c>
      <c r="W3425" t="inlineStr">
        <is>
          <t>POINT (210178.9893080633 4672888.389350325)</t>
        </is>
      </c>
      <c r="X3425" t="n">
        <v>2.480806704226539</v>
      </c>
      <c r="Y3425" t="inlineStr">
        <is>
          <t>S</t>
        </is>
      </c>
      <c r="Z3425" t="n">
        <v>2018</v>
      </c>
      <c r="AA3425" t="n">
        <v>13</v>
      </c>
    </row>
    <row r="3426">
      <c r="A3426" s="1" t="n">
        <v>24613</v>
      </c>
      <c r="B3426" t="inlineStr">
        <is>
          <t>WY</t>
        </is>
      </c>
      <c r="C3426" t="inlineStr"/>
      <c r="D3426" s="2" t="n">
        <v>43361</v>
      </c>
      <c r="E3426" t="inlineStr">
        <is>
          <t>2028-09-18</t>
        </is>
      </c>
      <c r="F3426" t="n">
        <v>120</v>
      </c>
      <c r="G3426" t="inlineStr">
        <is>
          <t xml:space="preserve">BUREAU OF LAND MANAGEMENT </t>
        </is>
      </c>
      <c r="H3426" t="inlineStr">
        <is>
          <t>LIBERTY PETR</t>
        </is>
      </c>
      <c r="I3426" t="n">
        <v>0.125</v>
      </c>
      <c r="J3426" t="n">
        <v>23</v>
      </c>
      <c r="K3426" t="n">
        <v>1600</v>
      </c>
      <c r="L3426" t="n">
        <v>11</v>
      </c>
      <c r="M3426" t="n">
        <v>25</v>
      </c>
      <c r="N3426" t="inlineStr">
        <is>
          <t xml:space="preserve">N         </t>
        </is>
      </c>
      <c r="O3426" t="n">
        <v>98</v>
      </c>
      <c r="P3426" t="inlineStr">
        <is>
          <t xml:space="preserve">W         </t>
        </is>
      </c>
      <c r="Q3426" t="inlineStr">
        <is>
          <t>WY-183Q-272/NA</t>
        </is>
      </c>
      <c r="R3426" t="inlineStr">
        <is>
          <t>WYW187520</t>
        </is>
      </c>
      <c r="S3426" t="inlineStr">
        <is>
          <t>SWEETWATER (WY)</t>
        </is>
      </c>
      <c r="T3426" t="n">
        <v>42.15451062</v>
      </c>
      <c r="U3426" t="inlineStr">
        <is>
          <t>GREEN RIVER - OVERTHRUST</t>
        </is>
      </c>
      <c r="V3426" t="n">
        <v>-108.48817868</v>
      </c>
      <c r="W3426" t="inlineStr">
        <is>
          <t>POINT (211799.3162018945 4672823.187236791)</t>
        </is>
      </c>
      <c r="X3426" t="n">
        <v>2.829063830790242</v>
      </c>
      <c r="Y3426" t="inlineStr">
        <is>
          <t>SE</t>
        </is>
      </c>
      <c r="Z3426" t="n">
        <v>2018</v>
      </c>
      <c r="AA3426" t="n">
        <v>13</v>
      </c>
    </row>
    <row r="3427">
      <c r="A3427" s="1" t="n">
        <v>24615</v>
      </c>
      <c r="B3427" t="inlineStr">
        <is>
          <t>WY</t>
        </is>
      </c>
      <c r="C3427" t="inlineStr"/>
      <c r="D3427" s="2" t="n">
        <v>43361</v>
      </c>
      <c r="E3427" t="inlineStr">
        <is>
          <t>2028-09-18</t>
        </is>
      </c>
      <c r="F3427" t="n">
        <v>120</v>
      </c>
      <c r="G3427" t="inlineStr">
        <is>
          <t xml:space="preserve">BUREAU OF LAND MANAGEMENT </t>
        </is>
      </c>
      <c r="H3427" t="inlineStr">
        <is>
          <t>LIBERTY PETR</t>
        </is>
      </c>
      <c r="I3427" t="n">
        <v>0.125</v>
      </c>
      <c r="J3427" t="n">
        <v>23</v>
      </c>
      <c r="K3427" t="n">
        <v>1600</v>
      </c>
      <c r="L3427" t="n">
        <v>11</v>
      </c>
      <c r="M3427" t="n">
        <v>25</v>
      </c>
      <c r="N3427" t="inlineStr">
        <is>
          <t xml:space="preserve">N         </t>
        </is>
      </c>
      <c r="O3427" t="n">
        <v>98</v>
      </c>
      <c r="P3427" t="inlineStr">
        <is>
          <t xml:space="preserve">W         </t>
        </is>
      </c>
      <c r="Q3427" t="inlineStr">
        <is>
          <t>WY-183Q-272/NA</t>
        </is>
      </c>
      <c r="R3427" t="inlineStr">
        <is>
          <t>WYW187520</t>
        </is>
      </c>
      <c r="S3427" t="inlineStr">
        <is>
          <t>SWEETWATER (WY)</t>
        </is>
      </c>
      <c r="T3427" t="n">
        <v>42.15451062</v>
      </c>
      <c r="U3427" t="inlineStr">
        <is>
          <t>GREEN RIVER - OVERTHRUST</t>
        </is>
      </c>
      <c r="V3427" t="n">
        <v>-108.48817868</v>
      </c>
      <c r="W3427" t="inlineStr">
        <is>
          <t>POINT (211799.3162018945 4672823.187236791)</t>
        </is>
      </c>
      <c r="X3427" t="n">
        <v>2.829063830790242</v>
      </c>
      <c r="Y3427" t="inlineStr">
        <is>
          <t>SE</t>
        </is>
      </c>
      <c r="Z3427" t="n">
        <v>2018</v>
      </c>
      <c r="AA3427" t="n">
        <v>13</v>
      </c>
    </row>
    <row r="3428">
      <c r="A3428" s="1" t="n">
        <v>24617</v>
      </c>
      <c r="B3428" t="inlineStr">
        <is>
          <t>WY</t>
        </is>
      </c>
      <c r="C3428" t="inlineStr"/>
      <c r="D3428" s="2" t="n">
        <v>43361</v>
      </c>
      <c r="E3428" t="inlineStr">
        <is>
          <t>2028-09-18</t>
        </is>
      </c>
      <c r="F3428" t="n">
        <v>120</v>
      </c>
      <c r="G3428" t="inlineStr">
        <is>
          <t xml:space="preserve">BUREAU OF LAND MANAGEMENT </t>
        </is>
      </c>
      <c r="H3428" t="inlineStr">
        <is>
          <t>LIBERTY PETR</t>
        </is>
      </c>
      <c r="I3428" t="n">
        <v>0.125</v>
      </c>
      <c r="J3428" t="n">
        <v>23</v>
      </c>
      <c r="K3428" t="n">
        <v>1600</v>
      </c>
      <c r="L3428" t="n">
        <v>10</v>
      </c>
      <c r="M3428" t="n">
        <v>25</v>
      </c>
      <c r="N3428" t="inlineStr">
        <is>
          <t xml:space="preserve">N         </t>
        </is>
      </c>
      <c r="O3428" t="n">
        <v>98</v>
      </c>
      <c r="P3428" t="inlineStr">
        <is>
          <t xml:space="preserve">W         </t>
        </is>
      </c>
      <c r="Q3428" t="inlineStr">
        <is>
          <t>WY-183Q-272/NA</t>
        </is>
      </c>
      <c r="R3428" t="inlineStr">
        <is>
          <t>WYW187520</t>
        </is>
      </c>
      <c r="S3428" t="inlineStr">
        <is>
          <t>SWEETWATER (WY)</t>
        </is>
      </c>
      <c r="T3428" t="n">
        <v>42.15449919</v>
      </c>
      <c r="U3428" t="inlineStr">
        <is>
          <t>GREEN RIVER - OVERTHRUST</t>
        </is>
      </c>
      <c r="V3428" t="n">
        <v>-108.5077869</v>
      </c>
      <c r="W3428" t="inlineStr">
        <is>
          <t>POINT (210178.9893080633 4672888.389350325)</t>
        </is>
      </c>
      <c r="X3428" t="n">
        <v>2.480806704226539</v>
      </c>
      <c r="Y3428" t="inlineStr">
        <is>
          <t>S</t>
        </is>
      </c>
      <c r="Z3428" t="n">
        <v>2018</v>
      </c>
      <c r="AA3428" t="n">
        <v>13</v>
      </c>
    </row>
    <row r="3429">
      <c r="A3429" s="1" t="n">
        <v>24618</v>
      </c>
      <c r="B3429" t="inlineStr">
        <is>
          <t>WY</t>
        </is>
      </c>
      <c r="C3429" t="inlineStr"/>
      <c r="D3429" s="2" t="n">
        <v>43361</v>
      </c>
      <c r="E3429" t="inlineStr">
        <is>
          <t>2028-09-18</t>
        </is>
      </c>
      <c r="F3429" t="n">
        <v>120</v>
      </c>
      <c r="G3429" t="inlineStr">
        <is>
          <t xml:space="preserve">BUREAU OF LAND MANAGEMENT </t>
        </is>
      </c>
      <c r="H3429" t="inlineStr">
        <is>
          <t>LIBERTY PETR</t>
        </is>
      </c>
      <c r="I3429" t="n">
        <v>0.125</v>
      </c>
      <c r="J3429" t="n">
        <v>23</v>
      </c>
      <c r="K3429" t="n">
        <v>1600</v>
      </c>
      <c r="L3429" t="n">
        <v>10</v>
      </c>
      <c r="M3429" t="n">
        <v>25</v>
      </c>
      <c r="N3429" t="inlineStr">
        <is>
          <t xml:space="preserve">N         </t>
        </is>
      </c>
      <c r="O3429" t="n">
        <v>98</v>
      </c>
      <c r="P3429" t="inlineStr">
        <is>
          <t xml:space="preserve">W         </t>
        </is>
      </c>
      <c r="Q3429" t="inlineStr">
        <is>
          <t>WY-183Q-272/NA</t>
        </is>
      </c>
      <c r="R3429" t="inlineStr">
        <is>
          <t>WYW187520</t>
        </is>
      </c>
      <c r="S3429" t="inlineStr">
        <is>
          <t>SWEETWATER (WY)</t>
        </is>
      </c>
      <c r="T3429" t="n">
        <v>42.15449919</v>
      </c>
      <c r="U3429" t="inlineStr">
        <is>
          <t>GREEN RIVER - OVERTHRUST</t>
        </is>
      </c>
      <c r="V3429" t="n">
        <v>-108.5077869</v>
      </c>
      <c r="W3429" t="inlineStr">
        <is>
          <t>POINT (210178.9893080633 4672888.389350325)</t>
        </is>
      </c>
      <c r="X3429" t="n">
        <v>2.480806704226539</v>
      </c>
      <c r="Y3429" t="inlineStr">
        <is>
          <t>S</t>
        </is>
      </c>
      <c r="Z3429" t="n">
        <v>2018</v>
      </c>
      <c r="AA3429" t="n">
        <v>13</v>
      </c>
    </row>
    <row r="3430">
      <c r="A3430" s="1" t="n">
        <v>24622</v>
      </c>
      <c r="B3430" t="inlineStr">
        <is>
          <t>WY</t>
        </is>
      </c>
      <c r="C3430" t="inlineStr"/>
      <c r="D3430" s="2" t="n">
        <v>43361</v>
      </c>
      <c r="E3430" t="inlineStr">
        <is>
          <t>2028-09-18</t>
        </is>
      </c>
      <c r="F3430" t="n">
        <v>120</v>
      </c>
      <c r="G3430" t="inlineStr">
        <is>
          <t xml:space="preserve">BUREAU OF LAND MANAGEMENT </t>
        </is>
      </c>
      <c r="H3430" t="inlineStr">
        <is>
          <t>LIBERTY PETR</t>
        </is>
      </c>
      <c r="I3430" t="n">
        <v>0.125</v>
      </c>
      <c r="J3430" t="n">
        <v>23</v>
      </c>
      <c r="K3430" t="n">
        <v>1600</v>
      </c>
      <c r="L3430" t="n">
        <v>9</v>
      </c>
      <c r="M3430" t="n">
        <v>25</v>
      </c>
      <c r="N3430" t="inlineStr">
        <is>
          <t xml:space="preserve">N         </t>
        </is>
      </c>
      <c r="O3430" t="n">
        <v>98</v>
      </c>
      <c r="P3430" t="inlineStr">
        <is>
          <t xml:space="preserve">W         </t>
        </is>
      </c>
      <c r="Q3430" t="inlineStr">
        <is>
          <t>WY-183Q-272/NA</t>
        </is>
      </c>
      <c r="R3430" t="inlineStr">
        <is>
          <t>WYW187520</t>
        </is>
      </c>
      <c r="S3430" t="inlineStr">
        <is>
          <t>SWEETWATER (WY)</t>
        </is>
      </c>
      <c r="T3430" t="n">
        <v>42.15451823</v>
      </c>
      <c r="U3430" t="inlineStr">
        <is>
          <t>GREEN RIVER - OVERTHRUST</t>
        </is>
      </c>
      <c r="V3430" t="n">
        <v>-108.52733399</v>
      </c>
      <c r="W3430" t="inlineStr">
        <is>
          <t>POINT (208563.8497772278 4672957.139958507)</t>
        </is>
      </c>
      <c r="X3430" t="n">
        <v>2.51411389423061</v>
      </c>
      <c r="Y3430" t="inlineStr">
        <is>
          <t>SW</t>
        </is>
      </c>
      <c r="Z3430" t="n">
        <v>2018</v>
      </c>
      <c r="AA3430" t="n">
        <v>13</v>
      </c>
    </row>
    <row r="3431">
      <c r="A3431" s="1" t="n">
        <v>24623</v>
      </c>
      <c r="B3431" t="inlineStr">
        <is>
          <t>WY</t>
        </is>
      </c>
      <c r="C3431" t="inlineStr"/>
      <c r="D3431" s="2" t="n">
        <v>43361</v>
      </c>
      <c r="E3431" t="inlineStr">
        <is>
          <t>2028-09-18</t>
        </is>
      </c>
      <c r="F3431" t="n">
        <v>120</v>
      </c>
      <c r="G3431" t="inlineStr">
        <is>
          <t xml:space="preserve">BUREAU OF LAND MANAGEMENT </t>
        </is>
      </c>
      <c r="H3431" t="inlineStr">
        <is>
          <t>LIBERTY PETR</t>
        </is>
      </c>
      <c r="I3431" t="n">
        <v>0.125</v>
      </c>
      <c r="J3431" t="n">
        <v>23</v>
      </c>
      <c r="K3431" t="n">
        <v>1600</v>
      </c>
      <c r="L3431" t="n">
        <v>11</v>
      </c>
      <c r="M3431" t="n">
        <v>25</v>
      </c>
      <c r="N3431" t="inlineStr">
        <is>
          <t xml:space="preserve">N         </t>
        </is>
      </c>
      <c r="O3431" t="n">
        <v>98</v>
      </c>
      <c r="P3431" t="inlineStr">
        <is>
          <t xml:space="preserve">W         </t>
        </is>
      </c>
      <c r="Q3431" t="inlineStr">
        <is>
          <t>WY-183Q-272/NA</t>
        </is>
      </c>
      <c r="R3431" t="inlineStr">
        <is>
          <t>WYW187520</t>
        </is>
      </c>
      <c r="S3431" t="inlineStr">
        <is>
          <t>SWEETWATER (WY)</t>
        </is>
      </c>
      <c r="T3431" t="n">
        <v>42.15451062</v>
      </c>
      <c r="U3431" t="inlineStr">
        <is>
          <t>GREEN RIVER - OVERTHRUST</t>
        </is>
      </c>
      <c r="V3431" t="n">
        <v>-108.48817868</v>
      </c>
      <c r="W3431" t="inlineStr">
        <is>
          <t>POINT (211799.3162018945 4672823.187236791)</t>
        </is>
      </c>
      <c r="X3431" t="n">
        <v>2.829063830790242</v>
      </c>
      <c r="Y3431" t="inlineStr">
        <is>
          <t>SE</t>
        </is>
      </c>
      <c r="Z3431" t="n">
        <v>2018</v>
      </c>
      <c r="AA3431" t="n">
        <v>13</v>
      </c>
    </row>
    <row r="3432">
      <c r="A3432" s="1" t="n">
        <v>33716</v>
      </c>
      <c r="B3432" t="inlineStr">
        <is>
          <t>WY</t>
        </is>
      </c>
      <c r="C3432" t="inlineStr"/>
      <c r="D3432" s="2" t="n">
        <v>43180</v>
      </c>
      <c r="E3432" t="inlineStr">
        <is>
          <t>2028-03-21</t>
        </is>
      </c>
      <c r="F3432" t="n">
        <v>120</v>
      </c>
      <c r="G3432" t="inlineStr">
        <is>
          <t xml:space="preserve">BUREAU OF LAND MANAGEMENT </t>
        </is>
      </c>
      <c r="H3432" t="inlineStr">
        <is>
          <t>BLACK OAK ENERGY</t>
        </is>
      </c>
      <c r="I3432" t="n">
        <v>0.125</v>
      </c>
      <c r="J3432" t="n">
        <v>11</v>
      </c>
      <c r="K3432" t="n">
        <v>1280</v>
      </c>
      <c r="L3432" t="n">
        <v>14</v>
      </c>
      <c r="M3432" t="n">
        <v>26</v>
      </c>
      <c r="N3432" t="inlineStr">
        <is>
          <t xml:space="preserve">N         </t>
        </is>
      </c>
      <c r="O3432" t="n">
        <v>98</v>
      </c>
      <c r="P3432" t="inlineStr">
        <is>
          <t xml:space="preserve">W         </t>
        </is>
      </c>
      <c r="Q3432" t="inlineStr">
        <is>
          <t>WY-181Q-149/NA</t>
        </is>
      </c>
      <c r="R3432" t="inlineStr">
        <is>
          <t>WYW186850</t>
        </is>
      </c>
      <c r="S3432" t="inlineStr">
        <is>
          <t>SWEETWATER (WY)</t>
        </is>
      </c>
      <c r="T3432" t="n">
        <v>42.22666915</v>
      </c>
      <c r="U3432" t="inlineStr">
        <is>
          <t>GREEN RIVER - OVERTHRUST</t>
        </is>
      </c>
      <c r="V3432" t="n">
        <v>-108.48802588</v>
      </c>
      <c r="W3432" t="inlineStr">
        <is>
          <t>POINT (212139.9810714623 4680836.087647982)</t>
        </is>
      </c>
      <c r="X3432" t="n">
        <v>2.913970563802951</v>
      </c>
      <c r="Y3432" t="inlineStr">
        <is>
          <t>NE</t>
        </is>
      </c>
      <c r="Z3432" t="n">
        <v>2018</v>
      </c>
      <c r="AA3432" t="n">
        <v>13</v>
      </c>
    </row>
    <row r="3433">
      <c r="A3433" s="1" t="n">
        <v>49713</v>
      </c>
      <c r="B3433" t="inlineStr">
        <is>
          <t>WY</t>
        </is>
      </c>
      <c r="C3433" t="inlineStr"/>
      <c r="D3433" s="2" t="n">
        <v>41947</v>
      </c>
      <c r="E3433" t="inlineStr">
        <is>
          <t>2024-11-04</t>
        </is>
      </c>
      <c r="F3433" t="n">
        <v>120</v>
      </c>
      <c r="G3433" t="inlineStr">
        <is>
          <t xml:space="preserve">BLM </t>
        </is>
      </c>
      <c r="H3433" t="inlineStr">
        <is>
          <t>LIBERTY PETR</t>
        </is>
      </c>
      <c r="I3433" t="n">
        <v>0.125</v>
      </c>
      <c r="J3433" t="n">
        <v>11</v>
      </c>
      <c r="K3433" t="n">
        <v>2242.32006835</v>
      </c>
      <c r="L3433" t="n">
        <v>8</v>
      </c>
      <c r="M3433" t="n">
        <v>25</v>
      </c>
      <c r="N3433" t="inlineStr">
        <is>
          <t xml:space="preserve">N         </t>
        </is>
      </c>
      <c r="O3433" t="n">
        <v>98</v>
      </c>
      <c r="P3433" t="inlineStr">
        <is>
          <t xml:space="preserve">W         </t>
        </is>
      </c>
      <c r="Q3433" t="inlineStr">
        <is>
          <t>WY-1411-077/NA</t>
        </is>
      </c>
      <c r="R3433" t="inlineStr">
        <is>
          <t>WYW183835</t>
        </is>
      </c>
      <c r="S3433" t="inlineStr">
        <is>
          <t>SWEETWATER (WY)</t>
        </is>
      </c>
      <c r="T3433" t="n">
        <v>42.15451439</v>
      </c>
      <c r="U3433" t="inlineStr">
        <is>
          <t>GREEN RIVER - OVERTHRUST</t>
        </is>
      </c>
      <c r="V3433" t="n">
        <v>-108.54691923</v>
      </c>
      <c r="W3433" t="inlineStr">
        <is>
          <t>POINT (206945.4497021794 4673023.852202849)</t>
        </is>
      </c>
      <c r="X3433" t="n">
        <v>2.91857932369867</v>
      </c>
      <c r="Y3433" t="inlineStr">
        <is>
          <t>SW</t>
        </is>
      </c>
      <c r="Z3433" t="n">
        <v>2014</v>
      </c>
      <c r="AA3433" t="n">
        <v>13</v>
      </c>
    </row>
    <row r="3434">
      <c r="A3434" s="1" t="n">
        <v>49714</v>
      </c>
      <c r="B3434" t="inlineStr">
        <is>
          <t>WY</t>
        </is>
      </c>
      <c r="C3434" t="inlineStr"/>
      <c r="D3434" s="2" t="n">
        <v>41947</v>
      </c>
      <c r="E3434" t="inlineStr">
        <is>
          <t>2024-11-04</t>
        </is>
      </c>
      <c r="F3434" t="n">
        <v>120</v>
      </c>
      <c r="G3434" t="inlineStr">
        <is>
          <t xml:space="preserve">BLM </t>
        </is>
      </c>
      <c r="H3434" t="inlineStr">
        <is>
          <t>LIBERTY PETR</t>
        </is>
      </c>
      <c r="I3434" t="n">
        <v>0.125</v>
      </c>
      <c r="J3434" t="n">
        <v>11</v>
      </c>
      <c r="K3434" t="n">
        <v>2242.32006835</v>
      </c>
      <c r="L3434" t="n">
        <v>9</v>
      </c>
      <c r="M3434" t="n">
        <v>25</v>
      </c>
      <c r="N3434" t="inlineStr">
        <is>
          <t xml:space="preserve">N         </t>
        </is>
      </c>
      <c r="O3434" t="n">
        <v>98</v>
      </c>
      <c r="P3434" t="inlineStr">
        <is>
          <t xml:space="preserve">W         </t>
        </is>
      </c>
      <c r="Q3434" t="inlineStr">
        <is>
          <t>WY-1411-077/NA</t>
        </is>
      </c>
      <c r="R3434" t="inlineStr">
        <is>
          <t>WYW183835</t>
        </is>
      </c>
      <c r="S3434" t="inlineStr">
        <is>
          <t>SWEETWATER (WY)</t>
        </is>
      </c>
      <c r="T3434" t="n">
        <v>42.15451823</v>
      </c>
      <c r="U3434" t="inlineStr">
        <is>
          <t>GREEN RIVER - OVERTHRUST</t>
        </is>
      </c>
      <c r="V3434" t="n">
        <v>-108.52733399</v>
      </c>
      <c r="W3434" t="inlineStr">
        <is>
          <t>POINT (208563.8497772278 4672957.139958507)</t>
        </is>
      </c>
      <c r="X3434" t="n">
        <v>2.51411389423061</v>
      </c>
      <c r="Y3434" t="inlineStr">
        <is>
          <t>SW</t>
        </is>
      </c>
      <c r="Z3434" t="n">
        <v>2014</v>
      </c>
      <c r="AA3434" t="n">
        <v>13</v>
      </c>
    </row>
    <row r="3435">
      <c r="A3435" s="1" t="n">
        <v>49716</v>
      </c>
      <c r="B3435" t="inlineStr">
        <is>
          <t>WY</t>
        </is>
      </c>
      <c r="C3435" t="inlineStr"/>
      <c r="D3435" s="2" t="n">
        <v>41947</v>
      </c>
      <c r="E3435" t="inlineStr">
        <is>
          <t>2024-11-04</t>
        </is>
      </c>
      <c r="F3435" t="n">
        <v>120</v>
      </c>
      <c r="G3435" t="inlineStr">
        <is>
          <t xml:space="preserve">BLM </t>
        </is>
      </c>
      <c r="H3435" t="inlineStr">
        <is>
          <t>LIBERTY PETR</t>
        </is>
      </c>
      <c r="I3435" t="n">
        <v>0.125</v>
      </c>
      <c r="J3435" t="n">
        <v>11</v>
      </c>
      <c r="K3435" t="n">
        <v>1160</v>
      </c>
      <c r="L3435" t="n">
        <v>10</v>
      </c>
      <c r="M3435" t="n">
        <v>25</v>
      </c>
      <c r="N3435" t="inlineStr">
        <is>
          <t xml:space="preserve">N         </t>
        </is>
      </c>
      <c r="O3435" t="n">
        <v>98</v>
      </c>
      <c r="P3435" t="inlineStr">
        <is>
          <t xml:space="preserve">W         </t>
        </is>
      </c>
      <c r="Q3435" t="inlineStr">
        <is>
          <t>WY-1411-078/NA</t>
        </is>
      </c>
      <c r="R3435" t="inlineStr">
        <is>
          <t>WYW183836</t>
        </is>
      </c>
      <c r="S3435" t="inlineStr">
        <is>
          <t>SWEETWATER (WY)</t>
        </is>
      </c>
      <c r="T3435" t="n">
        <v>42.15449919</v>
      </c>
      <c r="U3435" t="inlineStr">
        <is>
          <t>GREEN RIVER - OVERTHRUST</t>
        </is>
      </c>
      <c r="V3435" t="n">
        <v>-108.5077869</v>
      </c>
      <c r="W3435" t="inlineStr">
        <is>
          <t>POINT (210178.9893080633 4672888.389350325)</t>
        </is>
      </c>
      <c r="X3435" t="n">
        <v>2.480806704226539</v>
      </c>
      <c r="Y3435" t="inlineStr">
        <is>
          <t>S</t>
        </is>
      </c>
      <c r="Z3435" t="n">
        <v>2014</v>
      </c>
      <c r="AA3435" t="n">
        <v>13</v>
      </c>
    </row>
    <row r="3436">
      <c r="A3436" s="1" t="n">
        <v>49717</v>
      </c>
      <c r="B3436" t="inlineStr">
        <is>
          <t>WY</t>
        </is>
      </c>
      <c r="C3436" t="inlineStr"/>
      <c r="D3436" s="2" t="n">
        <v>41947</v>
      </c>
      <c r="E3436" t="inlineStr">
        <is>
          <t>2024-11-04</t>
        </is>
      </c>
      <c r="F3436" t="n">
        <v>120</v>
      </c>
      <c r="G3436" t="inlineStr">
        <is>
          <t xml:space="preserve">BLM </t>
        </is>
      </c>
      <c r="H3436" t="inlineStr">
        <is>
          <t>LIBERTY PETR</t>
        </is>
      </c>
      <c r="I3436" t="n">
        <v>0.125</v>
      </c>
      <c r="J3436" t="n">
        <v>11</v>
      </c>
      <c r="K3436" t="n">
        <v>1160</v>
      </c>
      <c r="L3436" t="n">
        <v>11</v>
      </c>
      <c r="M3436" t="n">
        <v>25</v>
      </c>
      <c r="N3436" t="inlineStr">
        <is>
          <t xml:space="preserve">N         </t>
        </is>
      </c>
      <c r="O3436" t="n">
        <v>98</v>
      </c>
      <c r="P3436" t="inlineStr">
        <is>
          <t xml:space="preserve">W         </t>
        </is>
      </c>
      <c r="Q3436" t="inlineStr">
        <is>
          <t>WY-1411-078/NA</t>
        </is>
      </c>
      <c r="R3436" t="inlineStr">
        <is>
          <t>WYW183836</t>
        </is>
      </c>
      <c r="S3436" t="inlineStr">
        <is>
          <t>SWEETWATER (WY)</t>
        </is>
      </c>
      <c r="T3436" t="n">
        <v>42.15451062</v>
      </c>
      <c r="U3436" t="inlineStr">
        <is>
          <t>GREEN RIVER - OVERTHRUST</t>
        </is>
      </c>
      <c r="V3436" t="n">
        <v>-108.48817868</v>
      </c>
      <c r="W3436" t="inlineStr">
        <is>
          <t>POINT (211799.3162018945 4672823.187236791)</t>
        </is>
      </c>
      <c r="X3436" t="n">
        <v>2.829063830790242</v>
      </c>
      <c r="Y3436" t="inlineStr">
        <is>
          <t>SE</t>
        </is>
      </c>
      <c r="Z3436" t="n">
        <v>2014</v>
      </c>
      <c r="AA3436" t="n">
        <v>13</v>
      </c>
    </row>
    <row r="3437">
      <c r="A3437" s="1" t="n">
        <v>41815</v>
      </c>
      <c r="B3437" t="inlineStr">
        <is>
          <t>WY</t>
        </is>
      </c>
      <c r="C3437" t="inlineStr"/>
      <c r="D3437" s="2" t="n">
        <v>42809</v>
      </c>
      <c r="E3437" t="inlineStr">
        <is>
          <t>2022-03-15</t>
        </is>
      </c>
      <c r="F3437" t="n">
        <v>60</v>
      </c>
      <c r="G3437" t="inlineStr">
        <is>
          <t xml:space="preserve">STATE OF WYOMING </t>
        </is>
      </c>
      <c r="H3437" t="inlineStr">
        <is>
          <t>KIRKWOOD O&amp;G</t>
        </is>
      </c>
      <c r="I3437" t="n">
        <v>0.1667</v>
      </c>
      <c r="J3437" t="n">
        <v>8</v>
      </c>
      <c r="K3437" t="n">
        <v>640</v>
      </c>
      <c r="L3437" t="n">
        <v>16</v>
      </c>
      <c r="M3437" t="n">
        <v>22</v>
      </c>
      <c r="N3437" t="inlineStr">
        <is>
          <t xml:space="preserve">N         </t>
        </is>
      </c>
      <c r="O3437" t="n">
        <v>99</v>
      </c>
      <c r="P3437" t="inlineStr">
        <is>
          <t xml:space="preserve">W         </t>
        </is>
      </c>
      <c r="Q3437" t="inlineStr">
        <is>
          <t>NA/NA</t>
        </is>
      </c>
      <c r="R3437" t="inlineStr">
        <is>
          <t>17-00191</t>
        </is>
      </c>
      <c r="S3437" t="inlineStr">
        <is>
          <t>SWEETWATER (WY)</t>
        </is>
      </c>
      <c r="T3437" t="n">
        <v>41.88033119</v>
      </c>
      <c r="U3437" t="inlineStr">
        <is>
          <t>GREEN RIVER - OVERTHRUST</t>
        </is>
      </c>
      <c r="V3437" t="n">
        <v>-108.61769917</v>
      </c>
      <c r="W3437" t="inlineStr">
        <is>
          <t>POINT (199808.0823418911 4642820.881801058)</t>
        </is>
      </c>
      <c r="X3437" t="n">
        <v>2.219084639262224</v>
      </c>
      <c r="Y3437" t="inlineStr">
        <is>
          <t>SW</t>
        </is>
      </c>
      <c r="Z3437" t="n">
        <v>2017</v>
      </c>
      <c r="AA3437" t="n">
        <v>10</v>
      </c>
    </row>
    <row r="3438">
      <c r="A3438" s="1" t="n">
        <v>49707</v>
      </c>
      <c r="B3438" t="inlineStr">
        <is>
          <t>WY</t>
        </is>
      </c>
      <c r="C3438" t="inlineStr"/>
      <c r="D3438" s="2" t="n">
        <v>41947</v>
      </c>
      <c r="E3438" t="inlineStr">
        <is>
          <t>2024-11-04</t>
        </is>
      </c>
      <c r="F3438" t="n">
        <v>120</v>
      </c>
      <c r="G3438" t="inlineStr">
        <is>
          <t xml:space="preserve">BLM </t>
        </is>
      </c>
      <c r="H3438" t="inlineStr">
        <is>
          <t>TETON RESOURCES</t>
        </is>
      </c>
      <c r="I3438" t="n">
        <v>0.125</v>
      </c>
      <c r="J3438" t="n">
        <v>13</v>
      </c>
      <c r="K3438" t="n">
        <v>2352.52001953</v>
      </c>
      <c r="L3438" t="n">
        <v>31</v>
      </c>
      <c r="M3438" t="n">
        <v>23</v>
      </c>
      <c r="N3438" t="inlineStr">
        <is>
          <t xml:space="preserve">N         </t>
        </is>
      </c>
      <c r="O3438" t="n">
        <v>98</v>
      </c>
      <c r="P3438" t="inlineStr">
        <is>
          <t xml:space="preserve">W         </t>
        </is>
      </c>
      <c r="Q3438" t="inlineStr">
        <is>
          <t>WY-1411-074/NA</t>
        </is>
      </c>
      <c r="R3438" t="inlineStr">
        <is>
          <t>WYW183832</t>
        </is>
      </c>
      <c r="S3438" t="inlineStr">
        <is>
          <t>SWEETWATER (WY)</t>
        </is>
      </c>
      <c r="T3438" t="n">
        <v>41.92367321</v>
      </c>
      <c r="U3438" t="inlineStr">
        <is>
          <t>GREEN RIVER - OVERTHRUST</t>
        </is>
      </c>
      <c r="V3438" t="n">
        <v>-108.54035791</v>
      </c>
      <c r="W3438" t="inlineStr">
        <is>
          <t>POINT (206425.5450875064 4647366.006070148)</t>
        </is>
      </c>
      <c r="X3438" t="n">
        <v>2.910070574216319</v>
      </c>
      <c r="Y3438" t="inlineStr">
        <is>
          <t>NE</t>
        </is>
      </c>
      <c r="Z3438" t="n">
        <v>2014</v>
      </c>
      <c r="AA3438" t="n">
        <v>10</v>
      </c>
    </row>
    <row r="3439">
      <c r="A3439" s="1" t="n">
        <v>15413</v>
      </c>
      <c r="B3439" t="inlineStr">
        <is>
          <t>WY</t>
        </is>
      </c>
      <c r="C3439" t="inlineStr"/>
      <c r="D3439" s="2" t="n">
        <v>43525</v>
      </c>
      <c r="E3439" t="inlineStr">
        <is>
          <t>2029-03-01</t>
        </is>
      </c>
      <c r="F3439" t="n">
        <v>120</v>
      </c>
      <c r="G3439" t="inlineStr">
        <is>
          <t xml:space="preserve">BUREAU OF LAND MANAGEMENT </t>
        </is>
      </c>
      <c r="H3439" t="inlineStr">
        <is>
          <t>BASELINE MINERALS</t>
        </is>
      </c>
      <c r="I3439" t="n">
        <v>0.125</v>
      </c>
      <c r="J3439" t="n">
        <v>24</v>
      </c>
      <c r="K3439" t="n">
        <v>1269.88000488</v>
      </c>
      <c r="L3439" t="n">
        <v>24</v>
      </c>
      <c r="M3439" t="n">
        <v>22</v>
      </c>
      <c r="N3439" t="inlineStr">
        <is>
          <t xml:space="preserve">N         </t>
        </is>
      </c>
      <c r="O3439" t="n">
        <v>99</v>
      </c>
      <c r="P3439" t="inlineStr">
        <is>
          <t xml:space="preserve">W         </t>
        </is>
      </c>
      <c r="Q3439" t="inlineStr">
        <is>
          <t>Y-184Q-FEB19-517/NA</t>
        </is>
      </c>
      <c r="R3439" t="inlineStr">
        <is>
          <t>WYW188219</t>
        </is>
      </c>
      <c r="S3439" t="inlineStr">
        <is>
          <t>SWEETWATER (WY)</t>
        </is>
      </c>
      <c r="T3439" t="n">
        <v>41.86577423</v>
      </c>
      <c r="U3439" t="inlineStr">
        <is>
          <t>GREEN RIVER - OVERTHRUST</t>
        </is>
      </c>
      <c r="V3439" t="n">
        <v>-108.55969111</v>
      </c>
      <c r="W3439" t="inlineStr">
        <is>
          <t>POINT (204555.0749828411 4641002.771747)</t>
        </is>
      </c>
      <c r="X3439" t="n">
        <v>1.944194211363592</v>
      </c>
      <c r="Y3439" t="inlineStr">
        <is>
          <t>SE</t>
        </is>
      </c>
      <c r="Z3439" t="n">
        <v>2019</v>
      </c>
      <c r="AA3439" t="n">
        <v>6</v>
      </c>
    </row>
    <row r="3440">
      <c r="A3440" s="1" t="n">
        <v>41815</v>
      </c>
      <c r="B3440" t="inlineStr">
        <is>
          <t>WY</t>
        </is>
      </c>
      <c r="C3440" t="inlineStr"/>
      <c r="D3440" s="2" t="n">
        <v>42809</v>
      </c>
      <c r="E3440" t="inlineStr">
        <is>
          <t>2022-03-15</t>
        </is>
      </c>
      <c r="F3440" t="n">
        <v>60</v>
      </c>
      <c r="G3440" t="inlineStr">
        <is>
          <t xml:space="preserve">STATE OF WYOMING </t>
        </is>
      </c>
      <c r="H3440" t="inlineStr">
        <is>
          <t>KIRKWOOD O&amp;G</t>
        </is>
      </c>
      <c r="I3440" t="n">
        <v>0.1667</v>
      </c>
      <c r="J3440" t="n">
        <v>8</v>
      </c>
      <c r="K3440" t="n">
        <v>640</v>
      </c>
      <c r="L3440" t="n">
        <v>16</v>
      </c>
      <c r="M3440" t="n">
        <v>22</v>
      </c>
      <c r="N3440" t="inlineStr">
        <is>
          <t xml:space="preserve">N         </t>
        </is>
      </c>
      <c r="O3440" t="n">
        <v>99</v>
      </c>
      <c r="P3440" t="inlineStr">
        <is>
          <t xml:space="preserve">W         </t>
        </is>
      </c>
      <c r="Q3440" t="inlineStr">
        <is>
          <t>NA/NA</t>
        </is>
      </c>
      <c r="R3440" t="inlineStr">
        <is>
          <t>17-00191</t>
        </is>
      </c>
      <c r="S3440" t="inlineStr">
        <is>
          <t>SWEETWATER (WY)</t>
        </is>
      </c>
      <c r="T3440" t="n">
        <v>41.88033119</v>
      </c>
      <c r="U3440" t="inlineStr">
        <is>
          <t>GREEN RIVER - OVERTHRUST</t>
        </is>
      </c>
      <c r="V3440" t="n">
        <v>-108.61769917</v>
      </c>
      <c r="W3440" t="inlineStr">
        <is>
          <t>POINT (199808.0823418911 4642820.881801058)</t>
        </is>
      </c>
      <c r="X3440" t="n">
        <v>1.333330492856736</v>
      </c>
      <c r="Y3440" t="inlineStr">
        <is>
          <t>W</t>
        </is>
      </c>
      <c r="Z3440" t="n">
        <v>2017</v>
      </c>
      <c r="AA3440" t="n">
        <v>6</v>
      </c>
    </row>
    <row r="3441">
      <c r="A3441" s="1" t="n">
        <v>52884</v>
      </c>
      <c r="B3441" t="inlineStr">
        <is>
          <t>WY</t>
        </is>
      </c>
      <c r="C3441" t="inlineStr"/>
      <c r="D3441" s="2" t="n">
        <v>40309</v>
      </c>
      <c r="E3441" t="inlineStr">
        <is>
          <t>2020-05-11</t>
        </is>
      </c>
      <c r="F3441" t="n">
        <v>120</v>
      </c>
      <c r="G3441" t="inlineStr">
        <is>
          <t>BLM</t>
        </is>
      </c>
      <c r="H3441" t="inlineStr">
        <is>
          <t>R C MICHAEL</t>
        </is>
      </c>
      <c r="I3441" t="n">
        <v>0.125</v>
      </c>
      <c r="J3441" t="n">
        <v>12</v>
      </c>
      <c r="K3441" t="n">
        <v>1272.4399</v>
      </c>
      <c r="L3441" t="n">
        <v>20</v>
      </c>
      <c r="M3441" t="n">
        <v>22</v>
      </c>
      <c r="N3441" t="inlineStr">
        <is>
          <t xml:space="preserve">N         </t>
        </is>
      </c>
      <c r="O3441" t="n">
        <v>99</v>
      </c>
      <c r="P3441" t="inlineStr">
        <is>
          <t xml:space="preserve">W         </t>
        </is>
      </c>
      <c r="Q3441" t="inlineStr">
        <is>
          <t>WY-1005-070/</t>
        </is>
      </c>
      <c r="R3441" t="inlineStr">
        <is>
          <t>WYW179180</t>
        </is>
      </c>
      <c r="S3441" t="inlineStr">
        <is>
          <t>SWEETWATER (WY)</t>
        </is>
      </c>
      <c r="T3441" t="n">
        <v>41.86590417</v>
      </c>
      <c r="U3441" t="inlineStr">
        <is>
          <t>GREEN RIVER - OVERTHRUST</t>
        </is>
      </c>
      <c r="V3441" t="n">
        <v>-108.6370478</v>
      </c>
      <c r="W3441" t="inlineStr">
        <is>
          <t>POINT (198134.3470071667 4641286.703848455)</t>
        </is>
      </c>
      <c r="X3441" t="n">
        <v>2.538277292917056</v>
      </c>
      <c r="Y3441" t="inlineStr">
        <is>
          <t>SW</t>
        </is>
      </c>
      <c r="Z3441" t="n">
        <v>2010</v>
      </c>
      <c r="AA3441" t="n">
        <v>6</v>
      </c>
    </row>
    <row r="3442">
      <c r="A3442" s="1" t="n">
        <v>15412</v>
      </c>
      <c r="B3442" t="inlineStr">
        <is>
          <t>WY</t>
        </is>
      </c>
      <c r="C3442" t="inlineStr"/>
      <c r="D3442" s="2" t="n">
        <v>43525</v>
      </c>
      <c r="E3442" t="inlineStr">
        <is>
          <t>2029-03-01</t>
        </is>
      </c>
      <c r="F3442" t="n">
        <v>120</v>
      </c>
      <c r="G3442" t="inlineStr">
        <is>
          <t xml:space="preserve">BUREAU OF LAND MANAGEMENT </t>
        </is>
      </c>
      <c r="H3442" t="inlineStr">
        <is>
          <t>BASELINE MINERALS</t>
        </is>
      </c>
      <c r="I3442" t="n">
        <v>0.125</v>
      </c>
      <c r="J3442" t="n">
        <v>24</v>
      </c>
      <c r="K3442" t="n">
        <v>1269.88000488</v>
      </c>
      <c r="L3442" t="n">
        <v>18</v>
      </c>
      <c r="M3442" t="n">
        <v>22</v>
      </c>
      <c r="N3442" t="inlineStr">
        <is>
          <t xml:space="preserve">N         </t>
        </is>
      </c>
      <c r="O3442" t="n">
        <v>99</v>
      </c>
      <c r="P3442" t="inlineStr">
        <is>
          <t xml:space="preserve">W         </t>
        </is>
      </c>
      <c r="Q3442" t="inlineStr">
        <is>
          <t>Y-184Q-FEB19-517/NA</t>
        </is>
      </c>
      <c r="R3442" t="inlineStr">
        <is>
          <t>WYW188219</t>
        </is>
      </c>
      <c r="S3442" t="inlineStr">
        <is>
          <t>SWEETWATER (WY)</t>
        </is>
      </c>
      <c r="T3442" t="n">
        <v>41.8803275</v>
      </c>
      <c r="U3442" t="inlineStr">
        <is>
          <t>GREEN RIVER - OVERTHRUST</t>
        </is>
      </c>
      <c r="V3442" t="n">
        <v>-108.65641948</v>
      </c>
      <c r="W3442" t="inlineStr">
        <is>
          <t>POINT (196594.6288203159 4642956.831810751)</t>
        </is>
      </c>
      <c r="X3442" t="n">
        <v>2.853035061734675</v>
      </c>
      <c r="Y3442" t="inlineStr">
        <is>
          <t>NW</t>
        </is>
      </c>
      <c r="Z3442" t="n">
        <v>2019</v>
      </c>
      <c r="AA3442" t="n">
        <v>14</v>
      </c>
    </row>
    <row r="3443">
      <c r="A3443" s="1" t="n">
        <v>15413</v>
      </c>
      <c r="B3443" t="inlineStr">
        <is>
          <t>WY</t>
        </is>
      </c>
      <c r="C3443" t="inlineStr"/>
      <c r="D3443" s="2" t="n">
        <v>43525</v>
      </c>
      <c r="E3443" t="inlineStr">
        <is>
          <t>2029-03-01</t>
        </is>
      </c>
      <c r="F3443" t="n">
        <v>120</v>
      </c>
      <c r="G3443" t="inlineStr">
        <is>
          <t xml:space="preserve">BUREAU OF LAND MANAGEMENT </t>
        </is>
      </c>
      <c r="H3443" t="inlineStr">
        <is>
          <t>BASELINE MINERALS</t>
        </is>
      </c>
      <c r="I3443" t="n">
        <v>0.125</v>
      </c>
      <c r="J3443" t="n">
        <v>24</v>
      </c>
      <c r="K3443" t="n">
        <v>1269.88000488</v>
      </c>
      <c r="L3443" t="n">
        <v>24</v>
      </c>
      <c r="M3443" t="n">
        <v>22</v>
      </c>
      <c r="N3443" t="inlineStr">
        <is>
          <t xml:space="preserve">N         </t>
        </is>
      </c>
      <c r="O3443" t="n">
        <v>99</v>
      </c>
      <c r="P3443" t="inlineStr">
        <is>
          <t xml:space="preserve">W         </t>
        </is>
      </c>
      <c r="Q3443" t="inlineStr">
        <is>
          <t>Y-184Q-FEB19-517/NA</t>
        </is>
      </c>
      <c r="R3443" t="inlineStr">
        <is>
          <t>WYW188219</t>
        </is>
      </c>
      <c r="S3443" t="inlineStr">
        <is>
          <t>SWEETWATER (WY)</t>
        </is>
      </c>
      <c r="T3443" t="n">
        <v>41.86577423</v>
      </c>
      <c r="U3443" t="inlineStr">
        <is>
          <t>GREEN RIVER - OVERTHRUST</t>
        </is>
      </c>
      <c r="V3443" t="n">
        <v>-108.55969111</v>
      </c>
      <c r="W3443" t="inlineStr">
        <is>
          <t>POINT (204555.0749828411 4641002.771747)</t>
        </is>
      </c>
      <c r="X3443" t="n">
        <v>2.833795938453105</v>
      </c>
      <c r="Y3443" t="inlineStr">
        <is>
          <t>NE</t>
        </is>
      </c>
      <c r="Z3443" t="n">
        <v>2019</v>
      </c>
      <c r="AA3443" t="n">
        <v>14</v>
      </c>
    </row>
    <row r="3444">
      <c r="A3444" s="1" t="n">
        <v>15414</v>
      </c>
      <c r="B3444" t="inlineStr">
        <is>
          <t>WY</t>
        </is>
      </c>
      <c r="C3444" t="inlineStr"/>
      <c r="D3444" s="2" t="n">
        <v>43525</v>
      </c>
      <c r="E3444" t="inlineStr">
        <is>
          <t>2029-03-01</t>
        </is>
      </c>
      <c r="F3444" t="n">
        <v>120</v>
      </c>
      <c r="G3444" t="inlineStr">
        <is>
          <t xml:space="preserve">BUREAU OF LAND MANAGEMENT </t>
        </is>
      </c>
      <c r="H3444" t="inlineStr">
        <is>
          <t>BASELINE MINERALS</t>
        </is>
      </c>
      <c r="I3444" t="n">
        <v>0.125</v>
      </c>
      <c r="J3444" t="n">
        <v>24</v>
      </c>
      <c r="K3444" t="n">
        <v>1269.88000488</v>
      </c>
      <c r="L3444" t="n">
        <v>18</v>
      </c>
      <c r="M3444" t="n">
        <v>22</v>
      </c>
      <c r="N3444" t="inlineStr">
        <is>
          <t xml:space="preserve">N         </t>
        </is>
      </c>
      <c r="O3444" t="n">
        <v>99</v>
      </c>
      <c r="P3444" t="inlineStr">
        <is>
          <t xml:space="preserve">W         </t>
        </is>
      </c>
      <c r="Q3444" t="inlineStr">
        <is>
          <t>Y-184Q-FEB19-517/NA</t>
        </is>
      </c>
      <c r="R3444" t="inlineStr">
        <is>
          <t>WYW188219</t>
        </is>
      </c>
      <c r="S3444" t="inlineStr">
        <is>
          <t>SWEETWATER (WY)</t>
        </is>
      </c>
      <c r="T3444" t="n">
        <v>41.8803275</v>
      </c>
      <c r="U3444" t="inlineStr">
        <is>
          <t>GREEN RIVER - OVERTHRUST</t>
        </is>
      </c>
      <c r="V3444" t="n">
        <v>-108.65641948</v>
      </c>
      <c r="W3444" t="inlineStr">
        <is>
          <t>POINT (196594.6288203159 4642956.831810751)</t>
        </is>
      </c>
      <c r="X3444" t="n">
        <v>2.853035061734675</v>
      </c>
      <c r="Y3444" t="inlineStr">
        <is>
          <t>NW</t>
        </is>
      </c>
      <c r="Z3444" t="n">
        <v>2019</v>
      </c>
      <c r="AA3444" t="n">
        <v>14</v>
      </c>
    </row>
    <row r="3445">
      <c r="A3445" s="1" t="n">
        <v>15415</v>
      </c>
      <c r="B3445" t="inlineStr">
        <is>
          <t>WY</t>
        </is>
      </c>
      <c r="C3445" t="inlineStr"/>
      <c r="D3445" s="2" t="n">
        <v>43525</v>
      </c>
      <c r="E3445" t="inlineStr">
        <is>
          <t>2029-03-01</t>
        </is>
      </c>
      <c r="F3445" t="n">
        <v>120</v>
      </c>
      <c r="G3445" t="inlineStr">
        <is>
          <t xml:space="preserve">BUREAU OF LAND MANAGEMENT </t>
        </is>
      </c>
      <c r="H3445" t="inlineStr">
        <is>
          <t>BASELINE MINERALS</t>
        </is>
      </c>
      <c r="I3445" t="n">
        <v>0.125</v>
      </c>
      <c r="J3445" t="n">
        <v>24</v>
      </c>
      <c r="K3445" t="n">
        <v>1269.88000488</v>
      </c>
      <c r="L3445" t="n">
        <v>18</v>
      </c>
      <c r="M3445" t="n">
        <v>22</v>
      </c>
      <c r="N3445" t="inlineStr">
        <is>
          <t xml:space="preserve">N         </t>
        </is>
      </c>
      <c r="O3445" t="n">
        <v>99</v>
      </c>
      <c r="P3445" t="inlineStr">
        <is>
          <t xml:space="preserve">W         </t>
        </is>
      </c>
      <c r="Q3445" t="inlineStr">
        <is>
          <t>Y-184Q-FEB19-517/NA</t>
        </is>
      </c>
      <c r="R3445" t="inlineStr">
        <is>
          <t>WYW188219</t>
        </is>
      </c>
      <c r="S3445" t="inlineStr">
        <is>
          <t>SWEETWATER (WY)</t>
        </is>
      </c>
      <c r="T3445" t="n">
        <v>41.8803275</v>
      </c>
      <c r="U3445" t="inlineStr">
        <is>
          <t>GREEN RIVER - OVERTHRUST</t>
        </is>
      </c>
      <c r="V3445" t="n">
        <v>-108.65641948</v>
      </c>
      <c r="W3445" t="inlineStr">
        <is>
          <t>POINT (196594.6288203159 4642956.831810751)</t>
        </is>
      </c>
      <c r="X3445" t="n">
        <v>2.853035061734675</v>
      </c>
      <c r="Y3445" t="inlineStr">
        <is>
          <t>NW</t>
        </is>
      </c>
      <c r="Z3445" t="n">
        <v>2019</v>
      </c>
      <c r="AA3445" t="n">
        <v>14</v>
      </c>
    </row>
    <row r="3446">
      <c r="A3446" s="1" t="n">
        <v>41815</v>
      </c>
      <c r="B3446" t="inlineStr">
        <is>
          <t>WY</t>
        </is>
      </c>
      <c r="C3446" t="inlineStr"/>
      <c r="D3446" s="2" t="n">
        <v>42809</v>
      </c>
      <c r="E3446" t="inlineStr">
        <is>
          <t>2022-03-15</t>
        </is>
      </c>
      <c r="F3446" t="n">
        <v>60</v>
      </c>
      <c r="G3446" t="inlineStr">
        <is>
          <t xml:space="preserve">STATE OF WYOMING </t>
        </is>
      </c>
      <c r="H3446" t="inlineStr">
        <is>
          <t>KIRKWOOD O&amp;G</t>
        </is>
      </c>
      <c r="I3446" t="n">
        <v>0.1667</v>
      </c>
      <c r="J3446" t="n">
        <v>8</v>
      </c>
      <c r="K3446" t="n">
        <v>640</v>
      </c>
      <c r="L3446" t="n">
        <v>16</v>
      </c>
      <c r="M3446" t="n">
        <v>22</v>
      </c>
      <c r="N3446" t="inlineStr">
        <is>
          <t xml:space="preserve">N         </t>
        </is>
      </c>
      <c r="O3446" t="n">
        <v>99</v>
      </c>
      <c r="P3446" t="inlineStr">
        <is>
          <t xml:space="preserve">W         </t>
        </is>
      </c>
      <c r="Q3446" t="inlineStr">
        <is>
          <t>NA/NA</t>
        </is>
      </c>
      <c r="R3446" t="inlineStr">
        <is>
          <t>17-00191</t>
        </is>
      </c>
      <c r="S3446" t="inlineStr">
        <is>
          <t>SWEETWATER (WY)</t>
        </is>
      </c>
      <c r="T3446" t="n">
        <v>41.88033119</v>
      </c>
      <c r="U3446" t="inlineStr">
        <is>
          <t>GREEN RIVER - OVERTHRUST</t>
        </is>
      </c>
      <c r="V3446" t="n">
        <v>-108.61769917</v>
      </c>
      <c r="W3446" t="inlineStr">
        <is>
          <t>POINT (199808.0823418911 4642820.881801058)</t>
        </is>
      </c>
      <c r="X3446" t="n">
        <v>1.763277651609603</v>
      </c>
      <c r="Y3446" t="inlineStr">
        <is>
          <t>N</t>
        </is>
      </c>
      <c r="Z3446" t="n">
        <v>2017</v>
      </c>
      <c r="AA3446" t="n">
        <v>14</v>
      </c>
    </row>
    <row r="3447">
      <c r="A3447" s="1" t="n">
        <v>52884</v>
      </c>
      <c r="B3447" t="inlineStr">
        <is>
          <t>WY</t>
        </is>
      </c>
      <c r="C3447" t="inlineStr"/>
      <c r="D3447" s="2" t="n">
        <v>40309</v>
      </c>
      <c r="E3447" t="inlineStr">
        <is>
          <t>2020-05-11</t>
        </is>
      </c>
      <c r="F3447" t="n">
        <v>120</v>
      </c>
      <c r="G3447" t="inlineStr">
        <is>
          <t>BLM</t>
        </is>
      </c>
      <c r="H3447" t="inlineStr">
        <is>
          <t>R C MICHAEL</t>
        </is>
      </c>
      <c r="I3447" t="n">
        <v>0.125</v>
      </c>
      <c r="J3447" t="n">
        <v>12</v>
      </c>
      <c r="K3447" t="n">
        <v>1272.4399</v>
      </c>
      <c r="L3447" t="n">
        <v>20</v>
      </c>
      <c r="M3447" t="n">
        <v>22</v>
      </c>
      <c r="N3447" t="inlineStr">
        <is>
          <t xml:space="preserve">N         </t>
        </is>
      </c>
      <c r="O3447" t="n">
        <v>99</v>
      </c>
      <c r="P3447" t="inlineStr">
        <is>
          <t xml:space="preserve">W         </t>
        </is>
      </c>
      <c r="Q3447" t="inlineStr">
        <is>
          <t>WY-1005-070/</t>
        </is>
      </c>
      <c r="R3447" t="inlineStr">
        <is>
          <t>WYW179180</t>
        </is>
      </c>
      <c r="S3447" t="inlineStr">
        <is>
          <t>SWEETWATER (WY)</t>
        </is>
      </c>
      <c r="T3447" t="n">
        <v>41.86590417</v>
      </c>
      <c r="U3447" t="inlineStr">
        <is>
          <t>GREEN RIVER - OVERTHRUST</t>
        </is>
      </c>
      <c r="V3447" t="n">
        <v>-108.6370478</v>
      </c>
      <c r="W3447" t="inlineStr">
        <is>
          <t>POINT (198134.3470071667 4641286.703848455)</t>
        </is>
      </c>
      <c r="X3447" t="n">
        <v>1.463518061357257</v>
      </c>
      <c r="Y3447" t="inlineStr">
        <is>
          <t>NW</t>
        </is>
      </c>
      <c r="Z3447" t="n">
        <v>2010</v>
      </c>
      <c r="AA3447" t="n">
        <v>14</v>
      </c>
    </row>
    <row r="3448">
      <c r="A3448" s="1" t="n">
        <v>52885</v>
      </c>
      <c r="B3448" t="inlineStr">
        <is>
          <t>WY</t>
        </is>
      </c>
      <c r="C3448" t="inlineStr"/>
      <c r="D3448" s="2" t="n">
        <v>40309</v>
      </c>
      <c r="E3448" t="inlineStr">
        <is>
          <t>2020-05-11</t>
        </is>
      </c>
      <c r="F3448" t="n">
        <v>120</v>
      </c>
      <c r="G3448" t="inlineStr">
        <is>
          <t>BLM</t>
        </is>
      </c>
      <c r="H3448" t="inlineStr">
        <is>
          <t>R C MICHAEL</t>
        </is>
      </c>
      <c r="I3448" t="n">
        <v>0.125</v>
      </c>
      <c r="J3448" t="n">
        <v>12</v>
      </c>
      <c r="K3448" t="n">
        <v>1272.4399</v>
      </c>
      <c r="L3448" t="n">
        <v>30</v>
      </c>
      <c r="M3448" t="n">
        <v>22</v>
      </c>
      <c r="N3448" t="inlineStr">
        <is>
          <t xml:space="preserve">N         </t>
        </is>
      </c>
      <c r="O3448" t="n">
        <v>99</v>
      </c>
      <c r="P3448" t="inlineStr">
        <is>
          <t xml:space="preserve">W         </t>
        </is>
      </c>
      <c r="Q3448" t="inlineStr">
        <is>
          <t>WY-1005-070/</t>
        </is>
      </c>
      <c r="R3448" t="inlineStr">
        <is>
          <t>WYW179180</t>
        </is>
      </c>
      <c r="S3448" t="inlineStr">
        <is>
          <t>SWEETWATER (WY)</t>
        </is>
      </c>
      <c r="T3448" t="n">
        <v>41.85137035</v>
      </c>
      <c r="U3448" t="inlineStr">
        <is>
          <t>GREEN RIVER - OVERTHRUST</t>
        </is>
      </c>
      <c r="V3448" t="n">
        <v>-108.65628198</v>
      </c>
      <c r="W3448" t="inlineStr">
        <is>
          <t>POINT (196468.89865252 4639740.619008601)</t>
        </is>
      </c>
      <c r="X3448" t="n">
        <v>2.265930789417443</v>
      </c>
      <c r="Y3448" t="inlineStr">
        <is>
          <t>W</t>
        </is>
      </c>
      <c r="Z3448" t="n">
        <v>2010</v>
      </c>
      <c r="AA3448" t="n">
        <v>14</v>
      </c>
    </row>
    <row r="3449">
      <c r="A3449" s="1" t="n">
        <v>15410</v>
      </c>
      <c r="B3449" t="inlineStr">
        <is>
          <t>WY</t>
        </is>
      </c>
      <c r="C3449" t="inlineStr"/>
      <c r="D3449" s="2" t="n">
        <v>43525</v>
      </c>
      <c r="E3449" t="inlineStr">
        <is>
          <t>2029-03-01</t>
        </is>
      </c>
      <c r="F3449" t="n">
        <v>120</v>
      </c>
      <c r="G3449" t="inlineStr">
        <is>
          <t xml:space="preserve">BUREAU OF LAND MANAGEMENT </t>
        </is>
      </c>
      <c r="H3449" t="inlineStr">
        <is>
          <t>KIRKWOOD RESOURCES</t>
        </is>
      </c>
      <c r="I3449" t="n">
        <v>0.125</v>
      </c>
      <c r="J3449" t="n">
        <v>23</v>
      </c>
      <c r="K3449" t="n">
        <v>200</v>
      </c>
      <c r="L3449" t="n">
        <v>10</v>
      </c>
      <c r="M3449" t="n">
        <v>21</v>
      </c>
      <c r="N3449" t="inlineStr">
        <is>
          <t xml:space="preserve">N         </t>
        </is>
      </c>
      <c r="O3449" t="n">
        <v>99</v>
      </c>
      <c r="P3449" t="inlineStr">
        <is>
          <t xml:space="preserve">W         </t>
        </is>
      </c>
      <c r="Q3449" t="inlineStr">
        <is>
          <t>Y-184Q-FEB19-516/NA</t>
        </is>
      </c>
      <c r="R3449" t="inlineStr">
        <is>
          <t>WYW188218</t>
        </is>
      </c>
      <c r="S3449" t="inlineStr">
        <is>
          <t>SWEETWATER (WY)</t>
        </is>
      </c>
      <c r="T3449" t="n">
        <v>41.80774943</v>
      </c>
      <c r="U3449" t="inlineStr">
        <is>
          <t>GREEN RIVER - OVERTHRUST</t>
        </is>
      </c>
      <c r="V3449" t="n">
        <v>-108.59818987</v>
      </c>
      <c r="W3449" t="inlineStr">
        <is>
          <t>POINT (201089.0472256906 4634692.5126969)</t>
        </is>
      </c>
      <c r="X3449" t="n">
        <v>2.253866525366431</v>
      </c>
      <c r="Y3449" t="inlineStr">
        <is>
          <t>SE</t>
        </is>
      </c>
      <c r="Z3449" t="n">
        <v>2019</v>
      </c>
      <c r="AA3449" t="n">
        <v>15</v>
      </c>
    </row>
    <row r="3450">
      <c r="A3450" s="1" t="n">
        <v>15411</v>
      </c>
      <c r="B3450" t="inlineStr">
        <is>
          <t>WY</t>
        </is>
      </c>
      <c r="C3450" t="inlineStr"/>
      <c r="D3450" s="2" t="n">
        <v>43525</v>
      </c>
      <c r="E3450" t="inlineStr">
        <is>
          <t>2029-03-01</t>
        </is>
      </c>
      <c r="F3450" t="n">
        <v>120</v>
      </c>
      <c r="G3450" t="inlineStr">
        <is>
          <t xml:space="preserve">BUREAU OF LAND MANAGEMENT </t>
        </is>
      </c>
      <c r="H3450" t="inlineStr">
        <is>
          <t>KIRKWOOD RESOURCES</t>
        </is>
      </c>
      <c r="I3450" t="n">
        <v>0.125</v>
      </c>
      <c r="J3450" t="n">
        <v>23</v>
      </c>
      <c r="K3450" t="n">
        <v>200</v>
      </c>
      <c r="L3450" t="n">
        <v>10</v>
      </c>
      <c r="M3450" t="n">
        <v>21</v>
      </c>
      <c r="N3450" t="inlineStr">
        <is>
          <t xml:space="preserve">N         </t>
        </is>
      </c>
      <c r="O3450" t="n">
        <v>99</v>
      </c>
      <c r="P3450" t="inlineStr">
        <is>
          <t xml:space="preserve">W         </t>
        </is>
      </c>
      <c r="Q3450" t="inlineStr">
        <is>
          <t>Y-184Q-FEB19-516/NA</t>
        </is>
      </c>
      <c r="R3450" t="inlineStr">
        <is>
          <t>WYW188218</t>
        </is>
      </c>
      <c r="S3450" t="inlineStr">
        <is>
          <t>SWEETWATER (WY)</t>
        </is>
      </c>
      <c r="T3450" t="n">
        <v>41.80774943</v>
      </c>
      <c r="U3450" t="inlineStr">
        <is>
          <t>GREEN RIVER - OVERTHRUST</t>
        </is>
      </c>
      <c r="V3450" t="n">
        <v>-108.59818987</v>
      </c>
      <c r="W3450" t="inlineStr">
        <is>
          <t>POINT (201089.0472256906 4634692.5126969)</t>
        </is>
      </c>
      <c r="X3450" t="n">
        <v>2.253866525366431</v>
      </c>
      <c r="Y3450" t="inlineStr">
        <is>
          <t>SE</t>
        </is>
      </c>
      <c r="Z3450" t="n">
        <v>2019</v>
      </c>
      <c r="AA3450" t="n">
        <v>15</v>
      </c>
    </row>
    <row r="3451">
      <c r="A3451" s="1" t="n">
        <v>41815</v>
      </c>
      <c r="B3451" t="inlineStr">
        <is>
          <t>WY</t>
        </is>
      </c>
      <c r="C3451" t="inlineStr"/>
      <c r="D3451" s="2" t="n">
        <v>42809</v>
      </c>
      <c r="E3451" t="inlineStr">
        <is>
          <t>2022-03-15</t>
        </is>
      </c>
      <c r="F3451" t="n">
        <v>60</v>
      </c>
      <c r="G3451" t="inlineStr">
        <is>
          <t xml:space="preserve">STATE OF WYOMING </t>
        </is>
      </c>
      <c r="H3451" t="inlineStr">
        <is>
          <t>KIRKWOOD O&amp;G</t>
        </is>
      </c>
      <c r="I3451" t="n">
        <v>0.1667</v>
      </c>
      <c r="J3451" t="n">
        <v>8</v>
      </c>
      <c r="K3451" t="n">
        <v>640</v>
      </c>
      <c r="L3451" t="n">
        <v>16</v>
      </c>
      <c r="M3451" t="n">
        <v>22</v>
      </c>
      <c r="N3451" t="inlineStr">
        <is>
          <t xml:space="preserve">N         </t>
        </is>
      </c>
      <c r="O3451" t="n">
        <v>99</v>
      </c>
      <c r="P3451" t="inlineStr">
        <is>
          <t xml:space="preserve">W         </t>
        </is>
      </c>
      <c r="Q3451" t="inlineStr">
        <is>
          <t>NA/NA</t>
        </is>
      </c>
      <c r="R3451" t="inlineStr">
        <is>
          <t>17-00191</t>
        </is>
      </c>
      <c r="S3451" t="inlineStr">
        <is>
          <t>SWEETWATER (WY)</t>
        </is>
      </c>
      <c r="T3451" t="n">
        <v>41.88033119</v>
      </c>
      <c r="U3451" t="inlineStr">
        <is>
          <t>GREEN RIVER - OVERTHRUST</t>
        </is>
      </c>
      <c r="V3451" t="n">
        <v>-108.61769917</v>
      </c>
      <c r="W3451" t="inlineStr">
        <is>
          <t>POINT (199808.0823418911 4642820.881801058)</t>
        </is>
      </c>
      <c r="X3451" t="n">
        <v>2.99528750155076</v>
      </c>
      <c r="Y3451" t="inlineStr">
        <is>
          <t>N</t>
        </is>
      </c>
      <c r="Z3451" t="n">
        <v>2017</v>
      </c>
      <c r="AA3451" t="n">
        <v>15</v>
      </c>
    </row>
    <row r="3452">
      <c r="A3452" s="1" t="n">
        <v>41829</v>
      </c>
      <c r="B3452" t="inlineStr">
        <is>
          <t>WY</t>
        </is>
      </c>
      <c r="C3452" t="inlineStr"/>
      <c r="D3452" s="2" t="n">
        <v>42809</v>
      </c>
      <c r="E3452" t="inlineStr">
        <is>
          <t>2022-03-15</t>
        </is>
      </c>
      <c r="F3452" t="n">
        <v>60</v>
      </c>
      <c r="G3452" t="inlineStr">
        <is>
          <t xml:space="preserve">STATE OF WYOMING </t>
        </is>
      </c>
      <c r="H3452" t="inlineStr">
        <is>
          <t>KIRKWOOD O&amp;G</t>
        </is>
      </c>
      <c r="I3452" t="n">
        <v>0.1667</v>
      </c>
      <c r="J3452" t="n">
        <v>21</v>
      </c>
      <c r="K3452" t="n">
        <v>640</v>
      </c>
      <c r="L3452" t="n">
        <v>36</v>
      </c>
      <c r="M3452" t="n">
        <v>22</v>
      </c>
      <c r="N3452" t="inlineStr">
        <is>
          <t xml:space="preserve">N         </t>
        </is>
      </c>
      <c r="O3452" t="n">
        <v>100</v>
      </c>
      <c r="P3452" t="inlineStr">
        <is>
          <t xml:space="preserve">W         </t>
        </is>
      </c>
      <c r="Q3452" t="inlineStr">
        <is>
          <t>NA/NA</t>
        </is>
      </c>
      <c r="R3452" t="inlineStr">
        <is>
          <t>17-00205</t>
        </is>
      </c>
      <c r="S3452" t="inlineStr">
        <is>
          <t>SWEETWATER (WY)</t>
        </is>
      </c>
      <c r="T3452" t="n">
        <v>41.83688993</v>
      </c>
      <c r="U3452" t="inlineStr">
        <is>
          <t>GREEN RIVER - OVERTHRUST</t>
        </is>
      </c>
      <c r="V3452" t="n">
        <v>-108.6755009</v>
      </c>
      <c r="W3452" t="inlineStr">
        <is>
          <t>POINT (194804.2612356122 4638200.764155757)</t>
        </is>
      </c>
      <c r="X3452" t="n">
        <v>2.988663705779321</v>
      </c>
      <c r="Y3452" t="inlineStr">
        <is>
          <t>W</t>
        </is>
      </c>
      <c r="Z3452" t="n">
        <v>2017</v>
      </c>
      <c r="AA3452" t="n">
        <v>15</v>
      </c>
    </row>
    <row r="3453">
      <c r="A3453" s="1" t="n">
        <v>52884</v>
      </c>
      <c r="B3453" t="inlineStr">
        <is>
          <t>WY</t>
        </is>
      </c>
      <c r="C3453" t="inlineStr"/>
      <c r="D3453" s="2" t="n">
        <v>40309</v>
      </c>
      <c r="E3453" t="inlineStr">
        <is>
          <t>2020-05-11</t>
        </is>
      </c>
      <c r="F3453" t="n">
        <v>120</v>
      </c>
      <c r="G3453" t="inlineStr">
        <is>
          <t>BLM</t>
        </is>
      </c>
      <c r="H3453" t="inlineStr">
        <is>
          <t>R C MICHAEL</t>
        </is>
      </c>
      <c r="I3453" t="n">
        <v>0.125</v>
      </c>
      <c r="J3453" t="n">
        <v>12</v>
      </c>
      <c r="K3453" t="n">
        <v>1272.4399</v>
      </c>
      <c r="L3453" t="n">
        <v>20</v>
      </c>
      <c r="M3453" t="n">
        <v>22</v>
      </c>
      <c r="N3453" t="inlineStr">
        <is>
          <t xml:space="preserve">N         </t>
        </is>
      </c>
      <c r="O3453" t="n">
        <v>99</v>
      </c>
      <c r="P3453" t="inlineStr">
        <is>
          <t xml:space="preserve">W         </t>
        </is>
      </c>
      <c r="Q3453" t="inlineStr">
        <is>
          <t>WY-1005-070/</t>
        </is>
      </c>
      <c r="R3453" t="inlineStr">
        <is>
          <t>WYW179180</t>
        </is>
      </c>
      <c r="S3453" t="inlineStr">
        <is>
          <t>SWEETWATER (WY)</t>
        </is>
      </c>
      <c r="T3453" t="n">
        <v>41.86590417</v>
      </c>
      <c r="U3453" t="inlineStr">
        <is>
          <t>GREEN RIVER - OVERTHRUST</t>
        </is>
      </c>
      <c r="V3453" t="n">
        <v>-108.6370478</v>
      </c>
      <c r="W3453" t="inlineStr">
        <is>
          <t>POINT (198134.3470071667 4641286.703848455)</t>
        </is>
      </c>
      <c r="X3453" t="n">
        <v>2.236113453399925</v>
      </c>
      <c r="Y3453" t="inlineStr">
        <is>
          <t>NW</t>
        </is>
      </c>
      <c r="Z3453" t="n">
        <v>2010</v>
      </c>
      <c r="AA3453" t="n">
        <v>15</v>
      </c>
    </row>
    <row r="3454">
      <c r="A3454" s="1" t="n">
        <v>52885</v>
      </c>
      <c r="B3454" t="inlineStr">
        <is>
          <t>WY</t>
        </is>
      </c>
      <c r="C3454" t="inlineStr"/>
      <c r="D3454" s="2" t="n">
        <v>40309</v>
      </c>
      <c r="E3454" t="inlineStr">
        <is>
          <t>2020-05-11</t>
        </is>
      </c>
      <c r="F3454" t="n">
        <v>120</v>
      </c>
      <c r="G3454" t="inlineStr">
        <is>
          <t>BLM</t>
        </is>
      </c>
      <c r="H3454" t="inlineStr">
        <is>
          <t>R C MICHAEL</t>
        </is>
      </c>
      <c r="I3454" t="n">
        <v>0.125</v>
      </c>
      <c r="J3454" t="n">
        <v>12</v>
      </c>
      <c r="K3454" t="n">
        <v>1272.4399</v>
      </c>
      <c r="L3454" t="n">
        <v>30</v>
      </c>
      <c r="M3454" t="n">
        <v>22</v>
      </c>
      <c r="N3454" t="inlineStr">
        <is>
          <t xml:space="preserve">N         </t>
        </is>
      </c>
      <c r="O3454" t="n">
        <v>99</v>
      </c>
      <c r="P3454" t="inlineStr">
        <is>
          <t xml:space="preserve">W         </t>
        </is>
      </c>
      <c r="Q3454" t="inlineStr">
        <is>
          <t>WY-1005-070/</t>
        </is>
      </c>
      <c r="R3454" t="inlineStr">
        <is>
          <t>WYW179180</t>
        </is>
      </c>
      <c r="S3454" t="inlineStr">
        <is>
          <t>SWEETWATER (WY)</t>
        </is>
      </c>
      <c r="T3454" t="n">
        <v>41.85137035</v>
      </c>
      <c r="U3454" t="inlineStr">
        <is>
          <t>GREEN RIVER - OVERTHRUST</t>
        </is>
      </c>
      <c r="V3454" t="n">
        <v>-108.65628198</v>
      </c>
      <c r="W3454" t="inlineStr">
        <is>
          <t>POINT (196468.89865252 4639740.619008601)</t>
        </is>
      </c>
      <c r="X3454" t="n">
        <v>2.230093854722395</v>
      </c>
      <c r="Y3454" t="inlineStr">
        <is>
          <t>NW</t>
        </is>
      </c>
      <c r="Z3454" t="n">
        <v>2010</v>
      </c>
      <c r="AA3454" t="n">
        <v>15</v>
      </c>
    </row>
    <row r="3455">
      <c r="A3455" s="1" t="n">
        <v>29146</v>
      </c>
      <c r="B3455" t="inlineStr">
        <is>
          <t>WY</t>
        </is>
      </c>
      <c r="C3455" t="inlineStr"/>
      <c r="D3455" s="2" t="n">
        <v>43277</v>
      </c>
      <c r="E3455" t="inlineStr">
        <is>
          <t>2028-06-26</t>
        </is>
      </c>
      <c r="F3455" t="n">
        <v>120</v>
      </c>
      <c r="G3455" t="inlineStr">
        <is>
          <t xml:space="preserve">BUREAU OF LAND MANAGEMENT </t>
        </is>
      </c>
      <c r="H3455" t="inlineStr">
        <is>
          <t>BRO ENERGY</t>
        </is>
      </c>
      <c r="I3455" t="n">
        <v>0.125</v>
      </c>
      <c r="J3455" t="n">
        <v>23</v>
      </c>
      <c r="K3455" t="n">
        <v>640</v>
      </c>
      <c r="L3455" t="n">
        <v>5</v>
      </c>
      <c r="M3455" t="n">
        <v>23</v>
      </c>
      <c r="N3455" t="inlineStr">
        <is>
          <t xml:space="preserve">N         </t>
        </is>
      </c>
      <c r="O3455" t="n">
        <v>99</v>
      </c>
      <c r="P3455" t="inlineStr">
        <is>
          <t xml:space="preserve">W         </t>
        </is>
      </c>
      <c r="Q3455" t="inlineStr">
        <is>
          <t>WY-182Q-149/NA</t>
        </is>
      </c>
      <c r="R3455" t="inlineStr">
        <is>
          <t>WYW187171</t>
        </is>
      </c>
      <c r="S3455" t="inlineStr">
        <is>
          <t>SWEETWATER (WY)</t>
        </is>
      </c>
      <c r="T3455" t="n">
        <v>41.99603777</v>
      </c>
      <c r="U3455" t="inlineStr">
        <is>
          <t>GREEN RIVER - OVERTHRUST</t>
        </is>
      </c>
      <c r="V3455" t="n">
        <v>-108.63744524</v>
      </c>
      <c r="W3455" t="inlineStr">
        <is>
          <t>POINT (198715.2661569258 4655739.660044315)</t>
        </is>
      </c>
      <c r="X3455" t="n">
        <v>1.953123740905178</v>
      </c>
      <c r="Y3455" t="inlineStr">
        <is>
          <t>W</t>
        </is>
      </c>
      <c r="Z3455" t="n">
        <v>2018</v>
      </c>
      <c r="AA3455" t="n">
        <v>33</v>
      </c>
    </row>
    <row r="3456">
      <c r="A3456" s="1" t="n">
        <v>29147</v>
      </c>
      <c r="B3456" t="inlineStr">
        <is>
          <t>WY</t>
        </is>
      </c>
      <c r="C3456" t="inlineStr"/>
      <c r="D3456" s="2" t="n">
        <v>43277</v>
      </c>
      <c r="E3456" t="inlineStr">
        <is>
          <t>2028-06-26</t>
        </is>
      </c>
      <c r="F3456" t="n">
        <v>120</v>
      </c>
      <c r="G3456" t="inlineStr">
        <is>
          <t xml:space="preserve">BUREAU OF LAND MANAGEMENT </t>
        </is>
      </c>
      <c r="H3456" t="inlineStr">
        <is>
          <t>BRO ENERGY</t>
        </is>
      </c>
      <c r="I3456" t="n">
        <v>0.125</v>
      </c>
      <c r="J3456" t="n">
        <v>23</v>
      </c>
      <c r="K3456" t="n">
        <v>640</v>
      </c>
      <c r="L3456" t="n">
        <v>5</v>
      </c>
      <c r="M3456" t="n">
        <v>23</v>
      </c>
      <c r="N3456" t="inlineStr">
        <is>
          <t xml:space="preserve">N         </t>
        </is>
      </c>
      <c r="O3456" t="n">
        <v>99</v>
      </c>
      <c r="P3456" t="inlineStr">
        <is>
          <t xml:space="preserve">W         </t>
        </is>
      </c>
      <c r="Q3456" t="inlineStr">
        <is>
          <t>WY-182Q-149/NA</t>
        </is>
      </c>
      <c r="R3456" t="inlineStr">
        <is>
          <t>WYW187171</t>
        </is>
      </c>
      <c r="S3456" t="inlineStr">
        <is>
          <t>SWEETWATER (WY)</t>
        </is>
      </c>
      <c r="T3456" t="n">
        <v>41.99603777</v>
      </c>
      <c r="U3456" t="inlineStr">
        <is>
          <t>GREEN RIVER - OVERTHRUST</t>
        </is>
      </c>
      <c r="V3456" t="n">
        <v>-108.63744524</v>
      </c>
      <c r="W3456" t="inlineStr">
        <is>
          <t>POINT (198715.2661569258 4655739.660044315)</t>
        </is>
      </c>
      <c r="X3456" t="n">
        <v>1.953123740905178</v>
      </c>
      <c r="Y3456" t="inlineStr">
        <is>
          <t>W</t>
        </is>
      </c>
      <c r="Z3456" t="n">
        <v>2018</v>
      </c>
      <c r="AA3456" t="n">
        <v>33</v>
      </c>
    </row>
    <row r="3457">
      <c r="A3457" s="1" t="n">
        <v>29148</v>
      </c>
      <c r="B3457" t="inlineStr">
        <is>
          <t>WY</t>
        </is>
      </c>
      <c r="C3457" t="inlineStr"/>
      <c r="D3457" s="2" t="n">
        <v>43277</v>
      </c>
      <c r="E3457" t="inlineStr">
        <is>
          <t>2028-06-26</t>
        </is>
      </c>
      <c r="F3457" t="n">
        <v>120</v>
      </c>
      <c r="G3457" t="inlineStr">
        <is>
          <t xml:space="preserve">BUREAU OF LAND MANAGEMENT </t>
        </is>
      </c>
      <c r="H3457" t="inlineStr">
        <is>
          <t>BRO ENERGY</t>
        </is>
      </c>
      <c r="I3457" t="n">
        <v>0.125</v>
      </c>
      <c r="J3457" t="n">
        <v>23</v>
      </c>
      <c r="K3457" t="n">
        <v>640</v>
      </c>
      <c r="L3457" t="n">
        <v>5</v>
      </c>
      <c r="M3457" t="n">
        <v>23</v>
      </c>
      <c r="N3457" t="inlineStr">
        <is>
          <t xml:space="preserve">N         </t>
        </is>
      </c>
      <c r="O3457" t="n">
        <v>99</v>
      </c>
      <c r="P3457" t="inlineStr">
        <is>
          <t xml:space="preserve">W         </t>
        </is>
      </c>
      <c r="Q3457" t="inlineStr">
        <is>
          <t>WY-182Q-149/NA</t>
        </is>
      </c>
      <c r="R3457" t="inlineStr">
        <is>
          <t>WYW187171</t>
        </is>
      </c>
      <c r="S3457" t="inlineStr">
        <is>
          <t>SWEETWATER (WY)</t>
        </is>
      </c>
      <c r="T3457" t="n">
        <v>41.99603777</v>
      </c>
      <c r="U3457" t="inlineStr">
        <is>
          <t>GREEN RIVER - OVERTHRUST</t>
        </is>
      </c>
      <c r="V3457" t="n">
        <v>-108.63744524</v>
      </c>
      <c r="W3457" t="inlineStr">
        <is>
          <t>POINT (198715.2661569258 4655739.660044315)</t>
        </is>
      </c>
      <c r="X3457" t="n">
        <v>1.953123740905178</v>
      </c>
      <c r="Y3457" t="inlineStr">
        <is>
          <t>W</t>
        </is>
      </c>
      <c r="Z3457" t="n">
        <v>2018</v>
      </c>
      <c r="AA3457" t="n">
        <v>33</v>
      </c>
    </row>
    <row r="3458">
      <c r="A3458" s="1" t="n">
        <v>29149</v>
      </c>
      <c r="B3458" t="inlineStr">
        <is>
          <t>WY</t>
        </is>
      </c>
      <c r="C3458" t="inlineStr"/>
      <c r="D3458" s="2" t="n">
        <v>43277</v>
      </c>
      <c r="E3458" t="inlineStr">
        <is>
          <t>2028-06-26</t>
        </is>
      </c>
      <c r="F3458" t="n">
        <v>120</v>
      </c>
      <c r="G3458" t="inlineStr">
        <is>
          <t xml:space="preserve">BUREAU OF LAND MANAGEMENT </t>
        </is>
      </c>
      <c r="H3458" t="inlineStr">
        <is>
          <t>KIRKWOOD O&amp;G</t>
        </is>
      </c>
      <c r="I3458" t="n">
        <v>0.125</v>
      </c>
      <c r="J3458" t="n">
        <v>32</v>
      </c>
      <c r="K3458" t="n">
        <v>1280</v>
      </c>
      <c r="L3458" t="n">
        <v>33</v>
      </c>
      <c r="M3458" t="n">
        <v>24</v>
      </c>
      <c r="N3458" t="inlineStr">
        <is>
          <t xml:space="preserve">N         </t>
        </is>
      </c>
      <c r="O3458" t="n">
        <v>99</v>
      </c>
      <c r="P3458" t="inlineStr">
        <is>
          <t xml:space="preserve">W         </t>
        </is>
      </c>
      <c r="Q3458" t="inlineStr">
        <is>
          <t>WY-182Q-150/NA</t>
        </is>
      </c>
      <c r="R3458" t="inlineStr">
        <is>
          <t>WYW187172</t>
        </is>
      </c>
      <c r="S3458" t="inlineStr">
        <is>
          <t>SWEETWATER (WY)</t>
        </is>
      </c>
      <c r="T3458" t="n">
        <v>42.01045715</v>
      </c>
      <c r="U3458" t="inlineStr">
        <is>
          <t>GREEN RIVER - OVERTHRUST</t>
        </is>
      </c>
      <c r="V3458" t="n">
        <v>-108.61801256</v>
      </c>
      <c r="W3458" t="inlineStr">
        <is>
          <t>POINT (200392.8305973552 4657272.676424162)</t>
        </is>
      </c>
      <c r="X3458" t="n">
        <v>1.337226017949344</v>
      </c>
      <c r="Y3458" t="inlineStr">
        <is>
          <t>NW</t>
        </is>
      </c>
      <c r="Z3458" t="n">
        <v>2018</v>
      </c>
      <c r="AA3458" t="n">
        <v>33</v>
      </c>
    </row>
    <row r="3459">
      <c r="A3459" s="1" t="n">
        <v>29150</v>
      </c>
      <c r="B3459" t="inlineStr">
        <is>
          <t>WY</t>
        </is>
      </c>
      <c r="C3459" t="inlineStr"/>
      <c r="D3459" s="2" t="n">
        <v>43277</v>
      </c>
      <c r="E3459" t="inlineStr">
        <is>
          <t>2028-06-26</t>
        </is>
      </c>
      <c r="F3459" t="n">
        <v>120</v>
      </c>
      <c r="G3459" t="inlineStr">
        <is>
          <t xml:space="preserve">BUREAU OF LAND MANAGEMENT </t>
        </is>
      </c>
      <c r="H3459" t="inlineStr">
        <is>
          <t>KIRKWOOD O&amp;G</t>
        </is>
      </c>
      <c r="I3459" t="n">
        <v>0.125</v>
      </c>
      <c r="J3459" t="n">
        <v>32</v>
      </c>
      <c r="K3459" t="n">
        <v>1280</v>
      </c>
      <c r="L3459" t="n">
        <v>32</v>
      </c>
      <c r="M3459" t="n">
        <v>24</v>
      </c>
      <c r="N3459" t="inlineStr">
        <is>
          <t xml:space="preserve">N         </t>
        </is>
      </c>
      <c r="O3459" t="n">
        <v>99</v>
      </c>
      <c r="P3459" t="inlineStr">
        <is>
          <t xml:space="preserve">W         </t>
        </is>
      </c>
      <c r="Q3459" t="inlineStr">
        <is>
          <t>WY-182Q-150/NA</t>
        </is>
      </c>
      <c r="R3459" t="inlineStr">
        <is>
          <t>WYW187172</t>
        </is>
      </c>
      <c r="S3459" t="inlineStr">
        <is>
          <t>SWEETWATER (WY)</t>
        </is>
      </c>
      <c r="T3459" t="n">
        <v>42.01045339</v>
      </c>
      <c r="U3459" t="inlineStr">
        <is>
          <t>GREEN RIVER - OVERTHRUST</t>
        </is>
      </c>
      <c r="V3459" t="n">
        <v>-108.63744522</v>
      </c>
      <c r="W3459" t="inlineStr">
        <is>
          <t>POINT (198783.3700622249 4657340.55106937)</t>
        </is>
      </c>
      <c r="X3459" t="n">
        <v>2.166550432137717</v>
      </c>
      <c r="Y3459" t="inlineStr">
        <is>
          <t>NW</t>
        </is>
      </c>
      <c r="Z3459" t="n">
        <v>2018</v>
      </c>
      <c r="AA3459" t="n">
        <v>33</v>
      </c>
    </row>
    <row r="3460">
      <c r="A3460" s="1" t="n">
        <v>29146</v>
      </c>
      <c r="B3460" t="inlineStr">
        <is>
          <t>WY</t>
        </is>
      </c>
      <c r="C3460" t="inlineStr"/>
      <c r="D3460" s="2" t="n">
        <v>43277</v>
      </c>
      <c r="E3460" t="inlineStr">
        <is>
          <t>2028-06-26</t>
        </is>
      </c>
      <c r="F3460" t="n">
        <v>120</v>
      </c>
      <c r="G3460" t="inlineStr">
        <is>
          <t xml:space="preserve">BUREAU OF LAND MANAGEMENT </t>
        </is>
      </c>
      <c r="H3460" t="inlineStr">
        <is>
          <t>BRO ENERGY</t>
        </is>
      </c>
      <c r="I3460" t="n">
        <v>0.125</v>
      </c>
      <c r="J3460" t="n">
        <v>23</v>
      </c>
      <c r="K3460" t="n">
        <v>640</v>
      </c>
      <c r="L3460" t="n">
        <v>5</v>
      </c>
      <c r="M3460" t="n">
        <v>23</v>
      </c>
      <c r="N3460" t="inlineStr">
        <is>
          <t xml:space="preserve">N         </t>
        </is>
      </c>
      <c r="O3460" t="n">
        <v>99</v>
      </c>
      <c r="P3460" t="inlineStr">
        <is>
          <t xml:space="preserve">W         </t>
        </is>
      </c>
      <c r="Q3460" t="inlineStr">
        <is>
          <t>WY-182Q-149/NA</t>
        </is>
      </c>
      <c r="R3460" t="inlineStr">
        <is>
          <t>WYW187171</t>
        </is>
      </c>
      <c r="S3460" t="inlineStr">
        <is>
          <t>SWEETWATER (WY)</t>
        </is>
      </c>
      <c r="T3460" t="n">
        <v>41.99603777</v>
      </c>
      <c r="U3460" t="inlineStr">
        <is>
          <t>GREEN RIVER - OVERTHRUST</t>
        </is>
      </c>
      <c r="V3460" t="n">
        <v>-108.63744524</v>
      </c>
      <c r="W3460" t="inlineStr">
        <is>
          <t>POINT (198715.2661569258 4655739.660044315)</t>
        </is>
      </c>
      <c r="X3460" t="n">
        <v>1.669118583441582</v>
      </c>
      <c r="Y3460" t="inlineStr">
        <is>
          <t>NW</t>
        </is>
      </c>
      <c r="Z3460" t="n">
        <v>2018</v>
      </c>
      <c r="AA3460" t="n">
        <v>36</v>
      </c>
    </row>
    <row r="3461">
      <c r="A3461" s="1" t="n">
        <v>29147</v>
      </c>
      <c r="B3461" t="inlineStr">
        <is>
          <t>WY</t>
        </is>
      </c>
      <c r="C3461" t="inlineStr"/>
      <c r="D3461" s="2" t="n">
        <v>43277</v>
      </c>
      <c r="E3461" t="inlineStr">
        <is>
          <t>2028-06-26</t>
        </is>
      </c>
      <c r="F3461" t="n">
        <v>120</v>
      </c>
      <c r="G3461" t="inlineStr">
        <is>
          <t xml:space="preserve">BUREAU OF LAND MANAGEMENT </t>
        </is>
      </c>
      <c r="H3461" t="inlineStr">
        <is>
          <t>BRO ENERGY</t>
        </is>
      </c>
      <c r="I3461" t="n">
        <v>0.125</v>
      </c>
      <c r="J3461" t="n">
        <v>23</v>
      </c>
      <c r="K3461" t="n">
        <v>640</v>
      </c>
      <c r="L3461" t="n">
        <v>5</v>
      </c>
      <c r="M3461" t="n">
        <v>23</v>
      </c>
      <c r="N3461" t="inlineStr">
        <is>
          <t xml:space="preserve">N         </t>
        </is>
      </c>
      <c r="O3461" t="n">
        <v>99</v>
      </c>
      <c r="P3461" t="inlineStr">
        <is>
          <t xml:space="preserve">W         </t>
        </is>
      </c>
      <c r="Q3461" t="inlineStr">
        <is>
          <t>WY-182Q-149/NA</t>
        </is>
      </c>
      <c r="R3461" t="inlineStr">
        <is>
          <t>WYW187171</t>
        </is>
      </c>
      <c r="S3461" t="inlineStr">
        <is>
          <t>SWEETWATER (WY)</t>
        </is>
      </c>
      <c r="T3461" t="n">
        <v>41.99603777</v>
      </c>
      <c r="U3461" t="inlineStr">
        <is>
          <t>GREEN RIVER - OVERTHRUST</t>
        </is>
      </c>
      <c r="V3461" t="n">
        <v>-108.63744524</v>
      </c>
      <c r="W3461" t="inlineStr">
        <is>
          <t>POINT (198715.2661569258 4655739.660044315)</t>
        </is>
      </c>
      <c r="X3461" t="n">
        <v>1.669118583441582</v>
      </c>
      <c r="Y3461" t="inlineStr">
        <is>
          <t>NW</t>
        </is>
      </c>
      <c r="Z3461" t="n">
        <v>2018</v>
      </c>
      <c r="AA3461" t="n">
        <v>36</v>
      </c>
    </row>
    <row r="3462">
      <c r="A3462" s="1" t="n">
        <v>29148</v>
      </c>
      <c r="B3462" t="inlineStr">
        <is>
          <t>WY</t>
        </is>
      </c>
      <c r="C3462" t="inlineStr"/>
      <c r="D3462" s="2" t="n">
        <v>43277</v>
      </c>
      <c r="E3462" t="inlineStr">
        <is>
          <t>2028-06-26</t>
        </is>
      </c>
      <c r="F3462" t="n">
        <v>120</v>
      </c>
      <c r="G3462" t="inlineStr">
        <is>
          <t xml:space="preserve">BUREAU OF LAND MANAGEMENT </t>
        </is>
      </c>
      <c r="H3462" t="inlineStr">
        <is>
          <t>BRO ENERGY</t>
        </is>
      </c>
      <c r="I3462" t="n">
        <v>0.125</v>
      </c>
      <c r="J3462" t="n">
        <v>23</v>
      </c>
      <c r="K3462" t="n">
        <v>640</v>
      </c>
      <c r="L3462" t="n">
        <v>5</v>
      </c>
      <c r="M3462" t="n">
        <v>23</v>
      </c>
      <c r="N3462" t="inlineStr">
        <is>
          <t xml:space="preserve">N         </t>
        </is>
      </c>
      <c r="O3462" t="n">
        <v>99</v>
      </c>
      <c r="P3462" t="inlineStr">
        <is>
          <t xml:space="preserve">W         </t>
        </is>
      </c>
      <c r="Q3462" t="inlineStr">
        <is>
          <t>WY-182Q-149/NA</t>
        </is>
      </c>
      <c r="R3462" t="inlineStr">
        <is>
          <t>WYW187171</t>
        </is>
      </c>
      <c r="S3462" t="inlineStr">
        <is>
          <t>SWEETWATER (WY)</t>
        </is>
      </c>
      <c r="T3462" t="n">
        <v>41.99603777</v>
      </c>
      <c r="U3462" t="inlineStr">
        <is>
          <t>GREEN RIVER - OVERTHRUST</t>
        </is>
      </c>
      <c r="V3462" t="n">
        <v>-108.63744524</v>
      </c>
      <c r="W3462" t="inlineStr">
        <is>
          <t>POINT (198715.2661569258 4655739.660044315)</t>
        </is>
      </c>
      <c r="X3462" t="n">
        <v>1.669118583441582</v>
      </c>
      <c r="Y3462" t="inlineStr">
        <is>
          <t>NW</t>
        </is>
      </c>
      <c r="Z3462" t="n">
        <v>2018</v>
      </c>
      <c r="AA3462" t="n">
        <v>36</v>
      </c>
    </row>
    <row r="3463">
      <c r="A3463" s="1" t="n">
        <v>29149</v>
      </c>
      <c r="B3463" t="inlineStr">
        <is>
          <t>WY</t>
        </is>
      </c>
      <c r="C3463" t="inlineStr"/>
      <c r="D3463" s="2" t="n">
        <v>43277</v>
      </c>
      <c r="E3463" t="inlineStr">
        <is>
          <t>2028-06-26</t>
        </is>
      </c>
      <c r="F3463" t="n">
        <v>120</v>
      </c>
      <c r="G3463" t="inlineStr">
        <is>
          <t xml:space="preserve">BUREAU OF LAND MANAGEMENT </t>
        </is>
      </c>
      <c r="H3463" t="inlineStr">
        <is>
          <t>KIRKWOOD O&amp;G</t>
        </is>
      </c>
      <c r="I3463" t="n">
        <v>0.125</v>
      </c>
      <c r="J3463" t="n">
        <v>32</v>
      </c>
      <c r="K3463" t="n">
        <v>1280</v>
      </c>
      <c r="L3463" t="n">
        <v>33</v>
      </c>
      <c r="M3463" t="n">
        <v>24</v>
      </c>
      <c r="N3463" t="inlineStr">
        <is>
          <t xml:space="preserve">N         </t>
        </is>
      </c>
      <c r="O3463" t="n">
        <v>99</v>
      </c>
      <c r="P3463" t="inlineStr">
        <is>
          <t xml:space="preserve">W         </t>
        </is>
      </c>
      <c r="Q3463" t="inlineStr">
        <is>
          <t>WY-182Q-150/NA</t>
        </is>
      </c>
      <c r="R3463" t="inlineStr">
        <is>
          <t>WYW187172</t>
        </is>
      </c>
      <c r="S3463" t="inlineStr">
        <is>
          <t>SWEETWATER (WY)</t>
        </is>
      </c>
      <c r="T3463" t="n">
        <v>42.01045715</v>
      </c>
      <c r="U3463" t="inlineStr">
        <is>
          <t>GREEN RIVER - OVERTHRUST</t>
        </is>
      </c>
      <c r="V3463" t="n">
        <v>-108.61801256</v>
      </c>
      <c r="W3463" t="inlineStr">
        <is>
          <t>POINT (200392.8305973552 4657272.676424162)</t>
        </is>
      </c>
      <c r="X3463" t="n">
        <v>2.007683745976703</v>
      </c>
      <c r="Y3463" t="inlineStr">
        <is>
          <t>N</t>
        </is>
      </c>
      <c r="Z3463" t="n">
        <v>2018</v>
      </c>
      <c r="AA3463" t="n">
        <v>36</v>
      </c>
    </row>
    <row r="3464">
      <c r="A3464" s="1" t="n">
        <v>29150</v>
      </c>
      <c r="B3464" t="inlineStr">
        <is>
          <t>WY</t>
        </is>
      </c>
      <c r="C3464" t="inlineStr"/>
      <c r="D3464" s="2" t="n">
        <v>43277</v>
      </c>
      <c r="E3464" t="inlineStr">
        <is>
          <t>2028-06-26</t>
        </is>
      </c>
      <c r="F3464" t="n">
        <v>120</v>
      </c>
      <c r="G3464" t="inlineStr">
        <is>
          <t xml:space="preserve">BUREAU OF LAND MANAGEMENT </t>
        </is>
      </c>
      <c r="H3464" t="inlineStr">
        <is>
          <t>KIRKWOOD O&amp;G</t>
        </is>
      </c>
      <c r="I3464" t="n">
        <v>0.125</v>
      </c>
      <c r="J3464" t="n">
        <v>32</v>
      </c>
      <c r="K3464" t="n">
        <v>1280</v>
      </c>
      <c r="L3464" t="n">
        <v>32</v>
      </c>
      <c r="M3464" t="n">
        <v>24</v>
      </c>
      <c r="N3464" t="inlineStr">
        <is>
          <t xml:space="preserve">N         </t>
        </is>
      </c>
      <c r="O3464" t="n">
        <v>99</v>
      </c>
      <c r="P3464" t="inlineStr">
        <is>
          <t xml:space="preserve">W         </t>
        </is>
      </c>
      <c r="Q3464" t="inlineStr">
        <is>
          <t>WY-182Q-150/NA</t>
        </is>
      </c>
      <c r="R3464" t="inlineStr">
        <is>
          <t>WYW187172</t>
        </is>
      </c>
      <c r="S3464" t="inlineStr">
        <is>
          <t>SWEETWATER (WY)</t>
        </is>
      </c>
      <c r="T3464" t="n">
        <v>42.01045339</v>
      </c>
      <c r="U3464" t="inlineStr">
        <is>
          <t>GREEN RIVER - OVERTHRUST</t>
        </is>
      </c>
      <c r="V3464" t="n">
        <v>-108.63744522</v>
      </c>
      <c r="W3464" t="inlineStr">
        <is>
          <t>POINT (198783.3700622249 4657340.55106937)</t>
        </is>
      </c>
      <c r="X3464" t="n">
        <v>2.393906384359499</v>
      </c>
      <c r="Y3464" t="inlineStr">
        <is>
          <t>NW</t>
        </is>
      </c>
      <c r="Z3464" t="n">
        <v>2018</v>
      </c>
      <c r="AA3464" t="n">
        <v>36</v>
      </c>
    </row>
    <row r="3465">
      <c r="A3465" s="1" t="n">
        <v>29146</v>
      </c>
      <c r="B3465" t="inlineStr">
        <is>
          <t>WY</t>
        </is>
      </c>
      <c r="C3465" t="inlineStr"/>
      <c r="D3465" s="2" t="n">
        <v>43277</v>
      </c>
      <c r="E3465" t="inlineStr">
        <is>
          <t>2028-06-26</t>
        </is>
      </c>
      <c r="F3465" t="n">
        <v>120</v>
      </c>
      <c r="G3465" t="inlineStr">
        <is>
          <t xml:space="preserve">BUREAU OF LAND MANAGEMENT </t>
        </is>
      </c>
      <c r="H3465" t="inlineStr">
        <is>
          <t>BRO ENERGY</t>
        </is>
      </c>
      <c r="I3465" t="n">
        <v>0.125</v>
      </c>
      <c r="J3465" t="n">
        <v>23</v>
      </c>
      <c r="K3465" t="n">
        <v>640</v>
      </c>
      <c r="L3465" t="n">
        <v>5</v>
      </c>
      <c r="M3465" t="n">
        <v>23</v>
      </c>
      <c r="N3465" t="inlineStr">
        <is>
          <t xml:space="preserve">N         </t>
        </is>
      </c>
      <c r="O3465" t="n">
        <v>99</v>
      </c>
      <c r="P3465" t="inlineStr">
        <is>
          <t xml:space="preserve">W         </t>
        </is>
      </c>
      <c r="Q3465" t="inlineStr">
        <is>
          <t>WY-182Q-149/NA</t>
        </is>
      </c>
      <c r="R3465" t="inlineStr">
        <is>
          <t>WYW187171</t>
        </is>
      </c>
      <c r="S3465" t="inlineStr">
        <is>
          <t>SWEETWATER (WY)</t>
        </is>
      </c>
      <c r="T3465" t="n">
        <v>41.99603777</v>
      </c>
      <c r="U3465" t="inlineStr">
        <is>
          <t>GREEN RIVER - OVERTHRUST</t>
        </is>
      </c>
      <c r="V3465" t="n">
        <v>-108.63744524</v>
      </c>
      <c r="W3465" t="inlineStr">
        <is>
          <t>POINT (198715.2661569258 4655739.660044315)</t>
        </is>
      </c>
      <c r="X3465" t="n">
        <v>2.889135681358539</v>
      </c>
      <c r="Y3465" t="inlineStr">
        <is>
          <t>N</t>
        </is>
      </c>
      <c r="Z3465" t="n">
        <v>2018</v>
      </c>
      <c r="AA3465" t="n">
        <v>66</v>
      </c>
    </row>
    <row r="3466">
      <c r="A3466" s="1" t="n">
        <v>29147</v>
      </c>
      <c r="B3466" t="inlineStr">
        <is>
          <t>WY</t>
        </is>
      </c>
      <c r="C3466" t="inlineStr"/>
      <c r="D3466" s="2" t="n">
        <v>43277</v>
      </c>
      <c r="E3466" t="inlineStr">
        <is>
          <t>2028-06-26</t>
        </is>
      </c>
      <c r="F3466" t="n">
        <v>120</v>
      </c>
      <c r="G3466" t="inlineStr">
        <is>
          <t xml:space="preserve">BUREAU OF LAND MANAGEMENT </t>
        </is>
      </c>
      <c r="H3466" t="inlineStr">
        <is>
          <t>BRO ENERGY</t>
        </is>
      </c>
      <c r="I3466" t="n">
        <v>0.125</v>
      </c>
      <c r="J3466" t="n">
        <v>23</v>
      </c>
      <c r="K3466" t="n">
        <v>640</v>
      </c>
      <c r="L3466" t="n">
        <v>5</v>
      </c>
      <c r="M3466" t="n">
        <v>23</v>
      </c>
      <c r="N3466" t="inlineStr">
        <is>
          <t xml:space="preserve">N         </t>
        </is>
      </c>
      <c r="O3466" t="n">
        <v>99</v>
      </c>
      <c r="P3466" t="inlineStr">
        <is>
          <t xml:space="preserve">W         </t>
        </is>
      </c>
      <c r="Q3466" t="inlineStr">
        <is>
          <t>WY-182Q-149/NA</t>
        </is>
      </c>
      <c r="R3466" t="inlineStr">
        <is>
          <t>WYW187171</t>
        </is>
      </c>
      <c r="S3466" t="inlineStr">
        <is>
          <t>SWEETWATER (WY)</t>
        </is>
      </c>
      <c r="T3466" t="n">
        <v>41.99603777</v>
      </c>
      <c r="U3466" t="inlineStr">
        <is>
          <t>GREEN RIVER - OVERTHRUST</t>
        </is>
      </c>
      <c r="V3466" t="n">
        <v>-108.63744524</v>
      </c>
      <c r="W3466" t="inlineStr">
        <is>
          <t>POINT (198715.2661569258 4655739.660044315)</t>
        </is>
      </c>
      <c r="X3466" t="n">
        <v>2.889135681358539</v>
      </c>
      <c r="Y3466" t="inlineStr">
        <is>
          <t>N</t>
        </is>
      </c>
      <c r="Z3466" t="n">
        <v>2018</v>
      </c>
      <c r="AA3466" t="n">
        <v>66</v>
      </c>
    </row>
    <row r="3467">
      <c r="A3467" s="1" t="n">
        <v>29148</v>
      </c>
      <c r="B3467" t="inlineStr">
        <is>
          <t>WY</t>
        </is>
      </c>
      <c r="C3467" t="inlineStr"/>
      <c r="D3467" s="2" t="n">
        <v>43277</v>
      </c>
      <c r="E3467" t="inlineStr">
        <is>
          <t>2028-06-26</t>
        </is>
      </c>
      <c r="F3467" t="n">
        <v>120</v>
      </c>
      <c r="G3467" t="inlineStr">
        <is>
          <t xml:space="preserve">BUREAU OF LAND MANAGEMENT </t>
        </is>
      </c>
      <c r="H3467" t="inlineStr">
        <is>
          <t>BRO ENERGY</t>
        </is>
      </c>
      <c r="I3467" t="n">
        <v>0.125</v>
      </c>
      <c r="J3467" t="n">
        <v>23</v>
      </c>
      <c r="K3467" t="n">
        <v>640</v>
      </c>
      <c r="L3467" t="n">
        <v>5</v>
      </c>
      <c r="M3467" t="n">
        <v>23</v>
      </c>
      <c r="N3467" t="inlineStr">
        <is>
          <t xml:space="preserve">N         </t>
        </is>
      </c>
      <c r="O3467" t="n">
        <v>99</v>
      </c>
      <c r="P3467" t="inlineStr">
        <is>
          <t xml:space="preserve">W         </t>
        </is>
      </c>
      <c r="Q3467" t="inlineStr">
        <is>
          <t>WY-182Q-149/NA</t>
        </is>
      </c>
      <c r="R3467" t="inlineStr">
        <is>
          <t>WYW187171</t>
        </is>
      </c>
      <c r="S3467" t="inlineStr">
        <is>
          <t>SWEETWATER (WY)</t>
        </is>
      </c>
      <c r="T3467" t="n">
        <v>41.99603777</v>
      </c>
      <c r="U3467" t="inlineStr">
        <is>
          <t>GREEN RIVER - OVERTHRUST</t>
        </is>
      </c>
      <c r="V3467" t="n">
        <v>-108.63744524</v>
      </c>
      <c r="W3467" t="inlineStr">
        <is>
          <t>POINT (198715.2661569258 4655739.660044315)</t>
        </is>
      </c>
      <c r="X3467" t="n">
        <v>2.889135681358539</v>
      </c>
      <c r="Y3467" t="inlineStr">
        <is>
          <t>N</t>
        </is>
      </c>
      <c r="Z3467" t="n">
        <v>2018</v>
      </c>
      <c r="AA3467" t="n">
        <v>66</v>
      </c>
    </row>
    <row r="3468">
      <c r="A3468" s="1" t="n">
        <v>41831</v>
      </c>
      <c r="B3468" t="inlineStr">
        <is>
          <t>WY</t>
        </is>
      </c>
      <c r="C3468" t="inlineStr"/>
      <c r="D3468" s="2" t="n">
        <v>42809</v>
      </c>
      <c r="E3468" t="inlineStr">
        <is>
          <t>2022-03-15</t>
        </is>
      </c>
      <c r="F3468" t="n">
        <v>60</v>
      </c>
      <c r="G3468" t="inlineStr">
        <is>
          <t xml:space="preserve">STATE OF WYOMING </t>
        </is>
      </c>
      <c r="H3468" t="inlineStr">
        <is>
          <t>KIRKWOOD O&amp;G</t>
        </is>
      </c>
      <c r="I3468" t="n">
        <v>0.1667</v>
      </c>
      <c r="J3468" t="n">
        <v>26</v>
      </c>
      <c r="K3468" t="n">
        <v>640</v>
      </c>
      <c r="L3468" t="n">
        <v>36</v>
      </c>
      <c r="M3468" t="n">
        <v>23</v>
      </c>
      <c r="N3468" t="inlineStr">
        <is>
          <t xml:space="preserve">N         </t>
        </is>
      </c>
      <c r="O3468" t="n">
        <v>100</v>
      </c>
      <c r="P3468" t="inlineStr">
        <is>
          <t xml:space="preserve">W         </t>
        </is>
      </c>
      <c r="Q3468" t="inlineStr">
        <is>
          <t>NA/NA</t>
        </is>
      </c>
      <c r="R3468" t="inlineStr">
        <is>
          <t>17-00207</t>
        </is>
      </c>
      <c r="S3468" t="inlineStr">
        <is>
          <t>SWEETWATER (WY)</t>
        </is>
      </c>
      <c r="T3468" t="n">
        <v>41.92377663</v>
      </c>
      <c r="U3468" t="inlineStr">
        <is>
          <t>GREEN RIVER - OVERTHRUST</t>
        </is>
      </c>
      <c r="V3468" t="n">
        <v>-108.67577607</v>
      </c>
      <c r="W3468" t="inlineStr">
        <is>
          <t>POINT (195195.2238235377 4647850.652248582)</t>
        </is>
      </c>
      <c r="X3468" t="n">
        <v>2.691692085859287</v>
      </c>
      <c r="Y3468" t="inlineStr">
        <is>
          <t>SW</t>
        </is>
      </c>
      <c r="Z3468" t="n">
        <v>2017</v>
      </c>
      <c r="AA3468" t="n">
        <v>66</v>
      </c>
    </row>
    <row r="3469">
      <c r="A3469" s="1" t="n">
        <v>23098</v>
      </c>
      <c r="B3469" t="inlineStr">
        <is>
          <t>WY</t>
        </is>
      </c>
      <c r="C3469" t="inlineStr"/>
      <c r="D3469" s="2" t="n">
        <v>43361</v>
      </c>
      <c r="E3469" t="inlineStr">
        <is>
          <t>2028-09-18</t>
        </is>
      </c>
      <c r="F3469" t="n">
        <v>120</v>
      </c>
      <c r="G3469" t="inlineStr">
        <is>
          <t xml:space="preserve">BUREAU OF LAND MANAGEMENT </t>
        </is>
      </c>
      <c r="H3469" t="inlineStr">
        <is>
          <t>LIBERTY PETR</t>
        </is>
      </c>
      <c r="I3469" t="n">
        <v>0.125</v>
      </c>
      <c r="J3469" t="n">
        <v>14</v>
      </c>
      <c r="K3469" t="n">
        <v>2560</v>
      </c>
      <c r="L3469" t="n">
        <v>27</v>
      </c>
      <c r="M3469" t="n">
        <v>25</v>
      </c>
      <c r="N3469" t="inlineStr">
        <is>
          <t xml:space="preserve">N         </t>
        </is>
      </c>
      <c r="O3469" t="n">
        <v>99</v>
      </c>
      <c r="P3469" t="inlineStr">
        <is>
          <t xml:space="preserve">W         </t>
        </is>
      </c>
      <c r="Q3469" t="inlineStr">
        <is>
          <t>WY-183Q-285/NA</t>
        </is>
      </c>
      <c r="R3469" t="inlineStr">
        <is>
          <t>WYW187533</t>
        </is>
      </c>
      <c r="S3469" t="inlineStr">
        <is>
          <t>SWEETWATER (WY)</t>
        </is>
      </c>
      <c r="T3469" t="n">
        <v>42.11131697</v>
      </c>
      <c r="U3469" t="inlineStr">
        <is>
          <t>GREEN RIVER - OVERTHRUST</t>
        </is>
      </c>
      <c r="V3469" t="n">
        <v>-108.62526035</v>
      </c>
      <c r="W3469" t="inlineStr">
        <is>
          <t>POINT (200267.9716923938 4668498.894792203)</t>
        </is>
      </c>
      <c r="X3469" t="n">
        <v>2.719069021085649</v>
      </c>
      <c r="Y3469" t="inlineStr">
        <is>
          <t>NW</t>
        </is>
      </c>
      <c r="Z3469" t="n">
        <v>2018</v>
      </c>
      <c r="AA3469" t="n">
        <v>72</v>
      </c>
    </row>
    <row r="3470">
      <c r="A3470" s="1" t="n">
        <v>23100</v>
      </c>
      <c r="B3470" t="inlineStr">
        <is>
          <t>WY</t>
        </is>
      </c>
      <c r="C3470" t="inlineStr"/>
      <c r="D3470" s="2" t="n">
        <v>43361</v>
      </c>
      <c r="E3470" t="inlineStr">
        <is>
          <t>2028-09-18</t>
        </is>
      </c>
      <c r="F3470" t="n">
        <v>120</v>
      </c>
      <c r="G3470" t="inlineStr">
        <is>
          <t xml:space="preserve">BUREAU OF LAND MANAGEMENT </t>
        </is>
      </c>
      <c r="H3470" t="inlineStr">
        <is>
          <t>LIBERTY PETR</t>
        </is>
      </c>
      <c r="I3470" t="n">
        <v>0.125</v>
      </c>
      <c r="J3470" t="n">
        <v>14</v>
      </c>
      <c r="K3470" t="n">
        <v>2560</v>
      </c>
      <c r="L3470" t="n">
        <v>26</v>
      </c>
      <c r="M3470" t="n">
        <v>25</v>
      </c>
      <c r="N3470" t="inlineStr">
        <is>
          <t xml:space="preserve">N         </t>
        </is>
      </c>
      <c r="O3470" t="n">
        <v>99</v>
      </c>
      <c r="P3470" t="inlineStr">
        <is>
          <t xml:space="preserve">W         </t>
        </is>
      </c>
      <c r="Q3470" t="inlineStr">
        <is>
          <t>WY-183Q-285/NA</t>
        </is>
      </c>
      <c r="R3470" t="inlineStr">
        <is>
          <t>WYW187533</t>
        </is>
      </c>
      <c r="S3470" t="inlineStr">
        <is>
          <t>SWEETWATER (WY)</t>
        </is>
      </c>
      <c r="T3470" t="n">
        <v>42.11124831</v>
      </c>
      <c r="U3470" t="inlineStr">
        <is>
          <t>GREEN RIVER - OVERTHRUST</t>
        </is>
      </c>
      <c r="V3470" t="n">
        <v>-108.60574377</v>
      </c>
      <c r="W3470" t="inlineStr">
        <is>
          <t>POINT (201881.4731042261 4668422.889922663)</t>
        </is>
      </c>
      <c r="X3470" t="n">
        <v>2.150026214457533</v>
      </c>
      <c r="Y3470" t="inlineStr">
        <is>
          <t>NW</t>
        </is>
      </c>
      <c r="Z3470" t="n">
        <v>2018</v>
      </c>
      <c r="AA3470" t="n">
        <v>72</v>
      </c>
    </row>
    <row r="3471">
      <c r="A3471" s="1" t="n">
        <v>23101</v>
      </c>
      <c r="B3471" t="inlineStr">
        <is>
          <t>WY</t>
        </is>
      </c>
      <c r="C3471" t="inlineStr"/>
      <c r="D3471" s="2" t="n">
        <v>43361</v>
      </c>
      <c r="E3471" t="inlineStr">
        <is>
          <t>2028-09-18</t>
        </is>
      </c>
      <c r="F3471" t="n">
        <v>120</v>
      </c>
      <c r="G3471" t="inlineStr">
        <is>
          <t xml:space="preserve">BUREAU OF LAND MANAGEMENT </t>
        </is>
      </c>
      <c r="H3471" t="inlineStr">
        <is>
          <t>LIBERTY PETR</t>
        </is>
      </c>
      <c r="I3471" t="n">
        <v>0.125</v>
      </c>
      <c r="J3471" t="n">
        <v>14</v>
      </c>
      <c r="K3471" t="n">
        <v>2560</v>
      </c>
      <c r="L3471" t="n">
        <v>25</v>
      </c>
      <c r="M3471" t="n">
        <v>25</v>
      </c>
      <c r="N3471" t="inlineStr">
        <is>
          <t xml:space="preserve">N         </t>
        </is>
      </c>
      <c r="O3471" t="n">
        <v>99</v>
      </c>
      <c r="P3471" t="inlineStr">
        <is>
          <t xml:space="preserve">W         </t>
        </is>
      </c>
      <c r="Q3471" t="inlineStr">
        <is>
          <t>WY-183Q-285/NA</t>
        </is>
      </c>
      <c r="R3471" t="inlineStr">
        <is>
          <t>WYW187533</t>
        </is>
      </c>
      <c r="S3471" t="inlineStr">
        <is>
          <t>SWEETWATER (WY)</t>
        </is>
      </c>
      <c r="T3471" t="n">
        <v>42.1112445</v>
      </c>
      <c r="U3471" t="inlineStr">
        <is>
          <t>GREEN RIVER - OVERTHRUST</t>
        </is>
      </c>
      <c r="V3471" t="n">
        <v>-108.58634164</v>
      </c>
      <c r="W3471" t="inlineStr">
        <is>
          <t>POINT (203485.8133616577 4668354.854872892)</t>
        </is>
      </c>
      <c r="X3471" t="n">
        <v>1.970696298271715</v>
      </c>
      <c r="Y3471" t="inlineStr">
        <is>
          <t>N</t>
        </is>
      </c>
      <c r="Z3471" t="n">
        <v>2018</v>
      </c>
      <c r="AA3471" t="n">
        <v>72</v>
      </c>
    </row>
    <row r="3472">
      <c r="A3472" s="1" t="n">
        <v>24065</v>
      </c>
      <c r="B3472" t="inlineStr">
        <is>
          <t>WY</t>
        </is>
      </c>
      <c r="C3472" t="inlineStr"/>
      <c r="D3472" s="2" t="n">
        <v>43361</v>
      </c>
      <c r="E3472" t="inlineStr">
        <is>
          <t>2028-09-18</t>
        </is>
      </c>
      <c r="F3472" t="n">
        <v>120</v>
      </c>
      <c r="G3472" t="inlineStr">
        <is>
          <t xml:space="preserve">BUREAU OF LAND MANAGEMENT </t>
        </is>
      </c>
      <c r="H3472" t="inlineStr">
        <is>
          <t>LIBERTY PETR</t>
        </is>
      </c>
      <c r="I3472" t="n">
        <v>0.125</v>
      </c>
      <c r="J3472" t="n">
        <v>12</v>
      </c>
      <c r="K3472" t="n">
        <v>2560</v>
      </c>
      <c r="L3472" t="n">
        <v>35</v>
      </c>
      <c r="M3472" t="n">
        <v>25</v>
      </c>
      <c r="N3472" t="inlineStr">
        <is>
          <t xml:space="preserve">N         </t>
        </is>
      </c>
      <c r="O3472" t="n">
        <v>99</v>
      </c>
      <c r="P3472" t="inlineStr">
        <is>
          <t xml:space="preserve">W         </t>
        </is>
      </c>
      <c r="Q3472" t="inlineStr">
        <is>
          <t>WY-183Q-287/NA</t>
        </is>
      </c>
      <c r="R3472" t="inlineStr">
        <is>
          <t>WYW187535</t>
        </is>
      </c>
      <c r="S3472" t="inlineStr">
        <is>
          <t>SWEETWATER (WY)</t>
        </is>
      </c>
      <c r="T3472" t="n">
        <v>42.09666483</v>
      </c>
      <c r="U3472" t="inlineStr">
        <is>
          <t>GREEN RIVER - OVERTHRUST</t>
        </is>
      </c>
      <c r="V3472" t="n">
        <v>-108.60588116</v>
      </c>
      <c r="W3472" t="inlineStr">
        <is>
          <t>POINT (201801.682848439 4666803.826272216)</t>
        </is>
      </c>
      <c r="X3472" t="n">
        <v>1.299130206299169</v>
      </c>
      <c r="Y3472" t="inlineStr">
        <is>
          <t>NW</t>
        </is>
      </c>
      <c r="Z3472" t="n">
        <v>2018</v>
      </c>
      <c r="AA3472" t="n">
        <v>72</v>
      </c>
    </row>
    <row r="3473">
      <c r="A3473" s="1" t="n">
        <v>24067</v>
      </c>
      <c r="B3473" t="inlineStr">
        <is>
          <t>WY</t>
        </is>
      </c>
      <c r="C3473" t="inlineStr"/>
      <c r="D3473" s="2" t="n">
        <v>43361</v>
      </c>
      <c r="E3473" t="inlineStr">
        <is>
          <t>2028-09-18</t>
        </is>
      </c>
      <c r="F3473" t="n">
        <v>120</v>
      </c>
      <c r="G3473" t="inlineStr">
        <is>
          <t xml:space="preserve">BUREAU OF LAND MANAGEMENT </t>
        </is>
      </c>
      <c r="H3473" t="inlineStr">
        <is>
          <t>LIBERTY PETR</t>
        </is>
      </c>
      <c r="I3473" t="n">
        <v>0.125</v>
      </c>
      <c r="J3473" t="n">
        <v>12</v>
      </c>
      <c r="K3473" t="n">
        <v>2560</v>
      </c>
      <c r="L3473" t="n">
        <v>34</v>
      </c>
      <c r="M3473" t="n">
        <v>25</v>
      </c>
      <c r="N3473" t="inlineStr">
        <is>
          <t xml:space="preserve">N         </t>
        </is>
      </c>
      <c r="O3473" t="n">
        <v>99</v>
      </c>
      <c r="P3473" t="inlineStr">
        <is>
          <t xml:space="preserve">W         </t>
        </is>
      </c>
      <c r="Q3473" t="inlineStr">
        <is>
          <t>WY-183Q-287/NA</t>
        </is>
      </c>
      <c r="R3473" t="inlineStr">
        <is>
          <t>WYW187535</t>
        </is>
      </c>
      <c r="S3473" t="inlineStr">
        <is>
          <t>SWEETWATER (WY)</t>
        </is>
      </c>
      <c r="T3473" t="n">
        <v>42.09674112</v>
      </c>
      <c r="U3473" t="inlineStr">
        <is>
          <t>GREEN RIVER - OVERTHRUST</t>
        </is>
      </c>
      <c r="V3473" t="n">
        <v>-108.62542826</v>
      </c>
      <c r="W3473" t="inlineStr">
        <is>
          <t>POINT (200185.3215321252 4666880.784776222)</t>
        </is>
      </c>
      <c r="X3473" t="n">
        <v>2.114384558904833</v>
      </c>
      <c r="Y3473" t="inlineStr">
        <is>
          <t>NW</t>
        </is>
      </c>
      <c r="Z3473" t="n">
        <v>2018</v>
      </c>
      <c r="AA3473" t="n">
        <v>72</v>
      </c>
    </row>
    <row r="3474">
      <c r="A3474" s="1" t="n">
        <v>24151</v>
      </c>
      <c r="B3474" t="inlineStr">
        <is>
          <t>WY</t>
        </is>
      </c>
      <c r="C3474" t="inlineStr"/>
      <c r="D3474" s="2" t="n">
        <v>43361</v>
      </c>
      <c r="E3474" t="inlineStr">
        <is>
          <t>2028-09-18</t>
        </is>
      </c>
      <c r="F3474" t="n">
        <v>120</v>
      </c>
      <c r="G3474" t="inlineStr">
        <is>
          <t xml:space="preserve">BUREAU OF LAND MANAGEMENT </t>
        </is>
      </c>
      <c r="H3474" t="inlineStr">
        <is>
          <t>LIBERTY PETR</t>
        </is>
      </c>
      <c r="I3474" t="n">
        <v>0.125</v>
      </c>
      <c r="J3474" t="n">
        <v>18</v>
      </c>
      <c r="K3474" t="n">
        <v>1923.76000976</v>
      </c>
      <c r="L3474" t="n">
        <v>32</v>
      </c>
      <c r="M3474" t="n">
        <v>25</v>
      </c>
      <c r="N3474" t="inlineStr">
        <is>
          <t xml:space="preserve">N         </t>
        </is>
      </c>
      <c r="O3474" t="n">
        <v>98</v>
      </c>
      <c r="P3474" t="inlineStr">
        <is>
          <t xml:space="preserve">W         </t>
        </is>
      </c>
      <c r="Q3474" t="inlineStr">
        <is>
          <t>WY-183Q-273/NA</t>
        </is>
      </c>
      <c r="R3474" t="inlineStr">
        <is>
          <t>WYW187521</t>
        </is>
      </c>
      <c r="S3474" t="inlineStr">
        <is>
          <t>SWEETWATER (WY)</t>
        </is>
      </c>
      <c r="T3474" t="n">
        <v>42.09663049</v>
      </c>
      <c r="U3474" t="inlineStr">
        <is>
          <t>GREEN RIVER - OVERTHRUST</t>
        </is>
      </c>
      <c r="V3474" t="n">
        <v>-108.54727038</v>
      </c>
      <c r="W3474" t="inlineStr">
        <is>
          <t>POINT (206649.1426232459 4666596.887157908)</t>
        </is>
      </c>
      <c r="X3474" t="n">
        <v>2.343638211942921</v>
      </c>
      <c r="Y3474" t="inlineStr">
        <is>
          <t>NE</t>
        </is>
      </c>
      <c r="Z3474" t="n">
        <v>2018</v>
      </c>
      <c r="AA3474" t="n">
        <v>72</v>
      </c>
    </row>
    <row r="3475">
      <c r="A3475" s="1" t="n">
        <v>24152</v>
      </c>
      <c r="B3475" t="inlineStr">
        <is>
          <t>WY</t>
        </is>
      </c>
      <c r="C3475" t="inlineStr"/>
      <c r="D3475" s="2" t="n">
        <v>43361</v>
      </c>
      <c r="E3475" t="inlineStr">
        <is>
          <t>2028-09-18</t>
        </is>
      </c>
      <c r="F3475" t="n">
        <v>120</v>
      </c>
      <c r="G3475" t="inlineStr">
        <is>
          <t xml:space="preserve">BUREAU OF LAND MANAGEMENT </t>
        </is>
      </c>
      <c r="H3475" t="inlineStr">
        <is>
          <t>LIBERTY PETR</t>
        </is>
      </c>
      <c r="I3475" t="n">
        <v>0.125</v>
      </c>
      <c r="J3475" t="n">
        <v>18</v>
      </c>
      <c r="K3475" t="n">
        <v>1923.76000976</v>
      </c>
      <c r="L3475" t="n">
        <v>29</v>
      </c>
      <c r="M3475" t="n">
        <v>25</v>
      </c>
      <c r="N3475" t="inlineStr">
        <is>
          <t xml:space="preserve">N         </t>
        </is>
      </c>
      <c r="O3475" t="n">
        <v>98</v>
      </c>
      <c r="P3475" t="inlineStr">
        <is>
          <t xml:space="preserve">W         </t>
        </is>
      </c>
      <c r="Q3475" t="inlineStr">
        <is>
          <t>WY-183Q-273/NA</t>
        </is>
      </c>
      <c r="R3475" t="inlineStr">
        <is>
          <t>WYW187521</t>
        </is>
      </c>
      <c r="S3475" t="inlineStr">
        <is>
          <t>SWEETWATER (WY)</t>
        </is>
      </c>
      <c r="T3475" t="n">
        <v>42.1112407</v>
      </c>
      <c r="U3475" t="inlineStr">
        <is>
          <t>GREEN RIVER - OVERTHRUST</t>
        </is>
      </c>
      <c r="V3475" t="n">
        <v>-108.54720167</v>
      </c>
      <c r="W3475" t="inlineStr">
        <is>
          <t>POINT (206722.2614630201 4668219.152679583)</t>
        </is>
      </c>
      <c r="X3475" t="n">
        <v>2.908001378717987</v>
      </c>
      <c r="Y3475" t="inlineStr">
        <is>
          <t>NE</t>
        </is>
      </c>
      <c r="Z3475" t="n">
        <v>2018</v>
      </c>
      <c r="AA3475" t="n">
        <v>72</v>
      </c>
    </row>
    <row r="3476">
      <c r="A3476" s="1" t="n">
        <v>24153</v>
      </c>
      <c r="B3476" t="inlineStr">
        <is>
          <t>WY</t>
        </is>
      </c>
      <c r="C3476" t="inlineStr"/>
      <c r="D3476" s="2" t="n">
        <v>43361</v>
      </c>
      <c r="E3476" t="inlineStr">
        <is>
          <t>2028-09-18</t>
        </is>
      </c>
      <c r="F3476" t="n">
        <v>120</v>
      </c>
      <c r="G3476" t="inlineStr">
        <is>
          <t xml:space="preserve">BUREAU OF LAND MANAGEMENT </t>
        </is>
      </c>
      <c r="H3476" t="inlineStr">
        <is>
          <t>LIBERTY PETR</t>
        </is>
      </c>
      <c r="I3476" t="n">
        <v>0.125</v>
      </c>
      <c r="J3476" t="n">
        <v>18</v>
      </c>
      <c r="K3476" t="n">
        <v>1923.76000976</v>
      </c>
      <c r="L3476" t="n">
        <v>30</v>
      </c>
      <c r="M3476" t="n">
        <v>25</v>
      </c>
      <c r="N3476" t="inlineStr">
        <is>
          <t xml:space="preserve">N         </t>
        </is>
      </c>
      <c r="O3476" t="n">
        <v>98</v>
      </c>
      <c r="P3476" t="inlineStr">
        <is>
          <t xml:space="preserve">W         </t>
        </is>
      </c>
      <c r="Q3476" t="inlineStr">
        <is>
          <t>WY-183Q-273/NA</t>
        </is>
      </c>
      <c r="R3476" t="inlineStr">
        <is>
          <t>WYW187521</t>
        </is>
      </c>
      <c r="S3476" t="inlineStr">
        <is>
          <t>SWEETWATER (WY)</t>
        </is>
      </c>
      <c r="T3476" t="n">
        <v>42.11124069</v>
      </c>
      <c r="U3476" t="inlineStr">
        <is>
          <t>GREEN RIVER - OVERTHRUST</t>
        </is>
      </c>
      <c r="V3476" t="n">
        <v>-108.56686321</v>
      </c>
      <c r="W3476" t="inlineStr">
        <is>
          <t>POINT (205096.4595933367 4668286.921994064)</t>
        </is>
      </c>
      <c r="X3476" t="n">
        <v>2.268385515997634</v>
      </c>
      <c r="Y3476" t="inlineStr">
        <is>
          <t>NE</t>
        </is>
      </c>
      <c r="Z3476" t="n">
        <v>2018</v>
      </c>
      <c r="AA3476" t="n">
        <v>72</v>
      </c>
    </row>
    <row r="3477">
      <c r="A3477" s="1" t="n">
        <v>24154</v>
      </c>
      <c r="B3477" t="inlineStr">
        <is>
          <t>WY</t>
        </is>
      </c>
      <c r="C3477" t="inlineStr"/>
      <c r="D3477" s="2" t="n">
        <v>43361</v>
      </c>
      <c r="E3477" t="inlineStr">
        <is>
          <t>2028-09-18</t>
        </is>
      </c>
      <c r="F3477" t="n">
        <v>120</v>
      </c>
      <c r="G3477" t="inlineStr">
        <is>
          <t xml:space="preserve">BUREAU OF LAND MANAGEMENT </t>
        </is>
      </c>
      <c r="H3477" t="inlineStr">
        <is>
          <t>LIBERTY PETR</t>
        </is>
      </c>
      <c r="I3477" t="n">
        <v>0.125</v>
      </c>
      <c r="J3477" t="n">
        <v>18</v>
      </c>
      <c r="K3477" t="n">
        <v>1923.76000976</v>
      </c>
      <c r="L3477" t="n">
        <v>30</v>
      </c>
      <c r="M3477" t="n">
        <v>25</v>
      </c>
      <c r="N3477" t="inlineStr">
        <is>
          <t xml:space="preserve">N         </t>
        </is>
      </c>
      <c r="O3477" t="n">
        <v>98</v>
      </c>
      <c r="P3477" t="inlineStr">
        <is>
          <t xml:space="preserve">W         </t>
        </is>
      </c>
      <c r="Q3477" t="inlineStr">
        <is>
          <t>WY-183Q-273/NA</t>
        </is>
      </c>
      <c r="R3477" t="inlineStr">
        <is>
          <t>WYW187521</t>
        </is>
      </c>
      <c r="S3477" t="inlineStr">
        <is>
          <t>SWEETWATER (WY)</t>
        </is>
      </c>
      <c r="T3477" t="n">
        <v>42.11124069</v>
      </c>
      <c r="U3477" t="inlineStr">
        <is>
          <t>GREEN RIVER - OVERTHRUST</t>
        </is>
      </c>
      <c r="V3477" t="n">
        <v>-108.56686321</v>
      </c>
      <c r="W3477" t="inlineStr">
        <is>
          <t>POINT (205096.4595933367 4668286.921994064)</t>
        </is>
      </c>
      <c r="X3477" t="n">
        <v>2.268385515997634</v>
      </c>
      <c r="Y3477" t="inlineStr">
        <is>
          <t>NE</t>
        </is>
      </c>
      <c r="Z3477" t="n">
        <v>2018</v>
      </c>
      <c r="AA3477" t="n">
        <v>72</v>
      </c>
    </row>
    <row r="3478">
      <c r="A3478" s="1" t="n">
        <v>24155</v>
      </c>
      <c r="B3478" t="inlineStr">
        <is>
          <t>WY</t>
        </is>
      </c>
      <c r="C3478" t="inlineStr"/>
      <c r="D3478" s="2" t="n">
        <v>43361</v>
      </c>
      <c r="E3478" t="inlineStr">
        <is>
          <t>2028-09-18</t>
        </is>
      </c>
      <c r="F3478" t="n">
        <v>120</v>
      </c>
      <c r="G3478" t="inlineStr">
        <is>
          <t xml:space="preserve">BUREAU OF LAND MANAGEMENT </t>
        </is>
      </c>
      <c r="H3478" t="inlineStr">
        <is>
          <t>LIBERTY PETR</t>
        </is>
      </c>
      <c r="I3478" t="n">
        <v>0.125</v>
      </c>
      <c r="J3478" t="n">
        <v>18</v>
      </c>
      <c r="K3478" t="n">
        <v>1923.76000976</v>
      </c>
      <c r="L3478" t="n">
        <v>30</v>
      </c>
      <c r="M3478" t="n">
        <v>25</v>
      </c>
      <c r="N3478" t="inlineStr">
        <is>
          <t xml:space="preserve">N         </t>
        </is>
      </c>
      <c r="O3478" t="n">
        <v>98</v>
      </c>
      <c r="P3478" t="inlineStr">
        <is>
          <t xml:space="preserve">W         </t>
        </is>
      </c>
      <c r="Q3478" t="inlineStr">
        <is>
          <t>WY-183Q-273/NA</t>
        </is>
      </c>
      <c r="R3478" t="inlineStr">
        <is>
          <t>WYW187521</t>
        </is>
      </c>
      <c r="S3478" t="inlineStr">
        <is>
          <t>SWEETWATER (WY)</t>
        </is>
      </c>
      <c r="T3478" t="n">
        <v>42.11124069</v>
      </c>
      <c r="U3478" t="inlineStr">
        <is>
          <t>GREEN RIVER - OVERTHRUST</t>
        </is>
      </c>
      <c r="V3478" t="n">
        <v>-108.56686321</v>
      </c>
      <c r="W3478" t="inlineStr">
        <is>
          <t>POINT (205096.4595933367 4668286.921994064)</t>
        </is>
      </c>
      <c r="X3478" t="n">
        <v>2.268385515997634</v>
      </c>
      <c r="Y3478" t="inlineStr">
        <is>
          <t>NE</t>
        </is>
      </c>
      <c r="Z3478" t="n">
        <v>2018</v>
      </c>
      <c r="AA3478" t="n">
        <v>72</v>
      </c>
    </row>
    <row r="3479">
      <c r="A3479" s="1" t="n">
        <v>24429</v>
      </c>
      <c r="B3479" t="inlineStr">
        <is>
          <t>WY</t>
        </is>
      </c>
      <c r="C3479" t="inlineStr"/>
      <c r="D3479" s="2" t="n">
        <v>43361</v>
      </c>
      <c r="E3479" t="inlineStr">
        <is>
          <t>2028-09-18</t>
        </is>
      </c>
      <c r="F3479" t="n">
        <v>120</v>
      </c>
      <c r="G3479" t="inlineStr">
        <is>
          <t xml:space="preserve">BUREAU OF LAND MANAGEMENT </t>
        </is>
      </c>
      <c r="H3479" t="inlineStr">
        <is>
          <t>LIBERTY PETR</t>
        </is>
      </c>
      <c r="I3479" t="n">
        <v>0.125</v>
      </c>
      <c r="J3479" t="n">
        <v>9</v>
      </c>
      <c r="K3479" t="n">
        <v>2560</v>
      </c>
      <c r="L3479" t="n">
        <v>24</v>
      </c>
      <c r="M3479" t="n">
        <v>25</v>
      </c>
      <c r="N3479" t="inlineStr">
        <is>
          <t xml:space="preserve">N         </t>
        </is>
      </c>
      <c r="O3479" t="n">
        <v>99</v>
      </c>
      <c r="P3479" t="inlineStr">
        <is>
          <t xml:space="preserve">W         </t>
        </is>
      </c>
      <c r="Q3479" t="inlineStr">
        <is>
          <t>WY-183Q-284/NA</t>
        </is>
      </c>
      <c r="R3479" t="inlineStr">
        <is>
          <t>WYW187532</t>
        </is>
      </c>
      <c r="S3479" t="inlineStr">
        <is>
          <t>SWEETWATER (WY)</t>
        </is>
      </c>
      <c r="T3479" t="n">
        <v>42.12578984</v>
      </c>
      <c r="U3479" t="inlineStr">
        <is>
          <t>GREEN RIVER - OVERTHRUST</t>
        </is>
      </c>
      <c r="V3479" t="n">
        <v>-108.58625766</v>
      </c>
      <c r="W3479" t="inlineStr">
        <is>
          <t>POINT (203560.6548114147 4669969.870166781)</t>
        </is>
      </c>
      <c r="X3479" t="n">
        <v>2.974046736368034</v>
      </c>
      <c r="Y3479" t="inlineStr">
        <is>
          <t>N</t>
        </is>
      </c>
      <c r="Z3479" t="n">
        <v>2018</v>
      </c>
      <c r="AA3479" t="n">
        <v>72</v>
      </c>
    </row>
    <row r="3480">
      <c r="A3480" s="1" t="n">
        <v>26949</v>
      </c>
      <c r="B3480" t="inlineStr">
        <is>
          <t>WY</t>
        </is>
      </c>
      <c r="C3480" t="inlineStr"/>
      <c r="D3480" s="2" t="n">
        <v>43299</v>
      </c>
      <c r="E3480" t="inlineStr">
        <is>
          <t>2023-07-18</t>
        </is>
      </c>
      <c r="F3480" t="n">
        <v>60</v>
      </c>
      <c r="G3480" t="inlineStr">
        <is>
          <t xml:space="preserve">STATE OF WYOMING </t>
        </is>
      </c>
      <c r="H3480" t="inlineStr">
        <is>
          <t>KIRKWOOD O&amp;G</t>
        </is>
      </c>
      <c r="I3480" t="n">
        <v>0.1667</v>
      </c>
      <c r="J3480" t="n">
        <v>6</v>
      </c>
      <c r="K3480" t="n">
        <v>640</v>
      </c>
      <c r="L3480" t="n">
        <v>36</v>
      </c>
      <c r="M3480" t="n">
        <v>25</v>
      </c>
      <c r="N3480" t="inlineStr">
        <is>
          <t xml:space="preserve">N         </t>
        </is>
      </c>
      <c r="O3480" t="n">
        <v>99</v>
      </c>
      <c r="P3480" t="inlineStr">
        <is>
          <t xml:space="preserve">W         </t>
        </is>
      </c>
      <c r="Q3480" t="inlineStr">
        <is>
          <t>115/NA</t>
        </is>
      </c>
      <c r="R3480" t="inlineStr">
        <is>
          <t>18-00261</t>
        </is>
      </c>
      <c r="S3480" t="inlineStr">
        <is>
          <t>SWEETWATER (WY)</t>
        </is>
      </c>
      <c r="T3480" t="n">
        <v>42.09671823</v>
      </c>
      <c r="U3480" t="inlineStr">
        <is>
          <t>GREEN RIVER - OVERTHRUST</t>
        </is>
      </c>
      <c r="V3480" t="n">
        <v>-108.58642561</v>
      </c>
      <c r="W3480" t="inlineStr">
        <is>
          <t>POINT (203411.0777055775 4666741.959805069)</t>
        </is>
      </c>
      <c r="X3480" t="n">
        <v>0.9712526409127884</v>
      </c>
      <c r="Y3480" t="inlineStr">
        <is>
          <t>N</t>
        </is>
      </c>
      <c r="Z3480" t="n">
        <v>2018</v>
      </c>
      <c r="AA3480" t="n">
        <v>72</v>
      </c>
    </row>
    <row r="3481">
      <c r="A3481" s="1" t="n">
        <v>49559</v>
      </c>
      <c r="B3481" t="inlineStr">
        <is>
          <t>WY</t>
        </is>
      </c>
      <c r="C3481" t="inlineStr"/>
      <c r="D3481" s="2" t="n">
        <v>41947</v>
      </c>
      <c r="E3481" t="inlineStr">
        <is>
          <t>2024-11-04</t>
        </is>
      </c>
      <c r="F3481" t="n">
        <v>120</v>
      </c>
      <c r="G3481" t="inlineStr">
        <is>
          <t xml:space="preserve">BLM </t>
        </is>
      </c>
      <c r="H3481" t="inlineStr">
        <is>
          <t>LIBERTY PETR</t>
        </is>
      </c>
      <c r="I3481" t="n">
        <v>0.125</v>
      </c>
      <c r="J3481" t="n">
        <v>13</v>
      </c>
      <c r="K3481" t="n">
        <v>641.35998535</v>
      </c>
      <c r="L3481" t="n">
        <v>31</v>
      </c>
      <c r="M3481" t="n">
        <v>25</v>
      </c>
      <c r="N3481" t="inlineStr">
        <is>
          <t xml:space="preserve">N         </t>
        </is>
      </c>
      <c r="O3481" t="n">
        <v>98</v>
      </c>
      <c r="P3481" t="inlineStr">
        <is>
          <t xml:space="preserve">W         </t>
        </is>
      </c>
      <c r="Q3481" t="inlineStr">
        <is>
          <t>WY-1411-082/NA</t>
        </is>
      </c>
      <c r="R3481" t="inlineStr">
        <is>
          <t>WYW183840</t>
        </is>
      </c>
      <c r="S3481" t="inlineStr">
        <is>
          <t>SWEETWATER (WY)</t>
        </is>
      </c>
      <c r="T3481" t="n">
        <v>42.09662286</v>
      </c>
      <c r="U3481" t="inlineStr">
        <is>
          <t>GREEN RIVER - OVERTHRUST</t>
        </is>
      </c>
      <c r="V3481" t="n">
        <v>-108.56693955</v>
      </c>
      <c r="W3481" t="inlineStr">
        <is>
          <t>POINT (205022.2994090355 4666663.834438472)</t>
        </is>
      </c>
      <c r="X3481" t="n">
        <v>1.478581624916999</v>
      </c>
      <c r="Y3481" t="inlineStr">
        <is>
          <t>NE</t>
        </is>
      </c>
      <c r="Z3481" t="n">
        <v>2014</v>
      </c>
      <c r="AA3481" t="n">
        <v>72</v>
      </c>
    </row>
    <row r="3482">
      <c r="A3482" s="1" t="n">
        <v>23098</v>
      </c>
      <c r="B3482" t="inlineStr">
        <is>
          <t>WY</t>
        </is>
      </c>
      <c r="C3482" t="inlineStr"/>
      <c r="D3482" s="2" t="n">
        <v>43361</v>
      </c>
      <c r="E3482" t="inlineStr">
        <is>
          <t>2028-09-18</t>
        </is>
      </c>
      <c r="F3482" t="n">
        <v>120</v>
      </c>
      <c r="G3482" t="inlineStr">
        <is>
          <t xml:space="preserve">BUREAU OF LAND MANAGEMENT </t>
        </is>
      </c>
      <c r="H3482" t="inlineStr">
        <is>
          <t>LIBERTY PETR</t>
        </is>
      </c>
      <c r="I3482" t="n">
        <v>0.125</v>
      </c>
      <c r="J3482" t="n">
        <v>14</v>
      </c>
      <c r="K3482" t="n">
        <v>2560</v>
      </c>
      <c r="L3482" t="n">
        <v>27</v>
      </c>
      <c r="M3482" t="n">
        <v>25</v>
      </c>
      <c r="N3482" t="inlineStr">
        <is>
          <t xml:space="preserve">N         </t>
        </is>
      </c>
      <c r="O3482" t="n">
        <v>99</v>
      </c>
      <c r="P3482" t="inlineStr">
        <is>
          <t xml:space="preserve">W         </t>
        </is>
      </c>
      <c r="Q3482" t="inlineStr">
        <is>
          <t>WY-183Q-285/NA</t>
        </is>
      </c>
      <c r="R3482" t="inlineStr">
        <is>
          <t>WYW187533</t>
        </is>
      </c>
      <c r="S3482" t="inlineStr">
        <is>
          <t>SWEETWATER (WY)</t>
        </is>
      </c>
      <c r="T3482" t="n">
        <v>42.11131697</v>
      </c>
      <c r="U3482" t="inlineStr">
        <is>
          <t>GREEN RIVER - OVERTHRUST</t>
        </is>
      </c>
      <c r="V3482" t="n">
        <v>-108.62526035</v>
      </c>
      <c r="W3482" t="inlineStr">
        <is>
          <t>POINT (200267.9716923938 4668498.894792203)</t>
        </is>
      </c>
      <c r="X3482" t="n">
        <v>2.346293027673283</v>
      </c>
      <c r="Y3482" t="inlineStr">
        <is>
          <t>NE</t>
        </is>
      </c>
      <c r="Z3482" t="n">
        <v>2018</v>
      </c>
      <c r="AA3482" t="n">
        <v>97</v>
      </c>
    </row>
    <row r="3483">
      <c r="A3483" s="1" t="n">
        <v>23099</v>
      </c>
      <c r="B3483" t="inlineStr">
        <is>
          <t>WY</t>
        </is>
      </c>
      <c r="C3483" t="inlineStr"/>
      <c r="D3483" s="2" t="n">
        <v>43361</v>
      </c>
      <c r="E3483" t="inlineStr">
        <is>
          <t>2028-09-18</t>
        </is>
      </c>
      <c r="F3483" t="n">
        <v>120</v>
      </c>
      <c r="G3483" t="inlineStr">
        <is>
          <t xml:space="preserve">BUREAU OF LAND MANAGEMENT </t>
        </is>
      </c>
      <c r="H3483" t="inlineStr">
        <is>
          <t>LIBERTY PETR</t>
        </is>
      </c>
      <c r="I3483" t="n">
        <v>0.125</v>
      </c>
      <c r="J3483" t="n">
        <v>14</v>
      </c>
      <c r="K3483" t="n">
        <v>2560</v>
      </c>
      <c r="L3483" t="n">
        <v>28</v>
      </c>
      <c r="M3483" t="n">
        <v>25</v>
      </c>
      <c r="N3483" t="inlineStr">
        <is>
          <t xml:space="preserve">N         </t>
        </is>
      </c>
      <c r="O3483" t="n">
        <v>99</v>
      </c>
      <c r="P3483" t="inlineStr">
        <is>
          <t xml:space="preserve">W         </t>
        </is>
      </c>
      <c r="Q3483" t="inlineStr">
        <is>
          <t>WY-183Q-285/NA</t>
        </is>
      </c>
      <c r="R3483" t="inlineStr">
        <is>
          <t>WYW187533</t>
        </is>
      </c>
      <c r="S3483" t="inlineStr">
        <is>
          <t>SWEETWATER (WY)</t>
        </is>
      </c>
      <c r="T3483" t="n">
        <v>42.11137799</v>
      </c>
      <c r="U3483" t="inlineStr">
        <is>
          <t>GREEN RIVER - OVERTHRUST</t>
        </is>
      </c>
      <c r="V3483" t="n">
        <v>-108.64480745</v>
      </c>
      <c r="W3483" t="inlineStr">
        <is>
          <t>POINT (198651.9103299532 4668574.529306735)</t>
        </is>
      </c>
      <c r="X3483" t="n">
        <v>2.198765647738412</v>
      </c>
      <c r="Y3483" t="inlineStr">
        <is>
          <t>N</t>
        </is>
      </c>
      <c r="Z3483" t="n">
        <v>2018</v>
      </c>
      <c r="AA3483" t="n">
        <v>97</v>
      </c>
    </row>
    <row r="3484">
      <c r="A3484" s="1" t="n">
        <v>23100</v>
      </c>
      <c r="B3484" t="inlineStr">
        <is>
          <t>WY</t>
        </is>
      </c>
      <c r="C3484" t="inlineStr"/>
      <c r="D3484" s="2" t="n">
        <v>43361</v>
      </c>
      <c r="E3484" t="inlineStr">
        <is>
          <t>2028-09-18</t>
        </is>
      </c>
      <c r="F3484" t="n">
        <v>120</v>
      </c>
      <c r="G3484" t="inlineStr">
        <is>
          <t xml:space="preserve">BUREAU OF LAND MANAGEMENT </t>
        </is>
      </c>
      <c r="H3484" t="inlineStr">
        <is>
          <t>LIBERTY PETR</t>
        </is>
      </c>
      <c r="I3484" t="n">
        <v>0.125</v>
      </c>
      <c r="J3484" t="n">
        <v>14</v>
      </c>
      <c r="K3484" t="n">
        <v>2560</v>
      </c>
      <c r="L3484" t="n">
        <v>26</v>
      </c>
      <c r="M3484" t="n">
        <v>25</v>
      </c>
      <c r="N3484" t="inlineStr">
        <is>
          <t xml:space="preserve">N         </t>
        </is>
      </c>
      <c r="O3484" t="n">
        <v>99</v>
      </c>
      <c r="P3484" t="inlineStr">
        <is>
          <t xml:space="preserve">W         </t>
        </is>
      </c>
      <c r="Q3484" t="inlineStr">
        <is>
          <t>WY-183Q-285/NA</t>
        </is>
      </c>
      <c r="R3484" t="inlineStr">
        <is>
          <t>WYW187533</t>
        </is>
      </c>
      <c r="S3484" t="inlineStr">
        <is>
          <t>SWEETWATER (WY)</t>
        </is>
      </c>
      <c r="T3484" t="n">
        <v>42.11124831</v>
      </c>
      <c r="U3484" t="inlineStr">
        <is>
          <t>GREEN RIVER - OVERTHRUST</t>
        </is>
      </c>
      <c r="V3484" t="n">
        <v>-108.60574377</v>
      </c>
      <c r="W3484" t="inlineStr">
        <is>
          <t>POINT (201881.4731042261 4668422.889922663)</t>
        </is>
      </c>
      <c r="X3484" t="n">
        <v>2.861752306685108</v>
      </c>
      <c r="Y3484" t="inlineStr">
        <is>
          <t>NE</t>
        </is>
      </c>
      <c r="Z3484" t="n">
        <v>2018</v>
      </c>
      <c r="AA3484" t="n">
        <v>97</v>
      </c>
    </row>
    <row r="3485">
      <c r="A3485" s="1" t="n">
        <v>23399</v>
      </c>
      <c r="B3485" t="inlineStr">
        <is>
          <t>WY</t>
        </is>
      </c>
      <c r="C3485" t="inlineStr"/>
      <c r="D3485" s="2" t="n">
        <v>43361</v>
      </c>
      <c r="E3485" t="inlineStr">
        <is>
          <t>2028-09-18</t>
        </is>
      </c>
      <c r="F3485" t="n">
        <v>120</v>
      </c>
      <c r="G3485" t="inlineStr">
        <is>
          <t xml:space="preserve">BUREAU OF LAND MANAGEMENT </t>
        </is>
      </c>
      <c r="H3485" t="inlineStr">
        <is>
          <t>BRO ENERGY</t>
        </is>
      </c>
      <c r="I3485" t="n">
        <v>0.125</v>
      </c>
      <c r="J3485" t="n">
        <v>5</v>
      </c>
      <c r="K3485" t="n">
        <v>1921.68005371</v>
      </c>
      <c r="L3485" t="n">
        <v>31</v>
      </c>
      <c r="M3485" t="n">
        <v>25</v>
      </c>
      <c r="N3485" t="inlineStr">
        <is>
          <t xml:space="preserve">N         </t>
        </is>
      </c>
      <c r="O3485" t="n">
        <v>99</v>
      </c>
      <c r="P3485" t="inlineStr">
        <is>
          <t xml:space="preserve">W         </t>
        </is>
      </c>
      <c r="Q3485" t="inlineStr">
        <is>
          <t>WY-183Q-286/NA</t>
        </is>
      </c>
      <c r="R3485" t="inlineStr">
        <is>
          <t>WYW187534</t>
        </is>
      </c>
      <c r="S3485" t="inlineStr">
        <is>
          <t>SWEETWATER (WY)</t>
        </is>
      </c>
      <c r="T3485" t="n">
        <v>42.09694712</v>
      </c>
      <c r="U3485" t="inlineStr">
        <is>
          <t>GREEN RIVER - OVERTHRUST</t>
        </is>
      </c>
      <c r="V3485" t="n">
        <v>-108.68386355</v>
      </c>
      <c r="W3485" t="inlineStr">
        <is>
          <t>POINT (195353.1689555845 4667110.613725097)</t>
        </is>
      </c>
      <c r="X3485" t="n">
        <v>2.477420333273494</v>
      </c>
      <c r="Y3485" t="inlineStr">
        <is>
          <t>NW</t>
        </is>
      </c>
      <c r="Z3485" t="n">
        <v>2018</v>
      </c>
      <c r="AA3485" t="n">
        <v>97</v>
      </c>
    </row>
    <row r="3486">
      <c r="A3486" s="1" t="n">
        <v>23400</v>
      </c>
      <c r="B3486" t="inlineStr">
        <is>
          <t>WY</t>
        </is>
      </c>
      <c r="C3486" t="inlineStr"/>
      <c r="D3486" s="2" t="n">
        <v>43361</v>
      </c>
      <c r="E3486" t="inlineStr">
        <is>
          <t>2028-09-18</t>
        </is>
      </c>
      <c r="F3486" t="n">
        <v>120</v>
      </c>
      <c r="G3486" t="inlineStr">
        <is>
          <t xml:space="preserve">BUREAU OF LAND MANAGEMENT </t>
        </is>
      </c>
      <c r="H3486" t="inlineStr">
        <is>
          <t>BRO ENERGY</t>
        </is>
      </c>
      <c r="I3486" t="n">
        <v>0.125</v>
      </c>
      <c r="J3486" t="n">
        <v>5</v>
      </c>
      <c r="K3486" t="n">
        <v>1921.68005371</v>
      </c>
      <c r="L3486" t="n">
        <v>31</v>
      </c>
      <c r="M3486" t="n">
        <v>25</v>
      </c>
      <c r="N3486" t="inlineStr">
        <is>
          <t xml:space="preserve">N         </t>
        </is>
      </c>
      <c r="O3486" t="n">
        <v>99</v>
      </c>
      <c r="P3486" t="inlineStr">
        <is>
          <t xml:space="preserve">W         </t>
        </is>
      </c>
      <c r="Q3486" t="inlineStr">
        <is>
          <t>WY-183Q-286/NA</t>
        </is>
      </c>
      <c r="R3486" t="inlineStr">
        <is>
          <t>WYW187534</t>
        </is>
      </c>
      <c r="S3486" t="inlineStr">
        <is>
          <t>SWEETWATER (WY)</t>
        </is>
      </c>
      <c r="T3486" t="n">
        <v>42.09694712</v>
      </c>
      <c r="U3486" t="inlineStr">
        <is>
          <t>GREEN RIVER - OVERTHRUST</t>
        </is>
      </c>
      <c r="V3486" t="n">
        <v>-108.68386355</v>
      </c>
      <c r="W3486" t="inlineStr">
        <is>
          <t>POINT (195353.1689555845 4667110.613725097)</t>
        </is>
      </c>
      <c r="X3486" t="n">
        <v>2.477420333273494</v>
      </c>
      <c r="Y3486" t="inlineStr">
        <is>
          <t>NW</t>
        </is>
      </c>
      <c r="Z3486" t="n">
        <v>2018</v>
      </c>
      <c r="AA3486" t="n">
        <v>97</v>
      </c>
    </row>
    <row r="3487">
      <c r="A3487" s="1" t="n">
        <v>23401</v>
      </c>
      <c r="B3487" t="inlineStr">
        <is>
          <t>WY</t>
        </is>
      </c>
      <c r="C3487" t="inlineStr"/>
      <c r="D3487" s="2" t="n">
        <v>43361</v>
      </c>
      <c r="E3487" t="inlineStr">
        <is>
          <t>2028-09-18</t>
        </is>
      </c>
      <c r="F3487" t="n">
        <v>120</v>
      </c>
      <c r="G3487" t="inlineStr">
        <is>
          <t xml:space="preserve">BUREAU OF LAND MANAGEMENT </t>
        </is>
      </c>
      <c r="H3487" t="inlineStr">
        <is>
          <t>BRO ENERGY</t>
        </is>
      </c>
      <c r="I3487" t="n">
        <v>0.125</v>
      </c>
      <c r="J3487" t="n">
        <v>5</v>
      </c>
      <c r="K3487" t="n">
        <v>1921.68005371</v>
      </c>
      <c r="L3487" t="n">
        <v>31</v>
      </c>
      <c r="M3487" t="n">
        <v>25</v>
      </c>
      <c r="N3487" t="inlineStr">
        <is>
          <t xml:space="preserve">N         </t>
        </is>
      </c>
      <c r="O3487" t="n">
        <v>99</v>
      </c>
      <c r="P3487" t="inlineStr">
        <is>
          <t xml:space="preserve">W         </t>
        </is>
      </c>
      <c r="Q3487" t="inlineStr">
        <is>
          <t>WY-183Q-286/NA</t>
        </is>
      </c>
      <c r="R3487" t="inlineStr">
        <is>
          <t>WYW187534</t>
        </is>
      </c>
      <c r="S3487" t="inlineStr">
        <is>
          <t>SWEETWATER (WY)</t>
        </is>
      </c>
      <c r="T3487" t="n">
        <v>42.09694712</v>
      </c>
      <c r="U3487" t="inlineStr">
        <is>
          <t>GREEN RIVER - OVERTHRUST</t>
        </is>
      </c>
      <c r="V3487" t="n">
        <v>-108.68386355</v>
      </c>
      <c r="W3487" t="inlineStr">
        <is>
          <t>POINT (195353.1689555845 4667110.613725097)</t>
        </is>
      </c>
      <c r="X3487" t="n">
        <v>2.477420333273494</v>
      </c>
      <c r="Y3487" t="inlineStr">
        <is>
          <t>NW</t>
        </is>
      </c>
      <c r="Z3487" t="n">
        <v>2018</v>
      </c>
      <c r="AA3487" t="n">
        <v>97</v>
      </c>
    </row>
    <row r="3488">
      <c r="A3488" s="1" t="n">
        <v>23402</v>
      </c>
      <c r="B3488" t="inlineStr">
        <is>
          <t>WY</t>
        </is>
      </c>
      <c r="C3488" t="inlineStr"/>
      <c r="D3488" s="2" t="n">
        <v>43361</v>
      </c>
      <c r="E3488" t="inlineStr">
        <is>
          <t>2028-09-18</t>
        </is>
      </c>
      <c r="F3488" t="n">
        <v>120</v>
      </c>
      <c r="G3488" t="inlineStr">
        <is>
          <t xml:space="preserve">BUREAU OF LAND MANAGEMENT </t>
        </is>
      </c>
      <c r="H3488" t="inlineStr">
        <is>
          <t>BRO ENERGY</t>
        </is>
      </c>
      <c r="I3488" t="n">
        <v>0.125</v>
      </c>
      <c r="J3488" t="n">
        <v>5</v>
      </c>
      <c r="K3488" t="n">
        <v>1921.68005371</v>
      </c>
      <c r="L3488" t="n">
        <v>29</v>
      </c>
      <c r="M3488" t="n">
        <v>25</v>
      </c>
      <c r="N3488" t="inlineStr">
        <is>
          <t xml:space="preserve">N         </t>
        </is>
      </c>
      <c r="O3488" t="n">
        <v>99</v>
      </c>
      <c r="P3488" t="inlineStr">
        <is>
          <t xml:space="preserve">W         </t>
        </is>
      </c>
      <c r="Q3488" t="inlineStr">
        <is>
          <t>WY-183Q-286/NA</t>
        </is>
      </c>
      <c r="R3488" t="inlineStr">
        <is>
          <t>WYW187534</t>
        </is>
      </c>
      <c r="S3488" t="inlineStr">
        <is>
          <t>SWEETWATER (WY)</t>
        </is>
      </c>
      <c r="T3488" t="n">
        <v>42.11146954</v>
      </c>
      <c r="U3488" t="inlineStr">
        <is>
          <t>GREEN RIVER - OVERTHRUST</t>
        </is>
      </c>
      <c r="V3488" t="n">
        <v>-108.66438507</v>
      </c>
      <c r="W3488" t="inlineStr">
        <is>
          <t>POINT (197033.4704496955 4668654.034155277)</t>
        </is>
      </c>
      <c r="X3488" t="n">
        <v>2.489814775423523</v>
      </c>
      <c r="Y3488" t="inlineStr">
        <is>
          <t>NW</t>
        </is>
      </c>
      <c r="Z3488" t="n">
        <v>2018</v>
      </c>
      <c r="AA3488" t="n">
        <v>97</v>
      </c>
    </row>
    <row r="3489">
      <c r="A3489" s="1" t="n">
        <v>24065</v>
      </c>
      <c r="B3489" t="inlineStr">
        <is>
          <t>WY</t>
        </is>
      </c>
      <c r="C3489" t="inlineStr"/>
      <c r="D3489" s="2" t="n">
        <v>43361</v>
      </c>
      <c r="E3489" t="inlineStr">
        <is>
          <t>2028-09-18</t>
        </is>
      </c>
      <c r="F3489" t="n">
        <v>120</v>
      </c>
      <c r="G3489" t="inlineStr">
        <is>
          <t xml:space="preserve">BUREAU OF LAND MANAGEMENT </t>
        </is>
      </c>
      <c r="H3489" t="inlineStr">
        <is>
          <t>LIBERTY PETR</t>
        </is>
      </c>
      <c r="I3489" t="n">
        <v>0.125</v>
      </c>
      <c r="J3489" t="n">
        <v>12</v>
      </c>
      <c r="K3489" t="n">
        <v>2560</v>
      </c>
      <c r="L3489" t="n">
        <v>35</v>
      </c>
      <c r="M3489" t="n">
        <v>25</v>
      </c>
      <c r="N3489" t="inlineStr">
        <is>
          <t xml:space="preserve">N         </t>
        </is>
      </c>
      <c r="O3489" t="n">
        <v>99</v>
      </c>
      <c r="P3489" t="inlineStr">
        <is>
          <t xml:space="preserve">W         </t>
        </is>
      </c>
      <c r="Q3489" t="inlineStr">
        <is>
          <t>WY-183Q-287/NA</t>
        </is>
      </c>
      <c r="R3489" t="inlineStr">
        <is>
          <t>WYW187535</t>
        </is>
      </c>
      <c r="S3489" t="inlineStr">
        <is>
          <t>SWEETWATER (WY)</t>
        </is>
      </c>
      <c r="T3489" t="n">
        <v>42.09666483</v>
      </c>
      <c r="U3489" t="inlineStr">
        <is>
          <t>GREEN RIVER - OVERTHRUST</t>
        </is>
      </c>
      <c r="V3489" t="n">
        <v>-108.60588116</v>
      </c>
      <c r="W3489" t="inlineStr">
        <is>
          <t>POINT (201801.682848439 4666803.826272216)</t>
        </is>
      </c>
      <c r="X3489" t="n">
        <v>2.186164443460199</v>
      </c>
      <c r="Y3489" t="inlineStr">
        <is>
          <t>NE</t>
        </is>
      </c>
      <c r="Z3489" t="n">
        <v>2018</v>
      </c>
      <c r="AA3489" t="n">
        <v>97</v>
      </c>
    </row>
    <row r="3490">
      <c r="A3490" s="1" t="n">
        <v>24066</v>
      </c>
      <c r="B3490" t="inlineStr">
        <is>
          <t>WY</t>
        </is>
      </c>
      <c r="C3490" t="inlineStr"/>
      <c r="D3490" s="2" t="n">
        <v>43361</v>
      </c>
      <c r="E3490" t="inlineStr">
        <is>
          <t>2028-09-18</t>
        </is>
      </c>
      <c r="F3490" t="n">
        <v>120</v>
      </c>
      <c r="G3490" t="inlineStr">
        <is>
          <t xml:space="preserve">BUREAU OF LAND MANAGEMENT </t>
        </is>
      </c>
      <c r="H3490" t="inlineStr">
        <is>
          <t>LIBERTY PETR</t>
        </is>
      </c>
      <c r="I3490" t="n">
        <v>0.125</v>
      </c>
      <c r="J3490" t="n">
        <v>12</v>
      </c>
      <c r="K3490" t="n">
        <v>2560</v>
      </c>
      <c r="L3490" t="n">
        <v>33</v>
      </c>
      <c r="M3490" t="n">
        <v>25</v>
      </c>
      <c r="N3490" t="inlineStr">
        <is>
          <t xml:space="preserve">N         </t>
        </is>
      </c>
      <c r="O3490" t="n">
        <v>99</v>
      </c>
      <c r="P3490" t="inlineStr">
        <is>
          <t xml:space="preserve">W         </t>
        </is>
      </c>
      <c r="Q3490" t="inlineStr">
        <is>
          <t>WY-183Q-287/NA</t>
        </is>
      </c>
      <c r="R3490" t="inlineStr">
        <is>
          <t>WYW187535</t>
        </is>
      </c>
      <c r="S3490" t="inlineStr">
        <is>
          <t>SWEETWATER (WY)</t>
        </is>
      </c>
      <c r="T3490" t="n">
        <v>42.09682886</v>
      </c>
      <c r="U3490" t="inlineStr">
        <is>
          <t>GREEN RIVER - OVERTHRUST</t>
        </is>
      </c>
      <c r="V3490" t="n">
        <v>-108.64491432</v>
      </c>
      <c r="W3490" t="inlineStr">
        <is>
          <t>POINT (198574.0634365866 4666959.170684158)</t>
        </is>
      </c>
      <c r="X3490" t="n">
        <v>1.19953052134936</v>
      </c>
      <c r="Y3490" t="inlineStr">
        <is>
          <t>N</t>
        </is>
      </c>
      <c r="Z3490" t="n">
        <v>2018</v>
      </c>
      <c r="AA3490" t="n">
        <v>97</v>
      </c>
    </row>
    <row r="3491">
      <c r="A3491" s="1" t="n">
        <v>24067</v>
      </c>
      <c r="B3491" t="inlineStr">
        <is>
          <t>WY</t>
        </is>
      </c>
      <c r="C3491" t="inlineStr"/>
      <c r="D3491" s="2" t="n">
        <v>43361</v>
      </c>
      <c r="E3491" t="inlineStr">
        <is>
          <t>2028-09-18</t>
        </is>
      </c>
      <c r="F3491" t="n">
        <v>120</v>
      </c>
      <c r="G3491" t="inlineStr">
        <is>
          <t xml:space="preserve">BUREAU OF LAND MANAGEMENT </t>
        </is>
      </c>
      <c r="H3491" t="inlineStr">
        <is>
          <t>LIBERTY PETR</t>
        </is>
      </c>
      <c r="I3491" t="n">
        <v>0.125</v>
      </c>
      <c r="J3491" t="n">
        <v>12</v>
      </c>
      <c r="K3491" t="n">
        <v>2560</v>
      </c>
      <c r="L3491" t="n">
        <v>34</v>
      </c>
      <c r="M3491" t="n">
        <v>25</v>
      </c>
      <c r="N3491" t="inlineStr">
        <is>
          <t xml:space="preserve">N         </t>
        </is>
      </c>
      <c r="O3491" t="n">
        <v>99</v>
      </c>
      <c r="P3491" t="inlineStr">
        <is>
          <t xml:space="preserve">W         </t>
        </is>
      </c>
      <c r="Q3491" t="inlineStr">
        <is>
          <t>WY-183Q-287/NA</t>
        </is>
      </c>
      <c r="R3491" t="inlineStr">
        <is>
          <t>WYW187535</t>
        </is>
      </c>
      <c r="S3491" t="inlineStr">
        <is>
          <t>SWEETWATER (WY)</t>
        </is>
      </c>
      <c r="T3491" t="n">
        <v>42.09674112</v>
      </c>
      <c r="U3491" t="inlineStr">
        <is>
          <t>GREEN RIVER - OVERTHRUST</t>
        </is>
      </c>
      <c r="V3491" t="n">
        <v>-108.62542826</v>
      </c>
      <c r="W3491" t="inlineStr">
        <is>
          <t>POINT (200185.3215321252 4666880.784776222)</t>
        </is>
      </c>
      <c r="X3491" t="n">
        <v>1.448231079896507</v>
      </c>
      <c r="Y3491" t="inlineStr">
        <is>
          <t>NE</t>
        </is>
      </c>
      <c r="Z3491" t="n">
        <v>2018</v>
      </c>
      <c r="AA3491" t="n">
        <v>97</v>
      </c>
    </row>
    <row r="3492">
      <c r="A3492" s="1" t="n">
        <v>24068</v>
      </c>
      <c r="B3492" t="inlineStr">
        <is>
          <t>WY</t>
        </is>
      </c>
      <c r="C3492" t="inlineStr"/>
      <c r="D3492" s="2" t="n">
        <v>43361</v>
      </c>
      <c r="E3492" t="inlineStr">
        <is>
          <t>2028-09-18</t>
        </is>
      </c>
      <c r="F3492" t="n">
        <v>120</v>
      </c>
      <c r="G3492" t="inlineStr">
        <is>
          <t xml:space="preserve">BUREAU OF LAND MANAGEMENT </t>
        </is>
      </c>
      <c r="H3492" t="inlineStr">
        <is>
          <t>LIBERTY PETR</t>
        </is>
      </c>
      <c r="I3492" t="n">
        <v>0.125</v>
      </c>
      <c r="J3492" t="n">
        <v>12</v>
      </c>
      <c r="K3492" t="n">
        <v>2560</v>
      </c>
      <c r="L3492" t="n">
        <v>32</v>
      </c>
      <c r="M3492" t="n">
        <v>25</v>
      </c>
      <c r="N3492" t="inlineStr">
        <is>
          <t xml:space="preserve">N         </t>
        </is>
      </c>
      <c r="O3492" t="n">
        <v>99</v>
      </c>
      <c r="P3492" t="inlineStr">
        <is>
          <t xml:space="preserve">W         </t>
        </is>
      </c>
      <c r="Q3492" t="inlineStr">
        <is>
          <t>WY-183Q-287/NA</t>
        </is>
      </c>
      <c r="R3492" t="inlineStr">
        <is>
          <t>WYW187535</t>
        </is>
      </c>
      <c r="S3492" t="inlineStr">
        <is>
          <t>SWEETWATER (WY)</t>
        </is>
      </c>
      <c r="T3492" t="n">
        <v>42.09689371</v>
      </c>
      <c r="U3492" t="inlineStr">
        <is>
          <t>GREEN RIVER - OVERTHRUST</t>
        </is>
      </c>
      <c r="V3492" t="n">
        <v>-108.66441564</v>
      </c>
      <c r="W3492" t="inlineStr">
        <is>
          <t>POINT (196961.4349909186 4667035.43790411)</t>
        </is>
      </c>
      <c r="X3492" t="n">
        <v>1.669886106270881</v>
      </c>
      <c r="Y3492" t="inlineStr">
        <is>
          <t>NW</t>
        </is>
      </c>
      <c r="Z3492" t="n">
        <v>2018</v>
      </c>
      <c r="AA3492" t="n">
        <v>97</v>
      </c>
    </row>
    <row r="3493">
      <c r="A3493" s="1" t="n">
        <v>23100</v>
      </c>
      <c r="B3493" t="inlineStr">
        <is>
          <t>WY</t>
        </is>
      </c>
      <c r="C3493" t="inlineStr"/>
      <c r="D3493" s="2" t="n">
        <v>43361</v>
      </c>
      <c r="E3493" t="inlineStr">
        <is>
          <t>2028-09-18</t>
        </is>
      </c>
      <c r="F3493" t="n">
        <v>120</v>
      </c>
      <c r="G3493" t="inlineStr">
        <is>
          <t xml:space="preserve">BUREAU OF LAND MANAGEMENT </t>
        </is>
      </c>
      <c r="H3493" t="inlineStr">
        <is>
          <t>LIBERTY PETR</t>
        </is>
      </c>
      <c r="I3493" t="n">
        <v>0.125</v>
      </c>
      <c r="J3493" t="n">
        <v>14</v>
      </c>
      <c r="K3493" t="n">
        <v>2560</v>
      </c>
      <c r="L3493" t="n">
        <v>26</v>
      </c>
      <c r="M3493" t="n">
        <v>25</v>
      </c>
      <c r="N3493" t="inlineStr">
        <is>
          <t xml:space="preserve">N         </t>
        </is>
      </c>
      <c r="O3493" t="n">
        <v>99</v>
      </c>
      <c r="P3493" t="inlineStr">
        <is>
          <t xml:space="preserve">W         </t>
        </is>
      </c>
      <c r="Q3493" t="inlineStr">
        <is>
          <t>WY-183Q-285/NA</t>
        </is>
      </c>
      <c r="R3493" t="inlineStr">
        <is>
          <t>WYW187533</t>
        </is>
      </c>
      <c r="S3493" t="inlineStr">
        <is>
          <t>SWEETWATER (WY)</t>
        </is>
      </c>
      <c r="T3493" t="n">
        <v>42.11124831</v>
      </c>
      <c r="U3493" t="inlineStr">
        <is>
          <t>GREEN RIVER - OVERTHRUST</t>
        </is>
      </c>
      <c r="V3493" t="n">
        <v>-108.60574377</v>
      </c>
      <c r="W3493" t="inlineStr">
        <is>
          <t>POINT (201881.4731042261 4668422.889922663)</t>
        </is>
      </c>
      <c r="X3493" t="n">
        <v>2.933509089109125</v>
      </c>
      <c r="Y3493" t="inlineStr">
        <is>
          <t>N</t>
        </is>
      </c>
      <c r="Z3493" t="n">
        <v>2018</v>
      </c>
      <c r="AA3493" t="n">
        <v>99</v>
      </c>
    </row>
    <row r="3494">
      <c r="A3494" s="1" t="n">
        <v>24065</v>
      </c>
      <c r="B3494" t="inlineStr">
        <is>
          <t>WY</t>
        </is>
      </c>
      <c r="C3494" t="inlineStr"/>
      <c r="D3494" s="2" t="n">
        <v>43361</v>
      </c>
      <c r="E3494" t="inlineStr">
        <is>
          <t>2028-09-18</t>
        </is>
      </c>
      <c r="F3494" t="n">
        <v>120</v>
      </c>
      <c r="G3494" t="inlineStr">
        <is>
          <t xml:space="preserve">BUREAU OF LAND MANAGEMENT </t>
        </is>
      </c>
      <c r="H3494" t="inlineStr">
        <is>
          <t>LIBERTY PETR</t>
        </is>
      </c>
      <c r="I3494" t="n">
        <v>0.125</v>
      </c>
      <c r="J3494" t="n">
        <v>12</v>
      </c>
      <c r="K3494" t="n">
        <v>2560</v>
      </c>
      <c r="L3494" t="n">
        <v>35</v>
      </c>
      <c r="M3494" t="n">
        <v>25</v>
      </c>
      <c r="N3494" t="inlineStr">
        <is>
          <t xml:space="preserve">N         </t>
        </is>
      </c>
      <c r="O3494" t="n">
        <v>99</v>
      </c>
      <c r="P3494" t="inlineStr">
        <is>
          <t xml:space="preserve">W         </t>
        </is>
      </c>
      <c r="Q3494" t="inlineStr">
        <is>
          <t>WY-183Q-287/NA</t>
        </is>
      </c>
      <c r="R3494" t="inlineStr">
        <is>
          <t>WYW187535</t>
        </is>
      </c>
      <c r="S3494" t="inlineStr">
        <is>
          <t>SWEETWATER (WY)</t>
        </is>
      </c>
      <c r="T3494" t="n">
        <v>42.09666483</v>
      </c>
      <c r="U3494" t="inlineStr">
        <is>
          <t>GREEN RIVER - OVERTHRUST</t>
        </is>
      </c>
      <c r="V3494" t="n">
        <v>-108.60588116</v>
      </c>
      <c r="W3494" t="inlineStr">
        <is>
          <t>POINT (201801.682848439 4666803.826272216)</t>
        </is>
      </c>
      <c r="X3494" t="n">
        <v>1.927096063071675</v>
      </c>
      <c r="Y3494" t="inlineStr">
        <is>
          <t>N</t>
        </is>
      </c>
      <c r="Z3494" t="n">
        <v>2018</v>
      </c>
      <c r="AA3494" t="n">
        <v>99</v>
      </c>
    </row>
    <row r="3495">
      <c r="A3495" s="1" t="n">
        <v>24066</v>
      </c>
      <c r="B3495" t="inlineStr">
        <is>
          <t>WY</t>
        </is>
      </c>
      <c r="C3495" t="inlineStr"/>
      <c r="D3495" s="2" t="n">
        <v>43361</v>
      </c>
      <c r="E3495" t="inlineStr">
        <is>
          <t>2028-09-18</t>
        </is>
      </c>
      <c r="F3495" t="n">
        <v>120</v>
      </c>
      <c r="G3495" t="inlineStr">
        <is>
          <t xml:space="preserve">BUREAU OF LAND MANAGEMENT </t>
        </is>
      </c>
      <c r="H3495" t="inlineStr">
        <is>
          <t>LIBERTY PETR</t>
        </is>
      </c>
      <c r="I3495" t="n">
        <v>0.125</v>
      </c>
      <c r="J3495" t="n">
        <v>12</v>
      </c>
      <c r="K3495" t="n">
        <v>2560</v>
      </c>
      <c r="L3495" t="n">
        <v>33</v>
      </c>
      <c r="M3495" t="n">
        <v>25</v>
      </c>
      <c r="N3495" t="inlineStr">
        <is>
          <t xml:space="preserve">N         </t>
        </is>
      </c>
      <c r="O3495" t="n">
        <v>99</v>
      </c>
      <c r="P3495" t="inlineStr">
        <is>
          <t xml:space="preserve">W         </t>
        </is>
      </c>
      <c r="Q3495" t="inlineStr">
        <is>
          <t>WY-183Q-287/NA</t>
        </is>
      </c>
      <c r="R3495" t="inlineStr">
        <is>
          <t>WYW187535</t>
        </is>
      </c>
      <c r="S3495" t="inlineStr">
        <is>
          <t>SWEETWATER (WY)</t>
        </is>
      </c>
      <c r="T3495" t="n">
        <v>42.09682886</v>
      </c>
      <c r="U3495" t="inlineStr">
        <is>
          <t>GREEN RIVER - OVERTHRUST</t>
        </is>
      </c>
      <c r="V3495" t="n">
        <v>-108.64491432</v>
      </c>
      <c r="W3495" t="inlineStr">
        <is>
          <t>POINT (198574.0634365866 4666959.170684158)</t>
        </is>
      </c>
      <c r="X3495" t="n">
        <v>2.710027033437069</v>
      </c>
      <c r="Y3495" t="inlineStr">
        <is>
          <t>NW</t>
        </is>
      </c>
      <c r="Z3495" t="n">
        <v>2018</v>
      </c>
      <c r="AA3495" t="n">
        <v>99</v>
      </c>
    </row>
    <row r="3496">
      <c r="A3496" s="1" t="n">
        <v>24067</v>
      </c>
      <c r="B3496" t="inlineStr">
        <is>
          <t>WY</t>
        </is>
      </c>
      <c r="C3496" t="inlineStr"/>
      <c r="D3496" s="2" t="n">
        <v>43361</v>
      </c>
      <c r="E3496" t="inlineStr">
        <is>
          <t>2028-09-18</t>
        </is>
      </c>
      <c r="F3496" t="n">
        <v>120</v>
      </c>
      <c r="G3496" t="inlineStr">
        <is>
          <t xml:space="preserve">BUREAU OF LAND MANAGEMENT </t>
        </is>
      </c>
      <c r="H3496" t="inlineStr">
        <is>
          <t>LIBERTY PETR</t>
        </is>
      </c>
      <c r="I3496" t="n">
        <v>0.125</v>
      </c>
      <c r="J3496" t="n">
        <v>12</v>
      </c>
      <c r="K3496" t="n">
        <v>2560</v>
      </c>
      <c r="L3496" t="n">
        <v>34</v>
      </c>
      <c r="M3496" t="n">
        <v>25</v>
      </c>
      <c r="N3496" t="inlineStr">
        <is>
          <t xml:space="preserve">N         </t>
        </is>
      </c>
      <c r="O3496" t="n">
        <v>99</v>
      </c>
      <c r="P3496" t="inlineStr">
        <is>
          <t xml:space="preserve">W         </t>
        </is>
      </c>
      <c r="Q3496" t="inlineStr">
        <is>
          <t>WY-183Q-287/NA</t>
        </is>
      </c>
      <c r="R3496" t="inlineStr">
        <is>
          <t>WYW187535</t>
        </is>
      </c>
      <c r="S3496" t="inlineStr">
        <is>
          <t>SWEETWATER (WY)</t>
        </is>
      </c>
      <c r="T3496" t="n">
        <v>42.09674112</v>
      </c>
      <c r="U3496" t="inlineStr">
        <is>
          <t>GREEN RIVER - OVERTHRUST</t>
        </is>
      </c>
      <c r="V3496" t="n">
        <v>-108.62542826</v>
      </c>
      <c r="W3496" t="inlineStr">
        <is>
          <t>POINT (200185.3215321252 4666880.784776222)</t>
        </is>
      </c>
      <c r="X3496" t="n">
        <v>2.126478411273494</v>
      </c>
      <c r="Y3496" t="inlineStr">
        <is>
          <t>NW</t>
        </is>
      </c>
      <c r="Z3496" t="n">
        <v>2018</v>
      </c>
      <c r="AA3496" t="n">
        <v>99</v>
      </c>
    </row>
    <row r="3497">
      <c r="A3497" s="1" t="n">
        <v>26949</v>
      </c>
      <c r="B3497" t="inlineStr">
        <is>
          <t>WY</t>
        </is>
      </c>
      <c r="C3497" t="inlineStr"/>
      <c r="D3497" s="2" t="n">
        <v>43299</v>
      </c>
      <c r="E3497" t="inlineStr">
        <is>
          <t>2023-07-18</t>
        </is>
      </c>
      <c r="F3497" t="n">
        <v>60</v>
      </c>
      <c r="G3497" t="inlineStr">
        <is>
          <t xml:space="preserve">STATE OF WYOMING </t>
        </is>
      </c>
      <c r="H3497" t="inlineStr">
        <is>
          <t>KIRKWOOD O&amp;G</t>
        </is>
      </c>
      <c r="I3497" t="n">
        <v>0.1667</v>
      </c>
      <c r="J3497" t="n">
        <v>6</v>
      </c>
      <c r="K3497" t="n">
        <v>640</v>
      </c>
      <c r="L3497" t="n">
        <v>36</v>
      </c>
      <c r="M3497" t="n">
        <v>25</v>
      </c>
      <c r="N3497" t="inlineStr">
        <is>
          <t xml:space="preserve">N         </t>
        </is>
      </c>
      <c r="O3497" t="n">
        <v>99</v>
      </c>
      <c r="P3497" t="inlineStr">
        <is>
          <t xml:space="preserve">W         </t>
        </is>
      </c>
      <c r="Q3497" t="inlineStr">
        <is>
          <t>115/NA</t>
        </is>
      </c>
      <c r="R3497" t="inlineStr">
        <is>
          <t>18-00261</t>
        </is>
      </c>
      <c r="S3497" t="inlineStr">
        <is>
          <t>SWEETWATER (WY)</t>
        </is>
      </c>
      <c r="T3497" t="n">
        <v>42.09671823</v>
      </c>
      <c r="U3497" t="inlineStr">
        <is>
          <t>GREEN RIVER - OVERTHRUST</t>
        </is>
      </c>
      <c r="V3497" t="n">
        <v>-108.58642561</v>
      </c>
      <c r="W3497" t="inlineStr">
        <is>
          <t>POINT (203411.0777055775 4666741.959805069)</t>
        </is>
      </c>
      <c r="X3497" t="n">
        <v>2.22539083943346</v>
      </c>
      <c r="Y3497" t="inlineStr">
        <is>
          <t>NE</t>
        </is>
      </c>
      <c r="Z3497" t="n">
        <v>2018</v>
      </c>
      <c r="AA3497" t="n">
        <v>99</v>
      </c>
    </row>
    <row r="3498">
      <c r="A3498" s="1" t="n">
        <v>49559</v>
      </c>
      <c r="B3498" t="inlineStr">
        <is>
          <t>WY</t>
        </is>
      </c>
      <c r="C3498" t="inlineStr"/>
      <c r="D3498" s="2" t="n">
        <v>41947</v>
      </c>
      <c r="E3498" t="inlineStr">
        <is>
          <t>2024-11-04</t>
        </is>
      </c>
      <c r="F3498" t="n">
        <v>120</v>
      </c>
      <c r="G3498" t="inlineStr">
        <is>
          <t xml:space="preserve">BLM </t>
        </is>
      </c>
      <c r="H3498" t="inlineStr">
        <is>
          <t>LIBERTY PETR</t>
        </is>
      </c>
      <c r="I3498" t="n">
        <v>0.125</v>
      </c>
      <c r="J3498" t="n">
        <v>13</v>
      </c>
      <c r="K3498" t="n">
        <v>641.35998535</v>
      </c>
      <c r="L3498" t="n">
        <v>31</v>
      </c>
      <c r="M3498" t="n">
        <v>25</v>
      </c>
      <c r="N3498" t="inlineStr">
        <is>
          <t xml:space="preserve">N         </t>
        </is>
      </c>
      <c r="O3498" t="n">
        <v>98</v>
      </c>
      <c r="P3498" t="inlineStr">
        <is>
          <t xml:space="preserve">W         </t>
        </is>
      </c>
      <c r="Q3498" t="inlineStr">
        <is>
          <t>WY-1411-082/NA</t>
        </is>
      </c>
      <c r="R3498" t="inlineStr">
        <is>
          <t>WYW183840</t>
        </is>
      </c>
      <c r="S3498" t="inlineStr">
        <is>
          <t>SWEETWATER (WY)</t>
        </is>
      </c>
      <c r="T3498" t="n">
        <v>42.09662286</v>
      </c>
      <c r="U3498" t="inlineStr">
        <is>
          <t>GREEN RIVER - OVERTHRUST</t>
        </is>
      </c>
      <c r="V3498" t="n">
        <v>-108.56693955</v>
      </c>
      <c r="W3498" t="inlineStr">
        <is>
          <t>POINT (205022.2994090355 4666663.834438472)</t>
        </is>
      </c>
      <c r="X3498" t="n">
        <v>2.8569234517783</v>
      </c>
      <c r="Y3498" t="inlineStr">
        <is>
          <t>NE</t>
        </is>
      </c>
      <c r="Z3498" t="n">
        <v>2014</v>
      </c>
      <c r="AA3498" t="n">
        <v>99</v>
      </c>
    </row>
    <row r="3499">
      <c r="A3499" s="1" t="n">
        <v>24065</v>
      </c>
      <c r="B3499" t="inlineStr">
        <is>
          <t>WY</t>
        </is>
      </c>
      <c r="C3499" t="inlineStr"/>
      <c r="D3499" s="2" t="n">
        <v>43361</v>
      </c>
      <c r="E3499" t="inlineStr">
        <is>
          <t>2028-09-18</t>
        </is>
      </c>
      <c r="F3499" t="n">
        <v>120</v>
      </c>
      <c r="G3499" t="inlineStr">
        <is>
          <t xml:space="preserve">BUREAU OF LAND MANAGEMENT </t>
        </is>
      </c>
      <c r="H3499" t="inlineStr">
        <is>
          <t>LIBERTY PETR</t>
        </is>
      </c>
      <c r="I3499" t="n">
        <v>0.125</v>
      </c>
      <c r="J3499" t="n">
        <v>12</v>
      </c>
      <c r="K3499" t="n">
        <v>2560</v>
      </c>
      <c r="L3499" t="n">
        <v>35</v>
      </c>
      <c r="M3499" t="n">
        <v>25</v>
      </c>
      <c r="N3499" t="inlineStr">
        <is>
          <t xml:space="preserve">N         </t>
        </is>
      </c>
      <c r="O3499" t="n">
        <v>99</v>
      </c>
      <c r="P3499" t="inlineStr">
        <is>
          <t xml:space="preserve">W         </t>
        </is>
      </c>
      <c r="Q3499" t="inlineStr">
        <is>
          <t>WY-183Q-287/NA</t>
        </is>
      </c>
      <c r="R3499" t="inlineStr">
        <is>
          <t>WYW187535</t>
        </is>
      </c>
      <c r="S3499" t="inlineStr">
        <is>
          <t>SWEETWATER (WY)</t>
        </is>
      </c>
      <c r="T3499" t="n">
        <v>42.09666483</v>
      </c>
      <c r="U3499" t="inlineStr">
        <is>
          <t>GREEN RIVER - OVERTHRUST</t>
        </is>
      </c>
      <c r="V3499" t="n">
        <v>-108.60588116</v>
      </c>
      <c r="W3499" t="inlineStr">
        <is>
          <t>POINT (201801.682848439 4666803.826272216)</t>
        </is>
      </c>
      <c r="X3499" t="n">
        <v>2.993546390408576</v>
      </c>
      <c r="Y3499" t="inlineStr">
        <is>
          <t>NE</t>
        </is>
      </c>
      <c r="Z3499" t="n">
        <v>2018</v>
      </c>
      <c r="AA3499" t="n">
        <v>78</v>
      </c>
    </row>
    <row r="3500">
      <c r="A3500" s="1" t="n">
        <v>29149</v>
      </c>
      <c r="B3500" t="inlineStr">
        <is>
          <t>WY</t>
        </is>
      </c>
      <c r="C3500" t="inlineStr"/>
      <c r="D3500" s="2" t="n">
        <v>43277</v>
      </c>
      <c r="E3500" t="inlineStr">
        <is>
          <t>2028-06-26</t>
        </is>
      </c>
      <c r="F3500" t="n">
        <v>120</v>
      </c>
      <c r="G3500" t="inlineStr">
        <is>
          <t xml:space="preserve">BUREAU OF LAND MANAGEMENT </t>
        </is>
      </c>
      <c r="H3500" t="inlineStr">
        <is>
          <t>KIRKWOOD O&amp;G</t>
        </is>
      </c>
      <c r="I3500" t="n">
        <v>0.125</v>
      </c>
      <c r="J3500" t="n">
        <v>32</v>
      </c>
      <c r="K3500" t="n">
        <v>1280</v>
      </c>
      <c r="L3500" t="n">
        <v>33</v>
      </c>
      <c r="M3500" t="n">
        <v>24</v>
      </c>
      <c r="N3500" t="inlineStr">
        <is>
          <t xml:space="preserve">N         </t>
        </is>
      </c>
      <c r="O3500" t="n">
        <v>99</v>
      </c>
      <c r="P3500" t="inlineStr">
        <is>
          <t xml:space="preserve">W         </t>
        </is>
      </c>
      <c r="Q3500" t="inlineStr">
        <is>
          <t>WY-182Q-150/NA</t>
        </is>
      </c>
      <c r="R3500" t="inlineStr">
        <is>
          <t>WYW187172</t>
        </is>
      </c>
      <c r="S3500" t="inlineStr">
        <is>
          <t>SWEETWATER (WY)</t>
        </is>
      </c>
      <c r="T3500" t="n">
        <v>42.01045715</v>
      </c>
      <c r="U3500" t="inlineStr">
        <is>
          <t>GREEN RIVER - OVERTHRUST</t>
        </is>
      </c>
      <c r="V3500" t="n">
        <v>-108.61801256</v>
      </c>
      <c r="W3500" t="inlineStr">
        <is>
          <t>POINT (200392.8305973552 4657272.676424162)</t>
        </is>
      </c>
      <c r="X3500" t="n">
        <v>2.996601694986075</v>
      </c>
      <c r="Y3500" t="inlineStr">
        <is>
          <t>S</t>
        </is>
      </c>
      <c r="Z3500" t="n">
        <v>2018</v>
      </c>
      <c r="AA3500" t="n">
        <v>78</v>
      </c>
    </row>
    <row r="3501">
      <c r="A3501" s="1" t="n">
        <v>29149</v>
      </c>
      <c r="B3501" t="inlineStr">
        <is>
          <t>WY</t>
        </is>
      </c>
      <c r="C3501" t="inlineStr"/>
      <c r="D3501" s="2" t="n">
        <v>43277</v>
      </c>
      <c r="E3501" t="inlineStr">
        <is>
          <t>2028-06-26</t>
        </is>
      </c>
      <c r="F3501" t="n">
        <v>120</v>
      </c>
      <c r="G3501" t="inlineStr">
        <is>
          <t xml:space="preserve">BUREAU OF LAND MANAGEMENT </t>
        </is>
      </c>
      <c r="H3501" t="inlineStr">
        <is>
          <t>KIRKWOOD O&amp;G</t>
        </is>
      </c>
      <c r="I3501" t="n">
        <v>0.125</v>
      </c>
      <c r="J3501" t="n">
        <v>32</v>
      </c>
      <c r="K3501" t="n">
        <v>1280</v>
      </c>
      <c r="L3501" t="n">
        <v>33</v>
      </c>
      <c r="M3501" t="n">
        <v>24</v>
      </c>
      <c r="N3501" t="inlineStr">
        <is>
          <t xml:space="preserve">N         </t>
        </is>
      </c>
      <c r="O3501" t="n">
        <v>99</v>
      </c>
      <c r="P3501" t="inlineStr">
        <is>
          <t xml:space="preserve">W         </t>
        </is>
      </c>
      <c r="Q3501" t="inlineStr">
        <is>
          <t>WY-182Q-150/NA</t>
        </is>
      </c>
      <c r="R3501" t="inlineStr">
        <is>
          <t>WYW187172</t>
        </is>
      </c>
      <c r="S3501" t="inlineStr">
        <is>
          <t>SWEETWATER (WY)</t>
        </is>
      </c>
      <c r="T3501" t="n">
        <v>42.01045715</v>
      </c>
      <c r="U3501" t="inlineStr">
        <is>
          <t>GREEN RIVER - OVERTHRUST</t>
        </is>
      </c>
      <c r="V3501" t="n">
        <v>-108.61801256</v>
      </c>
      <c r="W3501" t="inlineStr">
        <is>
          <t>POINT (200392.8305973552 4657272.676424162)</t>
        </is>
      </c>
      <c r="X3501" t="n">
        <v>2.160905511335647</v>
      </c>
      <c r="Y3501" t="inlineStr">
        <is>
          <t>SW</t>
        </is>
      </c>
      <c r="Z3501" t="n">
        <v>2018</v>
      </c>
      <c r="AA3501" t="n">
        <v>74</v>
      </c>
    </row>
    <row r="3502">
      <c r="A3502" s="1" t="n">
        <v>29150</v>
      </c>
      <c r="B3502" t="inlineStr">
        <is>
          <t>WY</t>
        </is>
      </c>
      <c r="C3502" t="inlineStr"/>
      <c r="D3502" s="2" t="n">
        <v>43277</v>
      </c>
      <c r="E3502" t="inlineStr">
        <is>
          <t>2028-06-26</t>
        </is>
      </c>
      <c r="F3502" t="n">
        <v>120</v>
      </c>
      <c r="G3502" t="inlineStr">
        <is>
          <t xml:space="preserve">BUREAU OF LAND MANAGEMENT </t>
        </is>
      </c>
      <c r="H3502" t="inlineStr">
        <is>
          <t>KIRKWOOD O&amp;G</t>
        </is>
      </c>
      <c r="I3502" t="n">
        <v>0.125</v>
      </c>
      <c r="J3502" t="n">
        <v>32</v>
      </c>
      <c r="K3502" t="n">
        <v>1280</v>
      </c>
      <c r="L3502" t="n">
        <v>32</v>
      </c>
      <c r="M3502" t="n">
        <v>24</v>
      </c>
      <c r="N3502" t="inlineStr">
        <is>
          <t xml:space="preserve">N         </t>
        </is>
      </c>
      <c r="O3502" t="n">
        <v>99</v>
      </c>
      <c r="P3502" t="inlineStr">
        <is>
          <t xml:space="preserve">W         </t>
        </is>
      </c>
      <c r="Q3502" t="inlineStr">
        <is>
          <t>WY-182Q-150/NA</t>
        </is>
      </c>
      <c r="R3502" t="inlineStr">
        <is>
          <t>WYW187172</t>
        </is>
      </c>
      <c r="S3502" t="inlineStr">
        <is>
          <t>SWEETWATER (WY)</t>
        </is>
      </c>
      <c r="T3502" t="n">
        <v>42.01045339</v>
      </c>
      <c r="U3502" t="inlineStr">
        <is>
          <t>GREEN RIVER - OVERTHRUST</t>
        </is>
      </c>
      <c r="V3502" t="n">
        <v>-108.63744522</v>
      </c>
      <c r="W3502" t="inlineStr">
        <is>
          <t>POINT (198783.3700622249 4657340.55106937)</t>
        </is>
      </c>
      <c r="X3502" t="n">
        <v>2.680558960321602</v>
      </c>
      <c r="Y3502" t="inlineStr">
        <is>
          <t>SW</t>
        </is>
      </c>
      <c r="Z3502" t="n">
        <v>2018</v>
      </c>
      <c r="AA3502" t="n">
        <v>74</v>
      </c>
    </row>
    <row r="3503">
      <c r="A3503" s="1" t="n">
        <v>29146</v>
      </c>
      <c r="B3503" t="inlineStr">
        <is>
          <t>WY</t>
        </is>
      </c>
      <c r="C3503" t="inlineStr"/>
      <c r="D3503" s="2" t="n">
        <v>43277</v>
      </c>
      <c r="E3503" t="inlineStr">
        <is>
          <t>2028-06-26</t>
        </is>
      </c>
      <c r="F3503" t="n">
        <v>120</v>
      </c>
      <c r="G3503" t="inlineStr">
        <is>
          <t xml:space="preserve">BUREAU OF LAND MANAGEMENT </t>
        </is>
      </c>
      <c r="H3503" t="inlineStr">
        <is>
          <t>BRO ENERGY</t>
        </is>
      </c>
      <c r="I3503" t="n">
        <v>0.125</v>
      </c>
      <c r="J3503" t="n">
        <v>23</v>
      </c>
      <c r="K3503" t="n">
        <v>640</v>
      </c>
      <c r="L3503" t="n">
        <v>5</v>
      </c>
      <c r="M3503" t="n">
        <v>23</v>
      </c>
      <c r="N3503" t="inlineStr">
        <is>
          <t xml:space="preserve">N         </t>
        </is>
      </c>
      <c r="O3503" t="n">
        <v>99</v>
      </c>
      <c r="P3503" t="inlineStr">
        <is>
          <t xml:space="preserve">W         </t>
        </is>
      </c>
      <c r="Q3503" t="inlineStr">
        <is>
          <t>WY-182Q-149/NA</t>
        </is>
      </c>
      <c r="R3503" t="inlineStr">
        <is>
          <t>WYW187171</t>
        </is>
      </c>
      <c r="S3503" t="inlineStr">
        <is>
          <t>SWEETWATER (WY)</t>
        </is>
      </c>
      <c r="T3503" t="n">
        <v>41.99603777</v>
      </c>
      <c r="U3503" t="inlineStr">
        <is>
          <t>GREEN RIVER - OVERTHRUST</t>
        </is>
      </c>
      <c r="V3503" t="n">
        <v>-108.63744524</v>
      </c>
      <c r="W3503" t="inlineStr">
        <is>
          <t>POINT (198715.2661569258 4655739.660044315)</t>
        </is>
      </c>
      <c r="X3503" t="n">
        <v>2.300241434964009</v>
      </c>
      <c r="Y3503" t="inlineStr">
        <is>
          <t>SW</t>
        </is>
      </c>
      <c r="Z3503" t="n">
        <v>2018</v>
      </c>
      <c r="AA3503" t="n">
        <v>75</v>
      </c>
    </row>
    <row r="3504">
      <c r="A3504" s="1" t="n">
        <v>29147</v>
      </c>
      <c r="B3504" t="inlineStr">
        <is>
          <t>WY</t>
        </is>
      </c>
      <c r="C3504" t="inlineStr"/>
      <c r="D3504" s="2" t="n">
        <v>43277</v>
      </c>
      <c r="E3504" t="inlineStr">
        <is>
          <t>2028-06-26</t>
        </is>
      </c>
      <c r="F3504" t="n">
        <v>120</v>
      </c>
      <c r="G3504" t="inlineStr">
        <is>
          <t xml:space="preserve">BUREAU OF LAND MANAGEMENT </t>
        </is>
      </c>
      <c r="H3504" t="inlineStr">
        <is>
          <t>BRO ENERGY</t>
        </is>
      </c>
      <c r="I3504" t="n">
        <v>0.125</v>
      </c>
      <c r="J3504" t="n">
        <v>23</v>
      </c>
      <c r="K3504" t="n">
        <v>640</v>
      </c>
      <c r="L3504" t="n">
        <v>5</v>
      </c>
      <c r="M3504" t="n">
        <v>23</v>
      </c>
      <c r="N3504" t="inlineStr">
        <is>
          <t xml:space="preserve">N         </t>
        </is>
      </c>
      <c r="O3504" t="n">
        <v>99</v>
      </c>
      <c r="P3504" t="inlineStr">
        <is>
          <t xml:space="preserve">W         </t>
        </is>
      </c>
      <c r="Q3504" t="inlineStr">
        <is>
          <t>WY-182Q-149/NA</t>
        </is>
      </c>
      <c r="R3504" t="inlineStr">
        <is>
          <t>WYW187171</t>
        </is>
      </c>
      <c r="S3504" t="inlineStr">
        <is>
          <t>SWEETWATER (WY)</t>
        </is>
      </c>
      <c r="T3504" t="n">
        <v>41.99603777</v>
      </c>
      <c r="U3504" t="inlineStr">
        <is>
          <t>GREEN RIVER - OVERTHRUST</t>
        </is>
      </c>
      <c r="V3504" t="n">
        <v>-108.63744524</v>
      </c>
      <c r="W3504" t="inlineStr">
        <is>
          <t>POINT (198715.2661569258 4655739.660044315)</t>
        </is>
      </c>
      <c r="X3504" t="n">
        <v>2.300241434964009</v>
      </c>
      <c r="Y3504" t="inlineStr">
        <is>
          <t>SW</t>
        </is>
      </c>
      <c r="Z3504" t="n">
        <v>2018</v>
      </c>
      <c r="AA3504" t="n">
        <v>75</v>
      </c>
    </row>
    <row r="3505">
      <c r="A3505" s="1" t="n">
        <v>29148</v>
      </c>
      <c r="B3505" t="inlineStr">
        <is>
          <t>WY</t>
        </is>
      </c>
      <c r="C3505" t="inlineStr"/>
      <c r="D3505" s="2" t="n">
        <v>43277</v>
      </c>
      <c r="E3505" t="inlineStr">
        <is>
          <t>2028-06-26</t>
        </is>
      </c>
      <c r="F3505" t="n">
        <v>120</v>
      </c>
      <c r="G3505" t="inlineStr">
        <is>
          <t xml:space="preserve">BUREAU OF LAND MANAGEMENT </t>
        </is>
      </c>
      <c r="H3505" t="inlineStr">
        <is>
          <t>BRO ENERGY</t>
        </is>
      </c>
      <c r="I3505" t="n">
        <v>0.125</v>
      </c>
      <c r="J3505" t="n">
        <v>23</v>
      </c>
      <c r="K3505" t="n">
        <v>640</v>
      </c>
      <c r="L3505" t="n">
        <v>5</v>
      </c>
      <c r="M3505" t="n">
        <v>23</v>
      </c>
      <c r="N3505" t="inlineStr">
        <is>
          <t xml:space="preserve">N         </t>
        </is>
      </c>
      <c r="O3505" t="n">
        <v>99</v>
      </c>
      <c r="P3505" t="inlineStr">
        <is>
          <t xml:space="preserve">W         </t>
        </is>
      </c>
      <c r="Q3505" t="inlineStr">
        <is>
          <t>WY-182Q-149/NA</t>
        </is>
      </c>
      <c r="R3505" t="inlineStr">
        <is>
          <t>WYW187171</t>
        </is>
      </c>
      <c r="S3505" t="inlineStr">
        <is>
          <t>SWEETWATER (WY)</t>
        </is>
      </c>
      <c r="T3505" t="n">
        <v>41.99603777</v>
      </c>
      <c r="U3505" t="inlineStr">
        <is>
          <t>GREEN RIVER - OVERTHRUST</t>
        </is>
      </c>
      <c r="V3505" t="n">
        <v>-108.63744524</v>
      </c>
      <c r="W3505" t="inlineStr">
        <is>
          <t>POINT (198715.2661569258 4655739.660044315)</t>
        </is>
      </c>
      <c r="X3505" t="n">
        <v>2.300241434964009</v>
      </c>
      <c r="Y3505" t="inlineStr">
        <is>
          <t>SW</t>
        </is>
      </c>
      <c r="Z3505" t="n">
        <v>2018</v>
      </c>
      <c r="AA3505" t="n">
        <v>75</v>
      </c>
    </row>
    <row r="3506">
      <c r="A3506" s="1" t="n">
        <v>29149</v>
      </c>
      <c r="B3506" t="inlineStr">
        <is>
          <t>WY</t>
        </is>
      </c>
      <c r="C3506" t="inlineStr"/>
      <c r="D3506" s="2" t="n">
        <v>43277</v>
      </c>
      <c r="E3506" t="inlineStr">
        <is>
          <t>2028-06-26</t>
        </is>
      </c>
      <c r="F3506" t="n">
        <v>120</v>
      </c>
      <c r="G3506" t="inlineStr">
        <is>
          <t xml:space="preserve">BUREAU OF LAND MANAGEMENT </t>
        </is>
      </c>
      <c r="H3506" t="inlineStr">
        <is>
          <t>KIRKWOOD O&amp;G</t>
        </is>
      </c>
      <c r="I3506" t="n">
        <v>0.125</v>
      </c>
      <c r="J3506" t="n">
        <v>32</v>
      </c>
      <c r="K3506" t="n">
        <v>1280</v>
      </c>
      <c r="L3506" t="n">
        <v>33</v>
      </c>
      <c r="M3506" t="n">
        <v>24</v>
      </c>
      <c r="N3506" t="inlineStr">
        <is>
          <t xml:space="preserve">N         </t>
        </is>
      </c>
      <c r="O3506" t="n">
        <v>99</v>
      </c>
      <c r="P3506" t="inlineStr">
        <is>
          <t xml:space="preserve">W         </t>
        </is>
      </c>
      <c r="Q3506" t="inlineStr">
        <is>
          <t>WY-182Q-150/NA</t>
        </is>
      </c>
      <c r="R3506" t="inlineStr">
        <is>
          <t>WYW187172</t>
        </is>
      </c>
      <c r="S3506" t="inlineStr">
        <is>
          <t>SWEETWATER (WY)</t>
        </is>
      </c>
      <c r="T3506" t="n">
        <v>42.01045715</v>
      </c>
      <c r="U3506" t="inlineStr">
        <is>
          <t>GREEN RIVER - OVERTHRUST</t>
        </is>
      </c>
      <c r="V3506" t="n">
        <v>-108.61801256</v>
      </c>
      <c r="W3506" t="inlineStr">
        <is>
          <t>POINT (200392.8305973552 4657272.676424162)</t>
        </is>
      </c>
      <c r="X3506" t="n">
        <v>1.046075314133497</v>
      </c>
      <c r="Y3506" t="inlineStr">
        <is>
          <t>S</t>
        </is>
      </c>
      <c r="Z3506" t="n">
        <v>2018</v>
      </c>
      <c r="AA3506" t="n">
        <v>75</v>
      </c>
    </row>
    <row r="3507">
      <c r="A3507" s="1" t="n">
        <v>29150</v>
      </c>
      <c r="B3507" t="inlineStr">
        <is>
          <t>WY</t>
        </is>
      </c>
      <c r="C3507" t="inlineStr"/>
      <c r="D3507" s="2" t="n">
        <v>43277</v>
      </c>
      <c r="E3507" t="inlineStr">
        <is>
          <t>2028-06-26</t>
        </is>
      </c>
      <c r="F3507" t="n">
        <v>120</v>
      </c>
      <c r="G3507" t="inlineStr">
        <is>
          <t xml:space="preserve">BUREAU OF LAND MANAGEMENT </t>
        </is>
      </c>
      <c r="H3507" t="inlineStr">
        <is>
          <t>KIRKWOOD O&amp;G</t>
        </is>
      </c>
      <c r="I3507" t="n">
        <v>0.125</v>
      </c>
      <c r="J3507" t="n">
        <v>32</v>
      </c>
      <c r="K3507" t="n">
        <v>1280</v>
      </c>
      <c r="L3507" t="n">
        <v>32</v>
      </c>
      <c r="M3507" t="n">
        <v>24</v>
      </c>
      <c r="N3507" t="inlineStr">
        <is>
          <t xml:space="preserve">N         </t>
        </is>
      </c>
      <c r="O3507" t="n">
        <v>99</v>
      </c>
      <c r="P3507" t="inlineStr">
        <is>
          <t xml:space="preserve">W         </t>
        </is>
      </c>
      <c r="Q3507" t="inlineStr">
        <is>
          <t>WY-182Q-150/NA</t>
        </is>
      </c>
      <c r="R3507" t="inlineStr">
        <is>
          <t>WYW187172</t>
        </is>
      </c>
      <c r="S3507" t="inlineStr">
        <is>
          <t>SWEETWATER (WY)</t>
        </is>
      </c>
      <c r="T3507" t="n">
        <v>42.01045339</v>
      </c>
      <c r="U3507" t="inlineStr">
        <is>
          <t>GREEN RIVER - OVERTHRUST</t>
        </is>
      </c>
      <c r="V3507" t="n">
        <v>-108.63744522</v>
      </c>
      <c r="W3507" t="inlineStr">
        <is>
          <t>POINT (198783.3700622249 4657340.55106937)</t>
        </is>
      </c>
      <c r="X3507" t="n">
        <v>1.489826224793666</v>
      </c>
      <c r="Y3507" t="inlineStr">
        <is>
          <t>SW</t>
        </is>
      </c>
      <c r="Z3507" t="n">
        <v>2018</v>
      </c>
      <c r="AA3507" t="n">
        <v>75</v>
      </c>
    </row>
    <row r="3508">
      <c r="A3508" s="1" t="n">
        <v>29146</v>
      </c>
      <c r="B3508" t="inlineStr">
        <is>
          <t>WY</t>
        </is>
      </c>
      <c r="C3508" t="inlineStr"/>
      <c r="D3508" s="2" t="n">
        <v>43277</v>
      </c>
      <c r="E3508" t="inlineStr">
        <is>
          <t>2028-06-26</t>
        </is>
      </c>
      <c r="F3508" t="n">
        <v>120</v>
      </c>
      <c r="G3508" t="inlineStr">
        <is>
          <t xml:space="preserve">BUREAU OF LAND MANAGEMENT </t>
        </is>
      </c>
      <c r="H3508" t="inlineStr">
        <is>
          <t>BRO ENERGY</t>
        </is>
      </c>
      <c r="I3508" t="n">
        <v>0.125</v>
      </c>
      <c r="J3508" t="n">
        <v>23</v>
      </c>
      <c r="K3508" t="n">
        <v>640</v>
      </c>
      <c r="L3508" t="n">
        <v>5</v>
      </c>
      <c r="M3508" t="n">
        <v>23</v>
      </c>
      <c r="N3508" t="inlineStr">
        <is>
          <t xml:space="preserve">N         </t>
        </is>
      </c>
      <c r="O3508" t="n">
        <v>99</v>
      </c>
      <c r="P3508" t="inlineStr">
        <is>
          <t xml:space="preserve">W         </t>
        </is>
      </c>
      <c r="Q3508" t="inlineStr">
        <is>
          <t>WY-182Q-149/NA</t>
        </is>
      </c>
      <c r="R3508" t="inlineStr">
        <is>
          <t>WYW187171</t>
        </is>
      </c>
      <c r="S3508" t="inlineStr">
        <is>
          <t>SWEETWATER (WY)</t>
        </is>
      </c>
      <c r="T3508" t="n">
        <v>41.99603777</v>
      </c>
      <c r="U3508" t="inlineStr">
        <is>
          <t>GREEN RIVER - OVERTHRUST</t>
        </is>
      </c>
      <c r="V3508" t="n">
        <v>-108.63744524</v>
      </c>
      <c r="W3508" t="inlineStr">
        <is>
          <t>POINT (198715.2661569258 4655739.660044315)</t>
        </is>
      </c>
      <c r="X3508" t="n">
        <v>1.405041063908916</v>
      </c>
      <c r="Y3508" t="inlineStr">
        <is>
          <t>SE</t>
        </is>
      </c>
      <c r="Z3508" t="n">
        <v>2018</v>
      </c>
      <c r="AA3508" t="n">
        <v>77</v>
      </c>
    </row>
    <row r="3509">
      <c r="A3509" s="1" t="n">
        <v>29147</v>
      </c>
      <c r="B3509" t="inlineStr">
        <is>
          <t>WY</t>
        </is>
      </c>
      <c r="C3509" t="inlineStr"/>
      <c r="D3509" s="2" t="n">
        <v>43277</v>
      </c>
      <c r="E3509" t="inlineStr">
        <is>
          <t>2028-06-26</t>
        </is>
      </c>
      <c r="F3509" t="n">
        <v>120</v>
      </c>
      <c r="G3509" t="inlineStr">
        <is>
          <t xml:space="preserve">BUREAU OF LAND MANAGEMENT </t>
        </is>
      </c>
      <c r="H3509" t="inlineStr">
        <is>
          <t>BRO ENERGY</t>
        </is>
      </c>
      <c r="I3509" t="n">
        <v>0.125</v>
      </c>
      <c r="J3509" t="n">
        <v>23</v>
      </c>
      <c r="K3509" t="n">
        <v>640</v>
      </c>
      <c r="L3509" t="n">
        <v>5</v>
      </c>
      <c r="M3509" t="n">
        <v>23</v>
      </c>
      <c r="N3509" t="inlineStr">
        <is>
          <t xml:space="preserve">N         </t>
        </is>
      </c>
      <c r="O3509" t="n">
        <v>99</v>
      </c>
      <c r="P3509" t="inlineStr">
        <is>
          <t xml:space="preserve">W         </t>
        </is>
      </c>
      <c r="Q3509" t="inlineStr">
        <is>
          <t>WY-182Q-149/NA</t>
        </is>
      </c>
      <c r="R3509" t="inlineStr">
        <is>
          <t>WYW187171</t>
        </is>
      </c>
      <c r="S3509" t="inlineStr">
        <is>
          <t>SWEETWATER (WY)</t>
        </is>
      </c>
      <c r="T3509" t="n">
        <v>41.99603777</v>
      </c>
      <c r="U3509" t="inlineStr">
        <is>
          <t>GREEN RIVER - OVERTHRUST</t>
        </is>
      </c>
      <c r="V3509" t="n">
        <v>-108.63744524</v>
      </c>
      <c r="W3509" t="inlineStr">
        <is>
          <t>POINT (198715.2661569258 4655739.660044315)</t>
        </is>
      </c>
      <c r="X3509" t="n">
        <v>1.405041063908916</v>
      </c>
      <c r="Y3509" t="inlineStr">
        <is>
          <t>SE</t>
        </is>
      </c>
      <c r="Z3509" t="n">
        <v>2018</v>
      </c>
      <c r="AA3509" t="n">
        <v>77</v>
      </c>
    </row>
    <row r="3510">
      <c r="A3510" s="1" t="n">
        <v>29148</v>
      </c>
      <c r="B3510" t="inlineStr">
        <is>
          <t>WY</t>
        </is>
      </c>
      <c r="C3510" t="inlineStr"/>
      <c r="D3510" s="2" t="n">
        <v>43277</v>
      </c>
      <c r="E3510" t="inlineStr">
        <is>
          <t>2028-06-26</t>
        </is>
      </c>
      <c r="F3510" t="n">
        <v>120</v>
      </c>
      <c r="G3510" t="inlineStr">
        <is>
          <t xml:space="preserve">BUREAU OF LAND MANAGEMENT </t>
        </is>
      </c>
      <c r="H3510" t="inlineStr">
        <is>
          <t>BRO ENERGY</t>
        </is>
      </c>
      <c r="I3510" t="n">
        <v>0.125</v>
      </c>
      <c r="J3510" t="n">
        <v>23</v>
      </c>
      <c r="K3510" t="n">
        <v>640</v>
      </c>
      <c r="L3510" t="n">
        <v>5</v>
      </c>
      <c r="M3510" t="n">
        <v>23</v>
      </c>
      <c r="N3510" t="inlineStr">
        <is>
          <t xml:space="preserve">N         </t>
        </is>
      </c>
      <c r="O3510" t="n">
        <v>99</v>
      </c>
      <c r="P3510" t="inlineStr">
        <is>
          <t xml:space="preserve">W         </t>
        </is>
      </c>
      <c r="Q3510" t="inlineStr">
        <is>
          <t>WY-182Q-149/NA</t>
        </is>
      </c>
      <c r="R3510" t="inlineStr">
        <is>
          <t>WYW187171</t>
        </is>
      </c>
      <c r="S3510" t="inlineStr">
        <is>
          <t>SWEETWATER (WY)</t>
        </is>
      </c>
      <c r="T3510" t="n">
        <v>41.99603777</v>
      </c>
      <c r="U3510" t="inlineStr">
        <is>
          <t>GREEN RIVER - OVERTHRUST</t>
        </is>
      </c>
      <c r="V3510" t="n">
        <v>-108.63744524</v>
      </c>
      <c r="W3510" t="inlineStr">
        <is>
          <t>POINT (198715.2661569258 4655739.660044315)</t>
        </is>
      </c>
      <c r="X3510" t="n">
        <v>1.405041063908916</v>
      </c>
      <c r="Y3510" t="inlineStr">
        <is>
          <t>SE</t>
        </is>
      </c>
      <c r="Z3510" t="n">
        <v>2018</v>
      </c>
      <c r="AA3510" t="n">
        <v>77</v>
      </c>
    </row>
    <row r="3511">
      <c r="A3511" s="1" t="n">
        <v>29149</v>
      </c>
      <c r="B3511" t="inlineStr">
        <is>
          <t>WY</t>
        </is>
      </c>
      <c r="C3511" t="inlineStr"/>
      <c r="D3511" s="2" t="n">
        <v>43277</v>
      </c>
      <c r="E3511" t="inlineStr">
        <is>
          <t>2028-06-26</t>
        </is>
      </c>
      <c r="F3511" t="n">
        <v>120</v>
      </c>
      <c r="G3511" t="inlineStr">
        <is>
          <t xml:space="preserve">BUREAU OF LAND MANAGEMENT </t>
        </is>
      </c>
      <c r="H3511" t="inlineStr">
        <is>
          <t>KIRKWOOD O&amp;G</t>
        </is>
      </c>
      <c r="I3511" t="n">
        <v>0.125</v>
      </c>
      <c r="J3511" t="n">
        <v>32</v>
      </c>
      <c r="K3511" t="n">
        <v>1280</v>
      </c>
      <c r="L3511" t="n">
        <v>33</v>
      </c>
      <c r="M3511" t="n">
        <v>24</v>
      </c>
      <c r="N3511" t="inlineStr">
        <is>
          <t xml:space="preserve">N         </t>
        </is>
      </c>
      <c r="O3511" t="n">
        <v>99</v>
      </c>
      <c r="P3511" t="inlineStr">
        <is>
          <t xml:space="preserve">W         </t>
        </is>
      </c>
      <c r="Q3511" t="inlineStr">
        <is>
          <t>WY-182Q-150/NA</t>
        </is>
      </c>
      <c r="R3511" t="inlineStr">
        <is>
          <t>WYW187172</t>
        </is>
      </c>
      <c r="S3511" t="inlineStr">
        <is>
          <t>SWEETWATER (WY)</t>
        </is>
      </c>
      <c r="T3511" t="n">
        <v>42.01045715</v>
      </c>
      <c r="U3511" t="inlineStr">
        <is>
          <t>GREEN RIVER - OVERTHRUST</t>
        </is>
      </c>
      <c r="V3511" t="n">
        <v>-108.61801256</v>
      </c>
      <c r="W3511" t="inlineStr">
        <is>
          <t>POINT (200392.8305973552 4657272.676424162)</t>
        </is>
      </c>
      <c r="X3511" t="n">
        <v>1.966935866347564</v>
      </c>
      <c r="Y3511" t="inlineStr">
        <is>
          <t>E</t>
        </is>
      </c>
      <c r="Z3511" t="n">
        <v>2018</v>
      </c>
      <c r="AA3511" t="n">
        <v>77</v>
      </c>
    </row>
    <row r="3512">
      <c r="A3512" s="1" t="n">
        <v>29150</v>
      </c>
      <c r="B3512" t="inlineStr">
        <is>
          <t>WY</t>
        </is>
      </c>
      <c r="C3512" t="inlineStr"/>
      <c r="D3512" s="2" t="n">
        <v>43277</v>
      </c>
      <c r="E3512" t="inlineStr">
        <is>
          <t>2028-06-26</t>
        </is>
      </c>
      <c r="F3512" t="n">
        <v>120</v>
      </c>
      <c r="G3512" t="inlineStr">
        <is>
          <t xml:space="preserve">BUREAU OF LAND MANAGEMENT </t>
        </is>
      </c>
      <c r="H3512" t="inlineStr">
        <is>
          <t>KIRKWOOD O&amp;G</t>
        </is>
      </c>
      <c r="I3512" t="n">
        <v>0.125</v>
      </c>
      <c r="J3512" t="n">
        <v>32</v>
      </c>
      <c r="K3512" t="n">
        <v>1280</v>
      </c>
      <c r="L3512" t="n">
        <v>32</v>
      </c>
      <c r="M3512" t="n">
        <v>24</v>
      </c>
      <c r="N3512" t="inlineStr">
        <is>
          <t xml:space="preserve">N         </t>
        </is>
      </c>
      <c r="O3512" t="n">
        <v>99</v>
      </c>
      <c r="P3512" t="inlineStr">
        <is>
          <t xml:space="preserve">W         </t>
        </is>
      </c>
      <c r="Q3512" t="inlineStr">
        <is>
          <t>WY-182Q-150/NA</t>
        </is>
      </c>
      <c r="R3512" t="inlineStr">
        <is>
          <t>WYW187172</t>
        </is>
      </c>
      <c r="S3512" t="inlineStr">
        <is>
          <t>SWEETWATER (WY)</t>
        </is>
      </c>
      <c r="T3512" t="n">
        <v>42.01045339</v>
      </c>
      <c r="U3512" t="inlineStr">
        <is>
          <t>GREEN RIVER - OVERTHRUST</t>
        </is>
      </c>
      <c r="V3512" t="n">
        <v>-108.63744522</v>
      </c>
      <c r="W3512" t="inlineStr">
        <is>
          <t>POINT (198783.3700622249 4657340.55106937)</t>
        </is>
      </c>
      <c r="X3512" t="n">
        <v>0.9661388174987101</v>
      </c>
      <c r="Y3512" t="inlineStr">
        <is>
          <t>E</t>
        </is>
      </c>
      <c r="Z3512" t="n">
        <v>2018</v>
      </c>
      <c r="AA3512" t="n">
        <v>77</v>
      </c>
    </row>
    <row r="3513">
      <c r="A3513" s="1" t="n">
        <v>23108</v>
      </c>
      <c r="B3513" t="inlineStr">
        <is>
          <t>WY</t>
        </is>
      </c>
      <c r="C3513" t="inlineStr"/>
      <c r="D3513" s="2" t="n">
        <v>43361</v>
      </c>
      <c r="E3513" t="inlineStr">
        <is>
          <t>2028-09-18</t>
        </is>
      </c>
      <c r="F3513" t="n">
        <v>120</v>
      </c>
      <c r="G3513" t="inlineStr">
        <is>
          <t xml:space="preserve">BUREAU OF LAND MANAGEMENT </t>
        </is>
      </c>
      <c r="H3513" t="inlineStr">
        <is>
          <t>KIRKWOOD O&amp;G</t>
        </is>
      </c>
      <c r="I3513" t="n">
        <v>0.125</v>
      </c>
      <c r="J3513" t="n">
        <v>7</v>
      </c>
      <c r="K3513" t="n">
        <v>1600</v>
      </c>
      <c r="L3513" t="n">
        <v>33</v>
      </c>
      <c r="M3513" t="n">
        <v>25</v>
      </c>
      <c r="N3513" t="inlineStr">
        <is>
          <t xml:space="preserve">N         </t>
        </is>
      </c>
      <c r="O3513" t="n">
        <v>100</v>
      </c>
      <c r="P3513" t="inlineStr">
        <is>
          <t xml:space="preserve">W         </t>
        </is>
      </c>
      <c r="Q3513" t="inlineStr">
        <is>
          <t>WY-183Q-295/NA</t>
        </is>
      </c>
      <c r="R3513" t="inlineStr">
        <is>
          <t>WYW187543</t>
        </is>
      </c>
      <c r="S3513" t="inlineStr">
        <is>
          <t>SWEETWATER (WY)</t>
        </is>
      </c>
      <c r="T3513" t="n">
        <v>42.09691661</v>
      </c>
      <c r="U3513" t="inlineStr">
        <is>
          <t>GREEN RIVER - OVERTHRUST</t>
        </is>
      </c>
      <c r="V3513" t="n">
        <v>-108.76163987</v>
      </c>
      <c r="W3513" t="inlineStr">
        <is>
          <t>POINT (188920.1682180353 4667387.824469822)</t>
        </is>
      </c>
      <c r="X3513" t="n">
        <v>2.757009329535649</v>
      </c>
      <c r="Y3513" t="inlineStr">
        <is>
          <t>NW</t>
        </is>
      </c>
      <c r="Z3513" t="n">
        <v>2018</v>
      </c>
      <c r="AA3513" t="n">
        <v>65</v>
      </c>
    </row>
    <row r="3514">
      <c r="A3514" s="1" t="n">
        <v>23109</v>
      </c>
      <c r="B3514" t="inlineStr">
        <is>
          <t>WY</t>
        </is>
      </c>
      <c r="C3514" t="inlineStr"/>
      <c r="D3514" s="2" t="n">
        <v>43361</v>
      </c>
      <c r="E3514" t="inlineStr">
        <is>
          <t>2028-09-18</t>
        </is>
      </c>
      <c r="F3514" t="n">
        <v>120</v>
      </c>
      <c r="G3514" t="inlineStr">
        <is>
          <t xml:space="preserve">BUREAU OF LAND MANAGEMENT </t>
        </is>
      </c>
      <c r="H3514" t="inlineStr">
        <is>
          <t>KIRKWOOD O&amp;G</t>
        </is>
      </c>
      <c r="I3514" t="n">
        <v>0.125</v>
      </c>
      <c r="J3514" t="n">
        <v>7</v>
      </c>
      <c r="K3514" t="n">
        <v>1600</v>
      </c>
      <c r="L3514" t="n">
        <v>35</v>
      </c>
      <c r="M3514" t="n">
        <v>25</v>
      </c>
      <c r="N3514" t="inlineStr">
        <is>
          <t xml:space="preserve">N         </t>
        </is>
      </c>
      <c r="O3514" t="n">
        <v>100</v>
      </c>
      <c r="P3514" t="inlineStr">
        <is>
          <t xml:space="preserve">W         </t>
        </is>
      </c>
      <c r="Q3514" t="inlineStr">
        <is>
          <t>WY-183Q-295/NA</t>
        </is>
      </c>
      <c r="R3514" t="inlineStr">
        <is>
          <t>WYW187543</t>
        </is>
      </c>
      <c r="S3514" t="inlineStr">
        <is>
          <t>SWEETWATER (WY)</t>
        </is>
      </c>
      <c r="T3514" t="n">
        <v>42.09693568</v>
      </c>
      <c r="U3514" t="inlineStr">
        <is>
          <t>GREEN RIVER - OVERTHRUST</t>
        </is>
      </c>
      <c r="V3514" t="n">
        <v>-108.7228662</v>
      </c>
      <c r="W3514" t="inlineStr">
        <is>
          <t>POINT (192127.2255926246 4667249.320656333)</t>
        </is>
      </c>
      <c r="X3514" t="n">
        <v>0.9305040029175702</v>
      </c>
      <c r="Y3514" t="inlineStr">
        <is>
          <t>NW</t>
        </is>
      </c>
      <c r="Z3514" t="n">
        <v>2018</v>
      </c>
      <c r="AA3514" t="n">
        <v>65</v>
      </c>
    </row>
    <row r="3515">
      <c r="A3515" s="1" t="n">
        <v>23110</v>
      </c>
      <c r="B3515" t="inlineStr">
        <is>
          <t>WY</t>
        </is>
      </c>
      <c r="C3515" t="inlineStr"/>
      <c r="D3515" s="2" t="n">
        <v>43361</v>
      </c>
      <c r="E3515" t="inlineStr">
        <is>
          <t>2028-09-18</t>
        </is>
      </c>
      <c r="F3515" t="n">
        <v>120</v>
      </c>
      <c r="G3515" t="inlineStr">
        <is>
          <t xml:space="preserve">BUREAU OF LAND MANAGEMENT </t>
        </is>
      </c>
      <c r="H3515" t="inlineStr">
        <is>
          <t>KIRKWOOD O&amp;G</t>
        </is>
      </c>
      <c r="I3515" t="n">
        <v>0.125</v>
      </c>
      <c r="J3515" t="n">
        <v>7</v>
      </c>
      <c r="K3515" t="n">
        <v>1600</v>
      </c>
      <c r="L3515" t="n">
        <v>34</v>
      </c>
      <c r="M3515" t="n">
        <v>25</v>
      </c>
      <c r="N3515" t="inlineStr">
        <is>
          <t xml:space="preserve">N         </t>
        </is>
      </c>
      <c r="O3515" t="n">
        <v>100</v>
      </c>
      <c r="P3515" t="inlineStr">
        <is>
          <t xml:space="preserve">W         </t>
        </is>
      </c>
      <c r="Q3515" t="inlineStr">
        <is>
          <t>WY-183Q-295/NA</t>
        </is>
      </c>
      <c r="R3515" t="inlineStr">
        <is>
          <t>WYW187543</t>
        </is>
      </c>
      <c r="S3515" t="inlineStr">
        <is>
          <t>SWEETWATER (WY)</t>
        </is>
      </c>
      <c r="T3515" t="n">
        <v>42.09689753</v>
      </c>
      <c r="U3515" t="inlineStr">
        <is>
          <t>GREEN RIVER - OVERTHRUST</t>
        </is>
      </c>
      <c r="V3515" t="n">
        <v>-108.74218441</v>
      </c>
      <c r="W3515" t="inlineStr">
        <is>
          <t>POINT (190529.2355616323 4667314.96312193)</t>
        </is>
      </c>
      <c r="X3515" t="n">
        <v>1.795633201483283</v>
      </c>
      <c r="Y3515" t="inlineStr">
        <is>
          <t>NW</t>
        </is>
      </c>
      <c r="Z3515" t="n">
        <v>2018</v>
      </c>
      <c r="AA3515" t="n">
        <v>65</v>
      </c>
    </row>
    <row r="3516">
      <c r="A3516" s="1" t="n">
        <v>23397</v>
      </c>
      <c r="B3516" t="inlineStr">
        <is>
          <t>WY</t>
        </is>
      </c>
      <c r="C3516" t="inlineStr"/>
      <c r="D3516" s="2" t="n">
        <v>43361</v>
      </c>
      <c r="E3516" t="inlineStr">
        <is>
          <t>2028-09-18</t>
        </is>
      </c>
      <c r="F3516" t="n">
        <v>120</v>
      </c>
      <c r="G3516" t="inlineStr">
        <is>
          <t xml:space="preserve">BUREAU OF LAND MANAGEMENT </t>
        </is>
      </c>
      <c r="H3516" t="inlineStr">
        <is>
          <t>BRO ENERGY</t>
        </is>
      </c>
      <c r="I3516" t="n">
        <v>0.125</v>
      </c>
      <c r="J3516" t="n">
        <v>5</v>
      </c>
      <c r="K3516" t="n">
        <v>1921.68005371</v>
      </c>
      <c r="L3516" t="n">
        <v>30</v>
      </c>
      <c r="M3516" t="n">
        <v>25</v>
      </c>
      <c r="N3516" t="inlineStr">
        <is>
          <t xml:space="preserve">N         </t>
        </is>
      </c>
      <c r="O3516" t="n">
        <v>99</v>
      </c>
      <c r="P3516" t="inlineStr">
        <is>
          <t xml:space="preserve">W         </t>
        </is>
      </c>
      <c r="Q3516" t="inlineStr">
        <is>
          <t>WY-183Q-286/NA</t>
        </is>
      </c>
      <c r="R3516" t="inlineStr">
        <is>
          <t>WYW187534</t>
        </is>
      </c>
      <c r="S3516" t="inlineStr">
        <is>
          <t>SWEETWATER (WY)</t>
        </is>
      </c>
      <c r="T3516" t="n">
        <v>42.11155727</v>
      </c>
      <c r="U3516" t="inlineStr">
        <is>
          <t>GREEN RIVER - OVERTHRUST</t>
        </is>
      </c>
      <c r="V3516" t="n">
        <v>-108.68380246</v>
      </c>
      <c r="W3516" t="inlineStr">
        <is>
          <t>POINT (195428.2628190058 4668732.915393025)</t>
        </is>
      </c>
      <c r="X3516" t="n">
        <v>2.098553911729884</v>
      </c>
      <c r="Y3516" t="inlineStr">
        <is>
          <t>NE</t>
        </is>
      </c>
      <c r="Z3516" t="n">
        <v>2018</v>
      </c>
      <c r="AA3516" t="n">
        <v>65</v>
      </c>
    </row>
    <row r="3517">
      <c r="A3517" s="1" t="n">
        <v>23398</v>
      </c>
      <c r="B3517" t="inlineStr">
        <is>
          <t>WY</t>
        </is>
      </c>
      <c r="C3517" t="inlineStr"/>
      <c r="D3517" s="2" t="n">
        <v>43361</v>
      </c>
      <c r="E3517" t="inlineStr">
        <is>
          <t>2028-09-18</t>
        </is>
      </c>
      <c r="F3517" t="n">
        <v>120</v>
      </c>
      <c r="G3517" t="inlineStr">
        <is>
          <t xml:space="preserve">BUREAU OF LAND MANAGEMENT </t>
        </is>
      </c>
      <c r="H3517" t="inlineStr">
        <is>
          <t>BRO ENERGY</t>
        </is>
      </c>
      <c r="I3517" t="n">
        <v>0.125</v>
      </c>
      <c r="J3517" t="n">
        <v>5</v>
      </c>
      <c r="K3517" t="n">
        <v>1921.68005371</v>
      </c>
      <c r="L3517" t="n">
        <v>30</v>
      </c>
      <c r="M3517" t="n">
        <v>25</v>
      </c>
      <c r="N3517" t="inlineStr">
        <is>
          <t xml:space="preserve">N         </t>
        </is>
      </c>
      <c r="O3517" t="n">
        <v>99</v>
      </c>
      <c r="P3517" t="inlineStr">
        <is>
          <t xml:space="preserve">W         </t>
        </is>
      </c>
      <c r="Q3517" t="inlineStr">
        <is>
          <t>WY-183Q-286/NA</t>
        </is>
      </c>
      <c r="R3517" t="inlineStr">
        <is>
          <t>WYW187534</t>
        </is>
      </c>
      <c r="S3517" t="inlineStr">
        <is>
          <t>SWEETWATER (WY)</t>
        </is>
      </c>
      <c r="T3517" t="n">
        <v>42.11155727</v>
      </c>
      <c r="U3517" t="inlineStr">
        <is>
          <t>GREEN RIVER - OVERTHRUST</t>
        </is>
      </c>
      <c r="V3517" t="n">
        <v>-108.68380246</v>
      </c>
      <c r="W3517" t="inlineStr">
        <is>
          <t>POINT (195428.2628190058 4668732.915393025)</t>
        </is>
      </c>
      <c r="X3517" t="n">
        <v>2.098553911729884</v>
      </c>
      <c r="Y3517" t="inlineStr">
        <is>
          <t>NE</t>
        </is>
      </c>
      <c r="Z3517" t="n">
        <v>2018</v>
      </c>
      <c r="AA3517" t="n">
        <v>65</v>
      </c>
    </row>
    <row r="3518">
      <c r="A3518" s="1" t="n">
        <v>23399</v>
      </c>
      <c r="B3518" t="inlineStr">
        <is>
          <t>WY</t>
        </is>
      </c>
      <c r="C3518" t="inlineStr"/>
      <c r="D3518" s="2" t="n">
        <v>43361</v>
      </c>
      <c r="E3518" t="inlineStr">
        <is>
          <t>2028-09-18</t>
        </is>
      </c>
      <c r="F3518" t="n">
        <v>120</v>
      </c>
      <c r="G3518" t="inlineStr">
        <is>
          <t xml:space="preserve">BUREAU OF LAND MANAGEMENT </t>
        </is>
      </c>
      <c r="H3518" t="inlineStr">
        <is>
          <t>BRO ENERGY</t>
        </is>
      </c>
      <c r="I3518" t="n">
        <v>0.125</v>
      </c>
      <c r="J3518" t="n">
        <v>5</v>
      </c>
      <c r="K3518" t="n">
        <v>1921.68005371</v>
      </c>
      <c r="L3518" t="n">
        <v>31</v>
      </c>
      <c r="M3518" t="n">
        <v>25</v>
      </c>
      <c r="N3518" t="inlineStr">
        <is>
          <t xml:space="preserve">N         </t>
        </is>
      </c>
      <c r="O3518" t="n">
        <v>99</v>
      </c>
      <c r="P3518" t="inlineStr">
        <is>
          <t xml:space="preserve">W         </t>
        </is>
      </c>
      <c r="Q3518" t="inlineStr">
        <is>
          <t>WY-183Q-286/NA</t>
        </is>
      </c>
      <c r="R3518" t="inlineStr">
        <is>
          <t>WYW187534</t>
        </is>
      </c>
      <c r="S3518" t="inlineStr">
        <is>
          <t>SWEETWATER (WY)</t>
        </is>
      </c>
      <c r="T3518" t="n">
        <v>42.09694712</v>
      </c>
      <c r="U3518" t="inlineStr">
        <is>
          <t>GREEN RIVER - OVERTHRUST</t>
        </is>
      </c>
      <c r="V3518" t="n">
        <v>-108.68386355</v>
      </c>
      <c r="W3518" t="inlineStr">
        <is>
          <t>POINT (195353.1689555845 4667110.613725097)</t>
        </is>
      </c>
      <c r="X3518" t="n">
        <v>1.455647821988488</v>
      </c>
      <c r="Y3518" t="inlineStr">
        <is>
          <t>NE</t>
        </is>
      </c>
      <c r="Z3518" t="n">
        <v>2018</v>
      </c>
      <c r="AA3518" t="n">
        <v>65</v>
      </c>
    </row>
    <row r="3519">
      <c r="A3519" s="1" t="n">
        <v>23400</v>
      </c>
      <c r="B3519" t="inlineStr">
        <is>
          <t>WY</t>
        </is>
      </c>
      <c r="C3519" t="inlineStr"/>
      <c r="D3519" s="2" t="n">
        <v>43361</v>
      </c>
      <c r="E3519" t="inlineStr">
        <is>
          <t>2028-09-18</t>
        </is>
      </c>
      <c r="F3519" t="n">
        <v>120</v>
      </c>
      <c r="G3519" t="inlineStr">
        <is>
          <t xml:space="preserve">BUREAU OF LAND MANAGEMENT </t>
        </is>
      </c>
      <c r="H3519" t="inlineStr">
        <is>
          <t>BRO ENERGY</t>
        </is>
      </c>
      <c r="I3519" t="n">
        <v>0.125</v>
      </c>
      <c r="J3519" t="n">
        <v>5</v>
      </c>
      <c r="K3519" t="n">
        <v>1921.68005371</v>
      </c>
      <c r="L3519" t="n">
        <v>31</v>
      </c>
      <c r="M3519" t="n">
        <v>25</v>
      </c>
      <c r="N3519" t="inlineStr">
        <is>
          <t xml:space="preserve">N         </t>
        </is>
      </c>
      <c r="O3519" t="n">
        <v>99</v>
      </c>
      <c r="P3519" t="inlineStr">
        <is>
          <t xml:space="preserve">W         </t>
        </is>
      </c>
      <c r="Q3519" t="inlineStr">
        <is>
          <t>WY-183Q-286/NA</t>
        </is>
      </c>
      <c r="R3519" t="inlineStr">
        <is>
          <t>WYW187534</t>
        </is>
      </c>
      <c r="S3519" t="inlineStr">
        <is>
          <t>SWEETWATER (WY)</t>
        </is>
      </c>
      <c r="T3519" t="n">
        <v>42.09694712</v>
      </c>
      <c r="U3519" t="inlineStr">
        <is>
          <t>GREEN RIVER - OVERTHRUST</t>
        </is>
      </c>
      <c r="V3519" t="n">
        <v>-108.68386355</v>
      </c>
      <c r="W3519" t="inlineStr">
        <is>
          <t>POINT (195353.1689555845 4667110.613725097)</t>
        </is>
      </c>
      <c r="X3519" t="n">
        <v>1.455647821988488</v>
      </c>
      <c r="Y3519" t="inlineStr">
        <is>
          <t>NE</t>
        </is>
      </c>
      <c r="Z3519" t="n">
        <v>2018</v>
      </c>
      <c r="AA3519" t="n">
        <v>65</v>
      </c>
    </row>
    <row r="3520">
      <c r="A3520" s="1" t="n">
        <v>23401</v>
      </c>
      <c r="B3520" t="inlineStr">
        <is>
          <t>WY</t>
        </is>
      </c>
      <c r="C3520" t="inlineStr"/>
      <c r="D3520" s="2" t="n">
        <v>43361</v>
      </c>
      <c r="E3520" t="inlineStr">
        <is>
          <t>2028-09-18</t>
        </is>
      </c>
      <c r="F3520" t="n">
        <v>120</v>
      </c>
      <c r="G3520" t="inlineStr">
        <is>
          <t xml:space="preserve">BUREAU OF LAND MANAGEMENT </t>
        </is>
      </c>
      <c r="H3520" t="inlineStr">
        <is>
          <t>BRO ENERGY</t>
        </is>
      </c>
      <c r="I3520" t="n">
        <v>0.125</v>
      </c>
      <c r="J3520" t="n">
        <v>5</v>
      </c>
      <c r="K3520" t="n">
        <v>1921.68005371</v>
      </c>
      <c r="L3520" t="n">
        <v>31</v>
      </c>
      <c r="M3520" t="n">
        <v>25</v>
      </c>
      <c r="N3520" t="inlineStr">
        <is>
          <t xml:space="preserve">N         </t>
        </is>
      </c>
      <c r="O3520" t="n">
        <v>99</v>
      </c>
      <c r="P3520" t="inlineStr">
        <is>
          <t xml:space="preserve">W         </t>
        </is>
      </c>
      <c r="Q3520" t="inlineStr">
        <is>
          <t>WY-183Q-286/NA</t>
        </is>
      </c>
      <c r="R3520" t="inlineStr">
        <is>
          <t>WYW187534</t>
        </is>
      </c>
      <c r="S3520" t="inlineStr">
        <is>
          <t>SWEETWATER (WY)</t>
        </is>
      </c>
      <c r="T3520" t="n">
        <v>42.09694712</v>
      </c>
      <c r="U3520" t="inlineStr">
        <is>
          <t>GREEN RIVER - OVERTHRUST</t>
        </is>
      </c>
      <c r="V3520" t="n">
        <v>-108.68386355</v>
      </c>
      <c r="W3520" t="inlineStr">
        <is>
          <t>POINT (195353.1689555845 4667110.613725097)</t>
        </is>
      </c>
      <c r="X3520" t="n">
        <v>1.455647821988488</v>
      </c>
      <c r="Y3520" t="inlineStr">
        <is>
          <t>NE</t>
        </is>
      </c>
      <c r="Z3520" t="n">
        <v>2018</v>
      </c>
      <c r="AA3520" t="n">
        <v>65</v>
      </c>
    </row>
    <row r="3521">
      <c r="A3521" s="1" t="n">
        <v>23402</v>
      </c>
      <c r="B3521" t="inlineStr">
        <is>
          <t>WY</t>
        </is>
      </c>
      <c r="C3521" t="inlineStr"/>
      <c r="D3521" s="2" t="n">
        <v>43361</v>
      </c>
      <c r="E3521" t="inlineStr">
        <is>
          <t>2028-09-18</t>
        </is>
      </c>
      <c r="F3521" t="n">
        <v>120</v>
      </c>
      <c r="G3521" t="inlineStr">
        <is>
          <t xml:space="preserve">BUREAU OF LAND MANAGEMENT </t>
        </is>
      </c>
      <c r="H3521" t="inlineStr">
        <is>
          <t>BRO ENERGY</t>
        </is>
      </c>
      <c r="I3521" t="n">
        <v>0.125</v>
      </c>
      <c r="J3521" t="n">
        <v>5</v>
      </c>
      <c r="K3521" t="n">
        <v>1921.68005371</v>
      </c>
      <c r="L3521" t="n">
        <v>29</v>
      </c>
      <c r="M3521" t="n">
        <v>25</v>
      </c>
      <c r="N3521" t="inlineStr">
        <is>
          <t xml:space="preserve">N         </t>
        </is>
      </c>
      <c r="O3521" t="n">
        <v>99</v>
      </c>
      <c r="P3521" t="inlineStr">
        <is>
          <t xml:space="preserve">W         </t>
        </is>
      </c>
      <c r="Q3521" t="inlineStr">
        <is>
          <t>WY-183Q-286/NA</t>
        </is>
      </c>
      <c r="R3521" t="inlineStr">
        <is>
          <t>WYW187534</t>
        </is>
      </c>
      <c r="S3521" t="inlineStr">
        <is>
          <t>SWEETWATER (WY)</t>
        </is>
      </c>
      <c r="T3521" t="n">
        <v>42.11146954</v>
      </c>
      <c r="U3521" t="inlineStr">
        <is>
          <t>GREEN RIVER - OVERTHRUST</t>
        </is>
      </c>
      <c r="V3521" t="n">
        <v>-108.66438507</v>
      </c>
      <c r="W3521" t="inlineStr">
        <is>
          <t>POINT (197033.4704496955 4668654.034155277)</t>
        </is>
      </c>
      <c r="X3521" t="n">
        <v>2.831097009030068</v>
      </c>
      <c r="Y3521" t="inlineStr">
        <is>
          <t>NE</t>
        </is>
      </c>
      <c r="Z3521" t="n">
        <v>2018</v>
      </c>
      <c r="AA3521" t="n">
        <v>65</v>
      </c>
    </row>
    <row r="3522">
      <c r="A3522" s="1" t="n">
        <v>23403</v>
      </c>
      <c r="B3522" t="inlineStr">
        <is>
          <t>WY</t>
        </is>
      </c>
      <c r="C3522" t="inlineStr"/>
      <c r="D3522" s="2" t="n">
        <v>43361</v>
      </c>
      <c r="E3522" t="inlineStr">
        <is>
          <t>2028-09-18</t>
        </is>
      </c>
      <c r="F3522" t="n">
        <v>120</v>
      </c>
      <c r="G3522" t="inlineStr">
        <is>
          <t xml:space="preserve">BUREAU OF LAND MANAGEMENT </t>
        </is>
      </c>
      <c r="H3522" t="inlineStr">
        <is>
          <t>BRO ENERGY</t>
        </is>
      </c>
      <c r="I3522" t="n">
        <v>0.125</v>
      </c>
      <c r="J3522" t="n">
        <v>5</v>
      </c>
      <c r="K3522" t="n">
        <v>1921.68005371</v>
      </c>
      <c r="L3522" t="n">
        <v>30</v>
      </c>
      <c r="M3522" t="n">
        <v>25</v>
      </c>
      <c r="N3522" t="inlineStr">
        <is>
          <t xml:space="preserve">N         </t>
        </is>
      </c>
      <c r="O3522" t="n">
        <v>99</v>
      </c>
      <c r="P3522" t="inlineStr">
        <is>
          <t xml:space="preserve">W         </t>
        </is>
      </c>
      <c r="Q3522" t="inlineStr">
        <is>
          <t>WY-183Q-286/NA</t>
        </is>
      </c>
      <c r="R3522" t="inlineStr">
        <is>
          <t>WYW187534</t>
        </is>
      </c>
      <c r="S3522" t="inlineStr">
        <is>
          <t>SWEETWATER (WY)</t>
        </is>
      </c>
      <c r="T3522" t="n">
        <v>42.11155727</v>
      </c>
      <c r="U3522" t="inlineStr">
        <is>
          <t>GREEN RIVER - OVERTHRUST</t>
        </is>
      </c>
      <c r="V3522" t="n">
        <v>-108.68380246</v>
      </c>
      <c r="W3522" t="inlineStr">
        <is>
          <t>POINT (195428.2628190058 4668732.915393025)</t>
        </is>
      </c>
      <c r="X3522" t="n">
        <v>2.098553911729884</v>
      </c>
      <c r="Y3522" t="inlineStr">
        <is>
          <t>NE</t>
        </is>
      </c>
      <c r="Z3522" t="n">
        <v>2018</v>
      </c>
      <c r="AA3522" t="n">
        <v>65</v>
      </c>
    </row>
    <row r="3523">
      <c r="A3523" s="1" t="n">
        <v>24058</v>
      </c>
      <c r="B3523" t="inlineStr">
        <is>
          <t>WY</t>
        </is>
      </c>
      <c r="C3523" t="inlineStr"/>
      <c r="D3523" s="2" t="n">
        <v>43361</v>
      </c>
      <c r="E3523" t="inlineStr">
        <is>
          <t>2028-09-18</t>
        </is>
      </c>
      <c r="F3523" t="n">
        <v>120</v>
      </c>
      <c r="G3523" t="inlineStr">
        <is>
          <t xml:space="preserve">BUREAU OF LAND MANAGEMENT </t>
        </is>
      </c>
      <c r="H3523" t="inlineStr">
        <is>
          <t>LIBERTY PETR</t>
        </is>
      </c>
      <c r="I3523" t="n">
        <v>0.125</v>
      </c>
      <c r="J3523" t="n">
        <v>5</v>
      </c>
      <c r="K3523" t="n">
        <v>1921.19995117</v>
      </c>
      <c r="L3523" t="n">
        <v>19</v>
      </c>
      <c r="M3523" t="n">
        <v>25</v>
      </c>
      <c r="N3523" t="inlineStr">
        <is>
          <t xml:space="preserve">N         </t>
        </is>
      </c>
      <c r="O3523" t="n">
        <v>99</v>
      </c>
      <c r="P3523" t="inlineStr">
        <is>
          <t xml:space="preserve">W         </t>
        </is>
      </c>
      <c r="Q3523" t="inlineStr">
        <is>
          <t>WY-183Q-283/NA</t>
        </is>
      </c>
      <c r="R3523" t="inlineStr">
        <is>
          <t>WYW187531</t>
        </is>
      </c>
      <c r="S3523" t="inlineStr">
        <is>
          <t>SWEETWATER (WY)</t>
        </is>
      </c>
      <c r="T3523" t="n">
        <v>42.12608349</v>
      </c>
      <c r="U3523" t="inlineStr">
        <is>
          <t>GREEN RIVER - OVERTHRUST</t>
        </is>
      </c>
      <c r="V3523" t="n">
        <v>-108.68374137</v>
      </c>
      <c r="W3523" t="inlineStr">
        <is>
          <t>POINT (195502.971692148 4670345.898671675)</t>
        </is>
      </c>
      <c r="X3523" t="n">
        <v>2.94874381012349</v>
      </c>
      <c r="Y3523" t="inlineStr">
        <is>
          <t>NE</t>
        </is>
      </c>
      <c r="Z3523" t="n">
        <v>2018</v>
      </c>
      <c r="AA3523" t="n">
        <v>65</v>
      </c>
    </row>
    <row r="3524">
      <c r="A3524" s="1" t="n">
        <v>24059</v>
      </c>
      <c r="B3524" t="inlineStr">
        <is>
          <t>WY</t>
        </is>
      </c>
      <c r="C3524" t="inlineStr"/>
      <c r="D3524" s="2" t="n">
        <v>43361</v>
      </c>
      <c r="E3524" t="inlineStr">
        <is>
          <t>2028-09-18</t>
        </is>
      </c>
      <c r="F3524" t="n">
        <v>120</v>
      </c>
      <c r="G3524" t="inlineStr">
        <is>
          <t xml:space="preserve">BUREAU OF LAND MANAGEMENT </t>
        </is>
      </c>
      <c r="H3524" t="inlineStr">
        <is>
          <t>LIBERTY PETR</t>
        </is>
      </c>
      <c r="I3524" t="n">
        <v>0.125</v>
      </c>
      <c r="J3524" t="n">
        <v>5</v>
      </c>
      <c r="K3524" t="n">
        <v>1921.19995117</v>
      </c>
      <c r="L3524" t="n">
        <v>19</v>
      </c>
      <c r="M3524" t="n">
        <v>25</v>
      </c>
      <c r="N3524" t="inlineStr">
        <is>
          <t xml:space="preserve">N         </t>
        </is>
      </c>
      <c r="O3524" t="n">
        <v>99</v>
      </c>
      <c r="P3524" t="inlineStr">
        <is>
          <t xml:space="preserve">W         </t>
        </is>
      </c>
      <c r="Q3524" t="inlineStr">
        <is>
          <t>WY-183Q-283/NA</t>
        </is>
      </c>
      <c r="R3524" t="inlineStr">
        <is>
          <t>WYW187531</t>
        </is>
      </c>
      <c r="S3524" t="inlineStr">
        <is>
          <t>SWEETWATER (WY)</t>
        </is>
      </c>
      <c r="T3524" t="n">
        <v>42.12608349</v>
      </c>
      <c r="U3524" t="inlineStr">
        <is>
          <t>GREEN RIVER - OVERTHRUST</t>
        </is>
      </c>
      <c r="V3524" t="n">
        <v>-108.68374137</v>
      </c>
      <c r="W3524" t="inlineStr">
        <is>
          <t>POINT (195502.971692148 4670345.898671675)</t>
        </is>
      </c>
      <c r="X3524" t="n">
        <v>2.94874381012349</v>
      </c>
      <c r="Y3524" t="inlineStr">
        <is>
          <t>NE</t>
        </is>
      </c>
      <c r="Z3524" t="n">
        <v>2018</v>
      </c>
      <c r="AA3524" t="n">
        <v>65</v>
      </c>
    </row>
    <row r="3525">
      <c r="A3525" s="1" t="n">
        <v>24062</v>
      </c>
      <c r="B3525" t="inlineStr">
        <is>
          <t>WY</t>
        </is>
      </c>
      <c r="C3525" t="inlineStr"/>
      <c r="D3525" s="2" t="n">
        <v>43361</v>
      </c>
      <c r="E3525" t="inlineStr">
        <is>
          <t>2028-09-18</t>
        </is>
      </c>
      <c r="F3525" t="n">
        <v>120</v>
      </c>
      <c r="G3525" t="inlineStr">
        <is>
          <t xml:space="preserve">BUREAU OF LAND MANAGEMENT </t>
        </is>
      </c>
      <c r="H3525" t="inlineStr">
        <is>
          <t>LIBERTY PETR</t>
        </is>
      </c>
      <c r="I3525" t="n">
        <v>0.125</v>
      </c>
      <c r="J3525" t="n">
        <v>5</v>
      </c>
      <c r="K3525" t="n">
        <v>1921.19995117</v>
      </c>
      <c r="L3525" t="n">
        <v>19</v>
      </c>
      <c r="M3525" t="n">
        <v>25</v>
      </c>
      <c r="N3525" t="inlineStr">
        <is>
          <t xml:space="preserve">N         </t>
        </is>
      </c>
      <c r="O3525" t="n">
        <v>99</v>
      </c>
      <c r="P3525" t="inlineStr">
        <is>
          <t xml:space="preserve">W         </t>
        </is>
      </c>
      <c r="Q3525" t="inlineStr">
        <is>
          <t>WY-183Q-283/NA</t>
        </is>
      </c>
      <c r="R3525" t="inlineStr">
        <is>
          <t>WYW187531</t>
        </is>
      </c>
      <c r="S3525" t="inlineStr">
        <is>
          <t>SWEETWATER (WY)</t>
        </is>
      </c>
      <c r="T3525" t="n">
        <v>42.12608349</v>
      </c>
      <c r="U3525" t="inlineStr">
        <is>
          <t>GREEN RIVER - OVERTHRUST</t>
        </is>
      </c>
      <c r="V3525" t="n">
        <v>-108.68374137</v>
      </c>
      <c r="W3525" t="inlineStr">
        <is>
          <t>POINT (195502.971692148 4670345.898671675)</t>
        </is>
      </c>
      <c r="X3525" t="n">
        <v>2.94874381012349</v>
      </c>
      <c r="Y3525" t="inlineStr">
        <is>
          <t>NE</t>
        </is>
      </c>
      <c r="Z3525" t="n">
        <v>2018</v>
      </c>
      <c r="AA3525" t="n">
        <v>65</v>
      </c>
    </row>
    <row r="3526">
      <c r="A3526" s="1" t="n">
        <v>24068</v>
      </c>
      <c r="B3526" t="inlineStr">
        <is>
          <t>WY</t>
        </is>
      </c>
      <c r="C3526" t="inlineStr"/>
      <c r="D3526" s="2" t="n">
        <v>43361</v>
      </c>
      <c r="E3526" t="inlineStr">
        <is>
          <t>2028-09-18</t>
        </is>
      </c>
      <c r="F3526" t="n">
        <v>120</v>
      </c>
      <c r="G3526" t="inlineStr">
        <is>
          <t xml:space="preserve">BUREAU OF LAND MANAGEMENT </t>
        </is>
      </c>
      <c r="H3526" t="inlineStr">
        <is>
          <t>LIBERTY PETR</t>
        </is>
      </c>
      <c r="I3526" t="n">
        <v>0.125</v>
      </c>
      <c r="J3526" t="n">
        <v>12</v>
      </c>
      <c r="K3526" t="n">
        <v>2560</v>
      </c>
      <c r="L3526" t="n">
        <v>32</v>
      </c>
      <c r="M3526" t="n">
        <v>25</v>
      </c>
      <c r="N3526" t="inlineStr">
        <is>
          <t xml:space="preserve">N         </t>
        </is>
      </c>
      <c r="O3526" t="n">
        <v>99</v>
      </c>
      <c r="P3526" t="inlineStr">
        <is>
          <t xml:space="preserve">W         </t>
        </is>
      </c>
      <c r="Q3526" t="inlineStr">
        <is>
          <t>WY-183Q-287/NA</t>
        </is>
      </c>
      <c r="R3526" t="inlineStr">
        <is>
          <t>WYW187535</t>
        </is>
      </c>
      <c r="S3526" t="inlineStr">
        <is>
          <t>SWEETWATER (WY)</t>
        </is>
      </c>
      <c r="T3526" t="n">
        <v>42.09689371</v>
      </c>
      <c r="U3526" t="inlineStr">
        <is>
          <t>GREEN RIVER - OVERTHRUST</t>
        </is>
      </c>
      <c r="V3526" t="n">
        <v>-108.66441564</v>
      </c>
      <c r="W3526" t="inlineStr">
        <is>
          <t>POINT (196961.4349909186 4667035.43790411)</t>
        </is>
      </c>
      <c r="X3526" t="n">
        <v>2.397312402472386</v>
      </c>
      <c r="Y3526" t="inlineStr">
        <is>
          <t>NE</t>
        </is>
      </c>
      <c r="Z3526" t="n">
        <v>2018</v>
      </c>
      <c r="AA3526" t="n">
        <v>65</v>
      </c>
    </row>
    <row r="3527">
      <c r="A3527" s="1" t="n">
        <v>24071</v>
      </c>
      <c r="B3527" t="inlineStr">
        <is>
          <t>WY</t>
        </is>
      </c>
      <c r="C3527" t="inlineStr"/>
      <c r="D3527" s="2" t="n">
        <v>43361</v>
      </c>
      <c r="E3527" t="inlineStr">
        <is>
          <t>2028-09-18</t>
        </is>
      </c>
      <c r="F3527" t="n">
        <v>120</v>
      </c>
      <c r="G3527" t="inlineStr">
        <is>
          <t xml:space="preserve">BUREAU OF LAND MANAGEMENT </t>
        </is>
      </c>
      <c r="H3527" t="inlineStr">
        <is>
          <t>KIRKWOOD O&amp;G</t>
        </is>
      </c>
      <c r="I3527" t="n">
        <v>0.125</v>
      </c>
      <c r="J3527" t="n">
        <v>6</v>
      </c>
      <c r="K3527" t="n">
        <v>1760</v>
      </c>
      <c r="L3527" t="n">
        <v>23</v>
      </c>
      <c r="M3527" t="n">
        <v>25</v>
      </c>
      <c r="N3527" t="inlineStr">
        <is>
          <t xml:space="preserve">N         </t>
        </is>
      </c>
      <c r="O3527" t="n">
        <v>100</v>
      </c>
      <c r="P3527" t="inlineStr">
        <is>
          <t xml:space="preserve">W         </t>
        </is>
      </c>
      <c r="Q3527" t="inlineStr">
        <is>
          <t>WY-183Q-293/NA</t>
        </is>
      </c>
      <c r="R3527" t="inlineStr">
        <is>
          <t>WYW187541</t>
        </is>
      </c>
      <c r="S3527" t="inlineStr">
        <is>
          <t>SWEETWATER (WY)</t>
        </is>
      </c>
      <c r="T3527" t="n">
        <v>42.12598046</v>
      </c>
      <c r="U3527" t="inlineStr">
        <is>
          <t>GREEN RIVER - OVERTHRUST</t>
        </is>
      </c>
      <c r="V3527" t="n">
        <v>-108.72283556</v>
      </c>
      <c r="W3527" t="inlineStr">
        <is>
          <t>POINT (192270.5005327005 4670474.774070583)</t>
        </is>
      </c>
      <c r="X3527" t="n">
        <v>2.718000181228347</v>
      </c>
      <c r="Y3527" t="inlineStr">
        <is>
          <t>NW</t>
        </is>
      </c>
      <c r="Z3527" t="n">
        <v>2018</v>
      </c>
      <c r="AA3527" t="n">
        <v>65</v>
      </c>
    </row>
    <row r="3528">
      <c r="A3528" s="1" t="n">
        <v>24433</v>
      </c>
      <c r="B3528" t="inlineStr">
        <is>
          <t>WY</t>
        </is>
      </c>
      <c r="C3528" t="inlineStr"/>
      <c r="D3528" s="2" t="n">
        <v>43361</v>
      </c>
      <c r="E3528" t="inlineStr">
        <is>
          <t>2028-09-18</t>
        </is>
      </c>
      <c r="F3528" t="n">
        <v>120</v>
      </c>
      <c r="G3528" t="inlineStr">
        <is>
          <t xml:space="preserve">BUREAU OF LAND MANAGEMENT </t>
        </is>
      </c>
      <c r="H3528" t="inlineStr">
        <is>
          <t>KIRKWOOD O&amp;G</t>
        </is>
      </c>
      <c r="I3528" t="n">
        <v>0.125</v>
      </c>
      <c r="J3528" t="n">
        <v>4</v>
      </c>
      <c r="K3528" t="n">
        <v>2400</v>
      </c>
      <c r="L3528" t="n">
        <v>27</v>
      </c>
      <c r="M3528" t="n">
        <v>25</v>
      </c>
      <c r="N3528" t="inlineStr">
        <is>
          <t xml:space="preserve">N         </t>
        </is>
      </c>
      <c r="O3528" t="n">
        <v>100</v>
      </c>
      <c r="P3528" t="inlineStr">
        <is>
          <t xml:space="preserve">W         </t>
        </is>
      </c>
      <c r="Q3528" t="inlineStr">
        <is>
          <t>WY-183Q-294/NA</t>
        </is>
      </c>
      <c r="R3528" t="inlineStr">
        <is>
          <t>WYW187542</t>
        </is>
      </c>
      <c r="S3528" t="inlineStr">
        <is>
          <t>SWEETWATER (WY)</t>
        </is>
      </c>
      <c r="T3528" t="n">
        <v>42.11141992</v>
      </c>
      <c r="U3528" t="inlineStr">
        <is>
          <t>GREEN RIVER - OVERTHRUST</t>
        </is>
      </c>
      <c r="V3528" t="n">
        <v>-108.74218435</v>
      </c>
      <c r="W3528" t="inlineStr">
        <is>
          <t>POINT (190599.9678015333 4668927.747274286)</t>
        </is>
      </c>
      <c r="X3528" t="n">
        <v>2.339707573256167</v>
      </c>
      <c r="Y3528" t="inlineStr">
        <is>
          <t>NW</t>
        </is>
      </c>
      <c r="Z3528" t="n">
        <v>2018</v>
      </c>
      <c r="AA3528" t="n">
        <v>65</v>
      </c>
    </row>
    <row r="3529">
      <c r="A3529" s="1" t="n">
        <v>24434</v>
      </c>
      <c r="B3529" t="inlineStr">
        <is>
          <t>WY</t>
        </is>
      </c>
      <c r="C3529" t="inlineStr"/>
      <c r="D3529" s="2" t="n">
        <v>43361</v>
      </c>
      <c r="E3529" t="inlineStr">
        <is>
          <t>2028-09-18</t>
        </is>
      </c>
      <c r="F3529" t="n">
        <v>120</v>
      </c>
      <c r="G3529" t="inlineStr">
        <is>
          <t xml:space="preserve">BUREAU OF LAND MANAGEMENT </t>
        </is>
      </c>
      <c r="H3529" t="inlineStr">
        <is>
          <t>KIRKWOOD O&amp;G</t>
        </is>
      </c>
      <c r="I3529" t="n">
        <v>0.125</v>
      </c>
      <c r="J3529" t="n">
        <v>4</v>
      </c>
      <c r="K3529" t="n">
        <v>2400</v>
      </c>
      <c r="L3529" t="n">
        <v>26</v>
      </c>
      <c r="M3529" t="n">
        <v>25</v>
      </c>
      <c r="N3529" t="inlineStr">
        <is>
          <t xml:space="preserve">N         </t>
        </is>
      </c>
      <c r="O3529" t="n">
        <v>100</v>
      </c>
      <c r="P3529" t="inlineStr">
        <is>
          <t xml:space="preserve">W         </t>
        </is>
      </c>
      <c r="Q3529" t="inlineStr">
        <is>
          <t>WY-183Q-294/NA</t>
        </is>
      </c>
      <c r="R3529" t="inlineStr">
        <is>
          <t>WYW187542</t>
        </is>
      </c>
      <c r="S3529" t="inlineStr">
        <is>
          <t>SWEETWATER (WY)</t>
        </is>
      </c>
      <c r="T3529" t="n">
        <v>42.11149622</v>
      </c>
      <c r="U3529" t="inlineStr">
        <is>
          <t>GREEN RIVER - OVERTHRUST</t>
        </is>
      </c>
      <c r="V3529" t="n">
        <v>-108.72278984</v>
      </c>
      <c r="W3529" t="inlineStr">
        <is>
          <t>POINT (192204.0857348314 4668866.062689838)</t>
        </is>
      </c>
      <c r="X3529" t="n">
        <v>1.767693947470717</v>
      </c>
      <c r="Y3529" t="inlineStr">
        <is>
          <t>NW</t>
        </is>
      </c>
      <c r="Z3529" t="n">
        <v>2018</v>
      </c>
      <c r="AA3529" t="n">
        <v>65</v>
      </c>
    </row>
    <row r="3530">
      <c r="A3530" s="1" t="n">
        <v>24435</v>
      </c>
      <c r="B3530" t="inlineStr">
        <is>
          <t>WY</t>
        </is>
      </c>
      <c r="C3530" t="inlineStr"/>
      <c r="D3530" s="2" t="n">
        <v>43361</v>
      </c>
      <c r="E3530" t="inlineStr">
        <is>
          <t>2028-09-18</t>
        </is>
      </c>
      <c r="F3530" t="n">
        <v>120</v>
      </c>
      <c r="G3530" t="inlineStr">
        <is>
          <t xml:space="preserve">BUREAU OF LAND MANAGEMENT </t>
        </is>
      </c>
      <c r="H3530" t="inlineStr">
        <is>
          <t>KIRKWOOD O&amp;G</t>
        </is>
      </c>
      <c r="I3530" t="n">
        <v>0.125</v>
      </c>
      <c r="J3530" t="n">
        <v>4</v>
      </c>
      <c r="K3530" t="n">
        <v>2400</v>
      </c>
      <c r="L3530" t="n">
        <v>24</v>
      </c>
      <c r="M3530" t="n">
        <v>25</v>
      </c>
      <c r="N3530" t="inlineStr">
        <is>
          <t xml:space="preserve">N         </t>
        </is>
      </c>
      <c r="O3530" t="n">
        <v>100</v>
      </c>
      <c r="P3530" t="inlineStr">
        <is>
          <t xml:space="preserve">W         </t>
        </is>
      </c>
      <c r="Q3530" t="inlineStr">
        <is>
          <t>WY-183Q-294/NA</t>
        </is>
      </c>
      <c r="R3530" t="inlineStr">
        <is>
          <t>WYW187542</t>
        </is>
      </c>
      <c r="S3530" t="inlineStr">
        <is>
          <t>SWEETWATER (WY)</t>
        </is>
      </c>
      <c r="T3530" t="n">
        <v>42.12608729</v>
      </c>
      <c r="U3530" t="inlineStr">
        <is>
          <t>GREEN RIVER - OVERTHRUST</t>
        </is>
      </c>
      <c r="V3530" t="n">
        <v>-108.70323506</v>
      </c>
      <c r="W3530" t="inlineStr">
        <is>
          <t>POINT (193891.4209802229 4670416.101941272)</t>
        </is>
      </c>
      <c r="X3530" t="n">
        <v>2.655633306357383</v>
      </c>
      <c r="Y3530" t="inlineStr">
        <is>
          <t>N</t>
        </is>
      </c>
      <c r="Z3530" t="n">
        <v>2018</v>
      </c>
      <c r="AA3530" t="n">
        <v>65</v>
      </c>
    </row>
    <row r="3531">
      <c r="A3531" s="1" t="n">
        <v>24436</v>
      </c>
      <c r="B3531" t="inlineStr">
        <is>
          <t>WY</t>
        </is>
      </c>
      <c r="C3531" t="inlineStr"/>
      <c r="D3531" s="2" t="n">
        <v>43361</v>
      </c>
      <c r="E3531" t="inlineStr">
        <is>
          <t>2028-09-18</t>
        </is>
      </c>
      <c r="F3531" t="n">
        <v>120</v>
      </c>
      <c r="G3531" t="inlineStr">
        <is>
          <t xml:space="preserve">BUREAU OF LAND MANAGEMENT </t>
        </is>
      </c>
      <c r="H3531" t="inlineStr">
        <is>
          <t>KIRKWOOD O&amp;G</t>
        </is>
      </c>
      <c r="I3531" t="n">
        <v>0.125</v>
      </c>
      <c r="J3531" t="n">
        <v>4</v>
      </c>
      <c r="K3531" t="n">
        <v>2400</v>
      </c>
      <c r="L3531" t="n">
        <v>27</v>
      </c>
      <c r="M3531" t="n">
        <v>25</v>
      </c>
      <c r="N3531" t="inlineStr">
        <is>
          <t xml:space="preserve">N         </t>
        </is>
      </c>
      <c r="O3531" t="n">
        <v>100</v>
      </c>
      <c r="P3531" t="inlineStr">
        <is>
          <t xml:space="preserve">W         </t>
        </is>
      </c>
      <c r="Q3531" t="inlineStr">
        <is>
          <t>WY-183Q-294/NA</t>
        </is>
      </c>
      <c r="R3531" t="inlineStr">
        <is>
          <t>WYW187542</t>
        </is>
      </c>
      <c r="S3531" t="inlineStr">
        <is>
          <t>SWEETWATER (WY)</t>
        </is>
      </c>
      <c r="T3531" t="n">
        <v>42.11141992</v>
      </c>
      <c r="U3531" t="inlineStr">
        <is>
          <t>GREEN RIVER - OVERTHRUST</t>
        </is>
      </c>
      <c r="V3531" t="n">
        <v>-108.74218435</v>
      </c>
      <c r="W3531" t="inlineStr">
        <is>
          <t>POINT (190599.9678015333 4668927.747274286)</t>
        </is>
      </c>
      <c r="X3531" t="n">
        <v>2.339707573256167</v>
      </c>
      <c r="Y3531" t="inlineStr">
        <is>
          <t>NW</t>
        </is>
      </c>
      <c r="Z3531" t="n">
        <v>2018</v>
      </c>
      <c r="AA3531" t="n">
        <v>65</v>
      </c>
    </row>
    <row r="3532">
      <c r="A3532" s="1" t="n">
        <v>24437</v>
      </c>
      <c r="B3532" t="inlineStr">
        <is>
          <t>WY</t>
        </is>
      </c>
      <c r="C3532" t="inlineStr"/>
      <c r="D3532" s="2" t="n">
        <v>43361</v>
      </c>
      <c r="E3532" t="inlineStr">
        <is>
          <t>2028-09-18</t>
        </is>
      </c>
      <c r="F3532" t="n">
        <v>120</v>
      </c>
      <c r="G3532" t="inlineStr">
        <is>
          <t xml:space="preserve">BUREAU OF LAND MANAGEMENT </t>
        </is>
      </c>
      <c r="H3532" t="inlineStr">
        <is>
          <t>KIRKWOOD O&amp;G</t>
        </is>
      </c>
      <c r="I3532" t="n">
        <v>0.125</v>
      </c>
      <c r="J3532" t="n">
        <v>4</v>
      </c>
      <c r="K3532" t="n">
        <v>2400</v>
      </c>
      <c r="L3532" t="n">
        <v>25</v>
      </c>
      <c r="M3532" t="n">
        <v>25</v>
      </c>
      <c r="N3532" t="inlineStr">
        <is>
          <t xml:space="preserve">N         </t>
        </is>
      </c>
      <c r="O3532" t="n">
        <v>100</v>
      </c>
      <c r="P3532" t="inlineStr">
        <is>
          <t xml:space="preserve">W         </t>
        </is>
      </c>
      <c r="Q3532" t="inlineStr">
        <is>
          <t>WY-183Q-294/NA</t>
        </is>
      </c>
      <c r="R3532" t="inlineStr">
        <is>
          <t>WYW187542</t>
        </is>
      </c>
      <c r="S3532" t="inlineStr">
        <is>
          <t>SWEETWATER (WY)</t>
        </is>
      </c>
      <c r="T3532" t="n">
        <v>42.11155726</v>
      </c>
      <c r="U3532" t="inlineStr">
        <is>
          <t>GREEN RIVER - OVERTHRUST</t>
        </is>
      </c>
      <c r="V3532" t="n">
        <v>-108.70331904</v>
      </c>
      <c r="W3532" t="inlineStr">
        <is>
          <t>POINT (193814.4311430759 4668802.775299484)</t>
        </is>
      </c>
      <c r="X3532" t="n">
        <v>1.662820709374334</v>
      </c>
      <c r="Y3532" t="inlineStr">
        <is>
          <t>NE</t>
        </is>
      </c>
      <c r="Z3532" t="n">
        <v>2018</v>
      </c>
      <c r="AA3532" t="n">
        <v>65</v>
      </c>
    </row>
    <row r="3533">
      <c r="A3533" s="1" t="n">
        <v>26950</v>
      </c>
      <c r="B3533" t="inlineStr">
        <is>
          <t>WY</t>
        </is>
      </c>
      <c r="C3533" t="inlineStr"/>
      <c r="D3533" s="2" t="n">
        <v>43299</v>
      </c>
      <c r="E3533" t="inlineStr">
        <is>
          <t>2023-07-18</t>
        </is>
      </c>
      <c r="F3533" t="n">
        <v>60</v>
      </c>
      <c r="G3533" t="inlineStr">
        <is>
          <t xml:space="preserve">STATE OF WYOMING </t>
        </is>
      </c>
      <c r="H3533" t="inlineStr">
        <is>
          <t>KIRKWOOD O&amp;G</t>
        </is>
      </c>
      <c r="I3533" t="n">
        <v>0.1667</v>
      </c>
      <c r="J3533" t="n">
        <v>25</v>
      </c>
      <c r="K3533" t="n">
        <v>640</v>
      </c>
      <c r="L3533" t="n">
        <v>36</v>
      </c>
      <c r="M3533" t="n">
        <v>25</v>
      </c>
      <c r="N3533" t="inlineStr">
        <is>
          <t xml:space="preserve">N         </t>
        </is>
      </c>
      <c r="O3533" t="n">
        <v>100</v>
      </c>
      <c r="P3533" t="inlineStr">
        <is>
          <t xml:space="preserve">W         </t>
        </is>
      </c>
      <c r="Q3533" t="inlineStr">
        <is>
          <t>121/NA</t>
        </is>
      </c>
      <c r="R3533" t="inlineStr">
        <is>
          <t>18-00267</t>
        </is>
      </c>
      <c r="S3533" t="inlineStr">
        <is>
          <t>SWEETWATER (WY)</t>
        </is>
      </c>
      <c r="T3533" t="n">
        <v>42.09698527</v>
      </c>
      <c r="U3533" t="inlineStr">
        <is>
          <t>GREEN RIVER - OVERTHRUST</t>
        </is>
      </c>
      <c r="V3533" t="n">
        <v>-108.7033725</v>
      </c>
      <c r="W3533" t="inlineStr">
        <is>
          <t>POINT (193739.7799604227 4667184.681646379)</t>
        </is>
      </c>
      <c r="X3533" t="n">
        <v>0.6995723033554875</v>
      </c>
      <c r="Y3533" t="inlineStr">
        <is>
          <t>NE</t>
        </is>
      </c>
      <c r="Z3533" t="n">
        <v>2018</v>
      </c>
      <c r="AA3533" t="n">
        <v>65</v>
      </c>
    </row>
    <row r="3534">
      <c r="A3534" s="1" t="n">
        <v>23108</v>
      </c>
      <c r="B3534" t="inlineStr">
        <is>
          <t>WY</t>
        </is>
      </c>
      <c r="C3534" t="inlineStr"/>
      <c r="D3534" s="2" t="n">
        <v>43361</v>
      </c>
      <c r="E3534" t="inlineStr">
        <is>
          <t>2028-09-18</t>
        </is>
      </c>
      <c r="F3534" t="n">
        <v>120</v>
      </c>
      <c r="G3534" t="inlineStr">
        <is>
          <t xml:space="preserve">BUREAU OF LAND MANAGEMENT </t>
        </is>
      </c>
      <c r="H3534" t="inlineStr">
        <is>
          <t>KIRKWOOD O&amp;G</t>
        </is>
      </c>
      <c r="I3534" t="n">
        <v>0.125</v>
      </c>
      <c r="J3534" t="n">
        <v>7</v>
      </c>
      <c r="K3534" t="n">
        <v>1600</v>
      </c>
      <c r="L3534" t="n">
        <v>33</v>
      </c>
      <c r="M3534" t="n">
        <v>25</v>
      </c>
      <c r="N3534" t="inlineStr">
        <is>
          <t xml:space="preserve">N         </t>
        </is>
      </c>
      <c r="O3534" t="n">
        <v>100</v>
      </c>
      <c r="P3534" t="inlineStr">
        <is>
          <t xml:space="preserve">W         </t>
        </is>
      </c>
      <c r="Q3534" t="inlineStr">
        <is>
          <t>WY-183Q-295/NA</t>
        </is>
      </c>
      <c r="R3534" t="inlineStr">
        <is>
          <t>WYW187543</t>
        </is>
      </c>
      <c r="S3534" t="inlineStr">
        <is>
          <t>SWEETWATER (WY)</t>
        </is>
      </c>
      <c r="T3534" t="n">
        <v>42.09691661</v>
      </c>
      <c r="U3534" t="inlineStr">
        <is>
          <t>GREEN RIVER - OVERTHRUST</t>
        </is>
      </c>
      <c r="V3534" t="n">
        <v>-108.76163987</v>
      </c>
      <c r="W3534" t="inlineStr">
        <is>
          <t>POINT (188920.1682180353 4667387.824469822)</t>
        </is>
      </c>
      <c r="X3534" t="n">
        <v>0.8036415913396436</v>
      </c>
      <c r="Y3534" t="inlineStr">
        <is>
          <t>NW</t>
        </is>
      </c>
      <c r="Z3534" t="n">
        <v>2018</v>
      </c>
      <c r="AA3534" t="n">
        <v>71</v>
      </c>
    </row>
    <row r="3535">
      <c r="A3535" s="1" t="n">
        <v>23109</v>
      </c>
      <c r="B3535" t="inlineStr">
        <is>
          <t>WY</t>
        </is>
      </c>
      <c r="C3535" t="inlineStr"/>
      <c r="D3535" s="2" t="n">
        <v>43361</v>
      </c>
      <c r="E3535" t="inlineStr">
        <is>
          <t>2028-09-18</t>
        </is>
      </c>
      <c r="F3535" t="n">
        <v>120</v>
      </c>
      <c r="G3535" t="inlineStr">
        <is>
          <t xml:space="preserve">BUREAU OF LAND MANAGEMENT </t>
        </is>
      </c>
      <c r="H3535" t="inlineStr">
        <is>
          <t>KIRKWOOD O&amp;G</t>
        </is>
      </c>
      <c r="I3535" t="n">
        <v>0.125</v>
      </c>
      <c r="J3535" t="n">
        <v>7</v>
      </c>
      <c r="K3535" t="n">
        <v>1600</v>
      </c>
      <c r="L3535" t="n">
        <v>35</v>
      </c>
      <c r="M3535" t="n">
        <v>25</v>
      </c>
      <c r="N3535" t="inlineStr">
        <is>
          <t xml:space="preserve">N         </t>
        </is>
      </c>
      <c r="O3535" t="n">
        <v>100</v>
      </c>
      <c r="P3535" t="inlineStr">
        <is>
          <t xml:space="preserve">W         </t>
        </is>
      </c>
      <c r="Q3535" t="inlineStr">
        <is>
          <t>WY-183Q-295/NA</t>
        </is>
      </c>
      <c r="R3535" t="inlineStr">
        <is>
          <t>WYW187543</t>
        </is>
      </c>
      <c r="S3535" t="inlineStr">
        <is>
          <t>SWEETWATER (WY)</t>
        </is>
      </c>
      <c r="T3535" t="n">
        <v>42.09693568</v>
      </c>
      <c r="U3535" t="inlineStr">
        <is>
          <t>GREEN RIVER - OVERTHRUST</t>
        </is>
      </c>
      <c r="V3535" t="n">
        <v>-108.7228662</v>
      </c>
      <c r="W3535" t="inlineStr">
        <is>
          <t>POINT (192127.2255926246 4667249.320656333)</t>
        </is>
      </c>
      <c r="X3535" t="n">
        <v>1.74948371374409</v>
      </c>
      <c r="Y3535" t="inlineStr">
        <is>
          <t>NE</t>
        </is>
      </c>
      <c r="Z3535" t="n">
        <v>2018</v>
      </c>
      <c r="AA3535" t="n">
        <v>71</v>
      </c>
    </row>
    <row r="3536">
      <c r="A3536" s="1" t="n">
        <v>23110</v>
      </c>
      <c r="B3536" t="inlineStr">
        <is>
          <t>WY</t>
        </is>
      </c>
      <c r="C3536" t="inlineStr"/>
      <c r="D3536" s="2" t="n">
        <v>43361</v>
      </c>
      <c r="E3536" t="inlineStr">
        <is>
          <t>2028-09-18</t>
        </is>
      </c>
      <c r="F3536" t="n">
        <v>120</v>
      </c>
      <c r="G3536" t="inlineStr">
        <is>
          <t xml:space="preserve">BUREAU OF LAND MANAGEMENT </t>
        </is>
      </c>
      <c r="H3536" t="inlineStr">
        <is>
          <t>KIRKWOOD O&amp;G</t>
        </is>
      </c>
      <c r="I3536" t="n">
        <v>0.125</v>
      </c>
      <c r="J3536" t="n">
        <v>7</v>
      </c>
      <c r="K3536" t="n">
        <v>1600</v>
      </c>
      <c r="L3536" t="n">
        <v>34</v>
      </c>
      <c r="M3536" t="n">
        <v>25</v>
      </c>
      <c r="N3536" t="inlineStr">
        <is>
          <t xml:space="preserve">N         </t>
        </is>
      </c>
      <c r="O3536" t="n">
        <v>100</v>
      </c>
      <c r="P3536" t="inlineStr">
        <is>
          <t xml:space="preserve">W         </t>
        </is>
      </c>
      <c r="Q3536" t="inlineStr">
        <is>
          <t>WY-183Q-295/NA</t>
        </is>
      </c>
      <c r="R3536" t="inlineStr">
        <is>
          <t>WYW187543</t>
        </is>
      </c>
      <c r="S3536" t="inlineStr">
        <is>
          <t>SWEETWATER (WY)</t>
        </is>
      </c>
      <c r="T3536" t="n">
        <v>42.09689753</v>
      </c>
      <c r="U3536" t="inlineStr">
        <is>
          <t>GREEN RIVER - OVERTHRUST</t>
        </is>
      </c>
      <c r="V3536" t="n">
        <v>-108.74218441</v>
      </c>
      <c r="W3536" t="inlineStr">
        <is>
          <t>POINT (190529.2355616323 4667314.96312193)</t>
        </is>
      </c>
      <c r="X3536" t="n">
        <v>0.9273537105166527</v>
      </c>
      <c r="Y3536" t="inlineStr">
        <is>
          <t>NE</t>
        </is>
      </c>
      <c r="Z3536" t="n">
        <v>2018</v>
      </c>
      <c r="AA3536" t="n">
        <v>71</v>
      </c>
    </row>
    <row r="3537">
      <c r="A3537" s="1" t="n">
        <v>24069</v>
      </c>
      <c r="B3537" t="inlineStr">
        <is>
          <t>WY</t>
        </is>
      </c>
      <c r="C3537" t="inlineStr"/>
      <c r="D3537" s="2" t="n">
        <v>43361</v>
      </c>
      <c r="E3537" t="inlineStr">
        <is>
          <t>2028-09-18</t>
        </is>
      </c>
      <c r="F3537" t="n">
        <v>120</v>
      </c>
      <c r="G3537" t="inlineStr">
        <is>
          <t xml:space="preserve">BUREAU OF LAND MANAGEMENT </t>
        </is>
      </c>
      <c r="H3537" t="inlineStr">
        <is>
          <t>KIRKWOOD O&amp;G</t>
        </is>
      </c>
      <c r="I3537" t="n">
        <v>0.125</v>
      </c>
      <c r="J3537" t="n">
        <v>6</v>
      </c>
      <c r="K3537" t="n">
        <v>1760</v>
      </c>
      <c r="L3537" t="n">
        <v>22</v>
      </c>
      <c r="M3537" t="n">
        <v>25</v>
      </c>
      <c r="N3537" t="inlineStr">
        <is>
          <t xml:space="preserve">N         </t>
        </is>
      </c>
      <c r="O3537" t="n">
        <v>100</v>
      </c>
      <c r="P3537" t="inlineStr">
        <is>
          <t xml:space="preserve">W         </t>
        </is>
      </c>
      <c r="Q3537" t="inlineStr">
        <is>
          <t>WY-183Q-293/NA</t>
        </is>
      </c>
      <c r="R3537" t="inlineStr">
        <is>
          <t>WYW187541</t>
        </is>
      </c>
      <c r="S3537" t="inlineStr">
        <is>
          <t>SWEETWATER (WY)</t>
        </is>
      </c>
      <c r="T3537" t="n">
        <v>42.12587745</v>
      </c>
      <c r="U3537" t="inlineStr">
        <is>
          <t>GREEN RIVER - OVERTHRUST</t>
        </is>
      </c>
      <c r="V3537" t="n">
        <v>-108.74226058</v>
      </c>
      <c r="W3537" t="inlineStr">
        <is>
          <t>POINT (190664.0969103842 4670533.607444447)</t>
        </is>
      </c>
      <c r="X3537" t="n">
        <v>2.768409655558312</v>
      </c>
      <c r="Y3537" t="inlineStr">
        <is>
          <t>NE</t>
        </is>
      </c>
      <c r="Z3537" t="n">
        <v>2018</v>
      </c>
      <c r="AA3537" t="n">
        <v>71</v>
      </c>
    </row>
    <row r="3538">
      <c r="A3538" s="1" t="n">
        <v>24072</v>
      </c>
      <c r="B3538" t="inlineStr">
        <is>
          <t>WY</t>
        </is>
      </c>
      <c r="C3538" t="inlineStr"/>
      <c r="D3538" s="2" t="n">
        <v>43361</v>
      </c>
      <c r="E3538" t="inlineStr">
        <is>
          <t>2028-09-18</t>
        </is>
      </c>
      <c r="F3538" t="n">
        <v>120</v>
      </c>
      <c r="G3538" t="inlineStr">
        <is>
          <t xml:space="preserve">BUREAU OF LAND MANAGEMENT </t>
        </is>
      </c>
      <c r="H3538" t="inlineStr">
        <is>
          <t>KIRKWOOD O&amp;G</t>
        </is>
      </c>
      <c r="I3538" t="n">
        <v>0.125</v>
      </c>
      <c r="J3538" t="n">
        <v>6</v>
      </c>
      <c r="K3538" t="n">
        <v>1760</v>
      </c>
      <c r="L3538" t="n">
        <v>22</v>
      </c>
      <c r="M3538" t="n">
        <v>25</v>
      </c>
      <c r="N3538" t="inlineStr">
        <is>
          <t xml:space="preserve">N         </t>
        </is>
      </c>
      <c r="O3538" t="n">
        <v>100</v>
      </c>
      <c r="P3538" t="inlineStr">
        <is>
          <t xml:space="preserve">W         </t>
        </is>
      </c>
      <c r="Q3538" t="inlineStr">
        <is>
          <t>WY-183Q-293/NA</t>
        </is>
      </c>
      <c r="R3538" t="inlineStr">
        <is>
          <t>WYW187541</t>
        </is>
      </c>
      <c r="S3538" t="inlineStr">
        <is>
          <t>SWEETWATER (WY)</t>
        </is>
      </c>
      <c r="T3538" t="n">
        <v>42.12587745</v>
      </c>
      <c r="U3538" t="inlineStr">
        <is>
          <t>GREEN RIVER - OVERTHRUST</t>
        </is>
      </c>
      <c r="V3538" t="n">
        <v>-108.74226058</v>
      </c>
      <c r="W3538" t="inlineStr">
        <is>
          <t>POINT (190664.0969103842 4670533.607444447)</t>
        </is>
      </c>
      <c r="X3538" t="n">
        <v>2.768409655558312</v>
      </c>
      <c r="Y3538" t="inlineStr">
        <is>
          <t>NE</t>
        </is>
      </c>
      <c r="Z3538" t="n">
        <v>2018</v>
      </c>
      <c r="AA3538" t="n">
        <v>71</v>
      </c>
    </row>
    <row r="3539">
      <c r="A3539" s="1" t="n">
        <v>24073</v>
      </c>
      <c r="B3539" t="inlineStr">
        <is>
          <t>WY</t>
        </is>
      </c>
      <c r="C3539" t="inlineStr"/>
      <c r="D3539" s="2" t="n">
        <v>43361</v>
      </c>
      <c r="E3539" t="inlineStr">
        <is>
          <t>2028-09-18</t>
        </is>
      </c>
      <c r="F3539" t="n">
        <v>120</v>
      </c>
      <c r="G3539" t="inlineStr">
        <is>
          <t xml:space="preserve">BUREAU OF LAND MANAGEMENT </t>
        </is>
      </c>
      <c r="H3539" t="inlineStr">
        <is>
          <t>KIRKWOOD O&amp;G</t>
        </is>
      </c>
      <c r="I3539" t="n">
        <v>0.125</v>
      </c>
      <c r="J3539" t="n">
        <v>6</v>
      </c>
      <c r="K3539" t="n">
        <v>1760</v>
      </c>
      <c r="L3539" t="n">
        <v>21</v>
      </c>
      <c r="M3539" t="n">
        <v>25</v>
      </c>
      <c r="N3539" t="inlineStr">
        <is>
          <t xml:space="preserve">N         </t>
        </is>
      </c>
      <c r="O3539" t="n">
        <v>100</v>
      </c>
      <c r="P3539" t="inlineStr">
        <is>
          <t xml:space="preserve">W         </t>
        </is>
      </c>
      <c r="Q3539" t="inlineStr">
        <is>
          <t>WY-183Q-293/NA</t>
        </is>
      </c>
      <c r="R3539" t="inlineStr">
        <is>
          <t>WYW187541</t>
        </is>
      </c>
      <c r="S3539" t="inlineStr">
        <is>
          <t>SWEETWATER (WY)</t>
        </is>
      </c>
      <c r="T3539" t="n">
        <v>42.12583167</v>
      </c>
      <c r="U3539" t="inlineStr">
        <is>
          <t>GREEN RIVER - OVERTHRUST</t>
        </is>
      </c>
      <c r="V3539" t="n">
        <v>-108.76162449</v>
      </c>
      <c r="W3539" t="inlineStr">
        <is>
          <t>POINT (189063.0168997765 4670598.94059506)</t>
        </is>
      </c>
      <c r="X3539" t="n">
        <v>2.726781250169521</v>
      </c>
      <c r="Y3539" t="inlineStr">
        <is>
          <t>N</t>
        </is>
      </c>
      <c r="Z3539" t="n">
        <v>2018</v>
      </c>
      <c r="AA3539" t="n">
        <v>71</v>
      </c>
    </row>
    <row r="3540">
      <c r="A3540" s="1" t="n">
        <v>24433</v>
      </c>
      <c r="B3540" t="inlineStr">
        <is>
          <t>WY</t>
        </is>
      </c>
      <c r="C3540" t="inlineStr"/>
      <c r="D3540" s="2" t="n">
        <v>43361</v>
      </c>
      <c r="E3540" t="inlineStr">
        <is>
          <t>2028-09-18</t>
        </is>
      </c>
      <c r="F3540" t="n">
        <v>120</v>
      </c>
      <c r="G3540" t="inlineStr">
        <is>
          <t xml:space="preserve">BUREAU OF LAND MANAGEMENT </t>
        </is>
      </c>
      <c r="H3540" t="inlineStr">
        <is>
          <t>KIRKWOOD O&amp;G</t>
        </is>
      </c>
      <c r="I3540" t="n">
        <v>0.125</v>
      </c>
      <c r="J3540" t="n">
        <v>4</v>
      </c>
      <c r="K3540" t="n">
        <v>2400</v>
      </c>
      <c r="L3540" t="n">
        <v>27</v>
      </c>
      <c r="M3540" t="n">
        <v>25</v>
      </c>
      <c r="N3540" t="inlineStr">
        <is>
          <t xml:space="preserve">N         </t>
        </is>
      </c>
      <c r="O3540" t="n">
        <v>100</v>
      </c>
      <c r="P3540" t="inlineStr">
        <is>
          <t xml:space="preserve">W         </t>
        </is>
      </c>
      <c r="Q3540" t="inlineStr">
        <is>
          <t>WY-183Q-294/NA</t>
        </is>
      </c>
      <c r="R3540" t="inlineStr">
        <is>
          <t>WYW187542</t>
        </is>
      </c>
      <c r="S3540" t="inlineStr">
        <is>
          <t>SWEETWATER (WY)</t>
        </is>
      </c>
      <c r="T3540" t="n">
        <v>42.11141992</v>
      </c>
      <c r="U3540" t="inlineStr">
        <is>
          <t>GREEN RIVER - OVERTHRUST</t>
        </is>
      </c>
      <c r="V3540" t="n">
        <v>-108.74218435</v>
      </c>
      <c r="W3540" t="inlineStr">
        <is>
          <t>POINT (190599.9678015333 4668927.747274286)</t>
        </is>
      </c>
      <c r="X3540" t="n">
        <v>1.808397466468576</v>
      </c>
      <c r="Y3540" t="inlineStr">
        <is>
          <t>NE</t>
        </is>
      </c>
      <c r="Z3540" t="n">
        <v>2018</v>
      </c>
      <c r="AA3540" t="n">
        <v>71</v>
      </c>
    </row>
    <row r="3541">
      <c r="A3541" s="1" t="n">
        <v>24434</v>
      </c>
      <c r="B3541" t="inlineStr">
        <is>
          <t>WY</t>
        </is>
      </c>
      <c r="C3541" t="inlineStr"/>
      <c r="D3541" s="2" t="n">
        <v>43361</v>
      </c>
      <c r="E3541" t="inlineStr">
        <is>
          <t>2028-09-18</t>
        </is>
      </c>
      <c r="F3541" t="n">
        <v>120</v>
      </c>
      <c r="G3541" t="inlineStr">
        <is>
          <t xml:space="preserve">BUREAU OF LAND MANAGEMENT </t>
        </is>
      </c>
      <c r="H3541" t="inlineStr">
        <is>
          <t>KIRKWOOD O&amp;G</t>
        </is>
      </c>
      <c r="I3541" t="n">
        <v>0.125</v>
      </c>
      <c r="J3541" t="n">
        <v>4</v>
      </c>
      <c r="K3541" t="n">
        <v>2400</v>
      </c>
      <c r="L3541" t="n">
        <v>26</v>
      </c>
      <c r="M3541" t="n">
        <v>25</v>
      </c>
      <c r="N3541" t="inlineStr">
        <is>
          <t xml:space="preserve">N         </t>
        </is>
      </c>
      <c r="O3541" t="n">
        <v>100</v>
      </c>
      <c r="P3541" t="inlineStr">
        <is>
          <t xml:space="preserve">W         </t>
        </is>
      </c>
      <c r="Q3541" t="inlineStr">
        <is>
          <t>WY-183Q-294/NA</t>
        </is>
      </c>
      <c r="R3541" t="inlineStr">
        <is>
          <t>WYW187542</t>
        </is>
      </c>
      <c r="S3541" t="inlineStr">
        <is>
          <t>SWEETWATER (WY)</t>
        </is>
      </c>
      <c r="T3541" t="n">
        <v>42.11149622</v>
      </c>
      <c r="U3541" t="inlineStr">
        <is>
          <t>GREEN RIVER - OVERTHRUST</t>
        </is>
      </c>
      <c r="V3541" t="n">
        <v>-108.72278984</v>
      </c>
      <c r="W3541" t="inlineStr">
        <is>
          <t>POINT (192204.0857348314 4668866.062689838)</t>
        </is>
      </c>
      <c r="X3541" t="n">
        <v>2.344644194784369</v>
      </c>
      <c r="Y3541" t="inlineStr">
        <is>
          <t>NE</t>
        </is>
      </c>
      <c r="Z3541" t="n">
        <v>2018</v>
      </c>
      <c r="AA3541" t="n">
        <v>71</v>
      </c>
    </row>
    <row r="3542">
      <c r="A3542" s="1" t="n">
        <v>24436</v>
      </c>
      <c r="B3542" t="inlineStr">
        <is>
          <t>WY</t>
        </is>
      </c>
      <c r="C3542" t="inlineStr"/>
      <c r="D3542" s="2" t="n">
        <v>43361</v>
      </c>
      <c r="E3542" t="inlineStr">
        <is>
          <t>2028-09-18</t>
        </is>
      </c>
      <c r="F3542" t="n">
        <v>120</v>
      </c>
      <c r="G3542" t="inlineStr">
        <is>
          <t xml:space="preserve">BUREAU OF LAND MANAGEMENT </t>
        </is>
      </c>
      <c r="H3542" t="inlineStr">
        <is>
          <t>KIRKWOOD O&amp;G</t>
        </is>
      </c>
      <c r="I3542" t="n">
        <v>0.125</v>
      </c>
      <c r="J3542" t="n">
        <v>4</v>
      </c>
      <c r="K3542" t="n">
        <v>2400</v>
      </c>
      <c r="L3542" t="n">
        <v>27</v>
      </c>
      <c r="M3542" t="n">
        <v>25</v>
      </c>
      <c r="N3542" t="inlineStr">
        <is>
          <t xml:space="preserve">N         </t>
        </is>
      </c>
      <c r="O3542" t="n">
        <v>100</v>
      </c>
      <c r="P3542" t="inlineStr">
        <is>
          <t xml:space="preserve">W         </t>
        </is>
      </c>
      <c r="Q3542" t="inlineStr">
        <is>
          <t>WY-183Q-294/NA</t>
        </is>
      </c>
      <c r="R3542" t="inlineStr">
        <is>
          <t>WYW187542</t>
        </is>
      </c>
      <c r="S3542" t="inlineStr">
        <is>
          <t>SWEETWATER (WY)</t>
        </is>
      </c>
      <c r="T3542" t="n">
        <v>42.11141992</v>
      </c>
      <c r="U3542" t="inlineStr">
        <is>
          <t>GREEN RIVER - OVERTHRUST</t>
        </is>
      </c>
      <c r="V3542" t="n">
        <v>-108.74218435</v>
      </c>
      <c r="W3542" t="inlineStr">
        <is>
          <t>POINT (190599.9678015333 4668927.747274286)</t>
        </is>
      </c>
      <c r="X3542" t="n">
        <v>1.808397466468576</v>
      </c>
      <c r="Y3542" t="inlineStr">
        <is>
          <t>NE</t>
        </is>
      </c>
      <c r="Z3542" t="n">
        <v>2018</v>
      </c>
      <c r="AA3542" t="n">
        <v>71</v>
      </c>
    </row>
    <row r="3543">
      <c r="A3543" s="1" t="n">
        <v>26950</v>
      </c>
      <c r="B3543" t="inlineStr">
        <is>
          <t>WY</t>
        </is>
      </c>
      <c r="C3543" t="inlineStr"/>
      <c r="D3543" s="2" t="n">
        <v>43299</v>
      </c>
      <c r="E3543" t="inlineStr">
        <is>
          <t>2023-07-18</t>
        </is>
      </c>
      <c r="F3543" t="n">
        <v>60</v>
      </c>
      <c r="G3543" t="inlineStr">
        <is>
          <t xml:space="preserve">STATE OF WYOMING </t>
        </is>
      </c>
      <c r="H3543" t="inlineStr">
        <is>
          <t>KIRKWOOD O&amp;G</t>
        </is>
      </c>
      <c r="I3543" t="n">
        <v>0.1667</v>
      </c>
      <c r="J3543" t="n">
        <v>25</v>
      </c>
      <c r="K3543" t="n">
        <v>640</v>
      </c>
      <c r="L3543" t="n">
        <v>36</v>
      </c>
      <c r="M3543" t="n">
        <v>25</v>
      </c>
      <c r="N3543" t="inlineStr">
        <is>
          <t xml:space="preserve">N         </t>
        </is>
      </c>
      <c r="O3543" t="n">
        <v>100</v>
      </c>
      <c r="P3543" t="inlineStr">
        <is>
          <t xml:space="preserve">W         </t>
        </is>
      </c>
      <c r="Q3543" t="inlineStr">
        <is>
          <t>121/NA</t>
        </is>
      </c>
      <c r="R3543" t="inlineStr">
        <is>
          <t>18-00267</t>
        </is>
      </c>
      <c r="S3543" t="inlineStr">
        <is>
          <t>SWEETWATER (WY)</t>
        </is>
      </c>
      <c r="T3543" t="n">
        <v>42.09698527</v>
      </c>
      <c r="U3543" t="inlineStr">
        <is>
          <t>GREEN RIVER - OVERTHRUST</t>
        </is>
      </c>
      <c r="V3543" t="n">
        <v>-108.7033725</v>
      </c>
      <c r="W3543" t="inlineStr">
        <is>
          <t>POINT (193739.7799604227 4667184.681646379)</t>
        </is>
      </c>
      <c r="X3543" t="n">
        <v>2.699062460121728</v>
      </c>
      <c r="Y3543" t="inlineStr">
        <is>
          <t>NE</t>
        </is>
      </c>
      <c r="Z3543" t="n">
        <v>2018</v>
      </c>
      <c r="AA3543" t="n">
        <v>71</v>
      </c>
    </row>
    <row r="3544">
      <c r="A3544" s="1" t="n">
        <v>23405</v>
      </c>
      <c r="B3544" t="inlineStr">
        <is>
          <t>WY</t>
        </is>
      </c>
      <c r="C3544" t="inlineStr"/>
      <c r="D3544" s="2" t="n">
        <v>43361</v>
      </c>
      <c r="E3544" t="inlineStr">
        <is>
          <t>2028-09-18</t>
        </is>
      </c>
      <c r="F3544" t="n">
        <v>120</v>
      </c>
      <c r="G3544" t="inlineStr">
        <is>
          <t xml:space="preserve">BUREAU OF LAND MANAGEMENT </t>
        </is>
      </c>
      <c r="H3544" t="inlineStr">
        <is>
          <t>BRO ENERGY</t>
        </is>
      </c>
      <c r="I3544" t="n">
        <v>0.125</v>
      </c>
      <c r="J3544" t="n">
        <v>6</v>
      </c>
      <c r="K3544" t="n">
        <v>1897.7199707</v>
      </c>
      <c r="L3544" t="n">
        <v>4</v>
      </c>
      <c r="M3544" t="n">
        <v>25</v>
      </c>
      <c r="N3544" t="inlineStr">
        <is>
          <t xml:space="preserve">N         </t>
        </is>
      </c>
      <c r="O3544" t="n">
        <v>100</v>
      </c>
      <c r="P3544" t="inlineStr">
        <is>
          <t xml:space="preserve">W         </t>
        </is>
      </c>
      <c r="Q3544" t="inlineStr">
        <is>
          <t>WY-183Q-289/NA</t>
        </is>
      </c>
      <c r="R3544" t="inlineStr">
        <is>
          <t>WYW187537</t>
        </is>
      </c>
      <c r="S3544" t="inlineStr">
        <is>
          <t>SWEETWATER (WY)</t>
        </is>
      </c>
      <c r="T3544" t="n">
        <v>42.1693454</v>
      </c>
      <c r="U3544" t="inlineStr">
        <is>
          <t>GREEN RIVER - OVERTHRUST</t>
        </is>
      </c>
      <c r="V3544" t="n">
        <v>-108.76163957</v>
      </c>
      <c r="W3544" t="inlineStr">
        <is>
          <t>POINT (189274.9767203493 4675431.445677291)</t>
        </is>
      </c>
      <c r="X3544" t="n">
        <v>2.992026837731796</v>
      </c>
      <c r="Y3544" t="inlineStr">
        <is>
          <t>S</t>
        </is>
      </c>
      <c r="Z3544" t="n">
        <v>2018</v>
      </c>
      <c r="AA3544" t="n">
        <v>83</v>
      </c>
    </row>
    <row r="3545">
      <c r="A3545" s="1" t="n">
        <v>23408</v>
      </c>
      <c r="B3545" t="inlineStr">
        <is>
          <t>WY</t>
        </is>
      </c>
      <c r="C3545" t="inlineStr"/>
      <c r="D3545" s="2" t="n">
        <v>43361</v>
      </c>
      <c r="E3545" t="inlineStr">
        <is>
          <t>2028-09-18</t>
        </is>
      </c>
      <c r="F3545" t="n">
        <v>120</v>
      </c>
      <c r="G3545" t="inlineStr">
        <is>
          <t xml:space="preserve">BUREAU OF LAND MANAGEMENT </t>
        </is>
      </c>
      <c r="H3545" t="inlineStr">
        <is>
          <t>BRO ENERGY</t>
        </is>
      </c>
      <c r="I3545" t="n">
        <v>0.125</v>
      </c>
      <c r="J3545" t="n">
        <v>6</v>
      </c>
      <c r="K3545" t="n">
        <v>1897.7199707</v>
      </c>
      <c r="L3545" t="n">
        <v>4</v>
      </c>
      <c r="M3545" t="n">
        <v>25</v>
      </c>
      <c r="N3545" t="inlineStr">
        <is>
          <t xml:space="preserve">N         </t>
        </is>
      </c>
      <c r="O3545" t="n">
        <v>100</v>
      </c>
      <c r="P3545" t="inlineStr">
        <is>
          <t xml:space="preserve">W         </t>
        </is>
      </c>
      <c r="Q3545" t="inlineStr">
        <is>
          <t>WY-183Q-289/NA</t>
        </is>
      </c>
      <c r="R3545" t="inlineStr">
        <is>
          <t>WYW187537</t>
        </is>
      </c>
      <c r="S3545" t="inlineStr">
        <is>
          <t>SWEETWATER (WY)</t>
        </is>
      </c>
      <c r="T3545" t="n">
        <v>42.1693454</v>
      </c>
      <c r="U3545" t="inlineStr">
        <is>
          <t>GREEN RIVER - OVERTHRUST</t>
        </is>
      </c>
      <c r="V3545" t="n">
        <v>-108.76163957</v>
      </c>
      <c r="W3545" t="inlineStr">
        <is>
          <t>POINT (189274.9767203493 4675431.445677291)</t>
        </is>
      </c>
      <c r="X3545" t="n">
        <v>2.992026837731796</v>
      </c>
      <c r="Y3545" t="inlineStr">
        <is>
          <t>S</t>
        </is>
      </c>
      <c r="Z3545" t="n">
        <v>2018</v>
      </c>
      <c r="AA3545" t="n">
        <v>83</v>
      </c>
    </row>
    <row r="3546">
      <c r="A3546" s="1" t="n">
        <v>23414</v>
      </c>
      <c r="B3546" t="inlineStr">
        <is>
          <t>WY</t>
        </is>
      </c>
      <c r="C3546" t="inlineStr"/>
      <c r="D3546" s="2" t="n">
        <v>43361</v>
      </c>
      <c r="E3546" t="inlineStr">
        <is>
          <t>2028-09-18</t>
        </is>
      </c>
      <c r="F3546" t="n">
        <v>120</v>
      </c>
      <c r="G3546" t="inlineStr">
        <is>
          <t xml:space="preserve">BUREAU OF LAND MANAGEMENT </t>
        </is>
      </c>
      <c r="H3546" t="inlineStr">
        <is>
          <t>BRO ENERGY</t>
        </is>
      </c>
      <c r="I3546" t="n">
        <v>0.125</v>
      </c>
      <c r="J3546" t="n">
        <v>6</v>
      </c>
      <c r="K3546" t="n">
        <v>1897.7199707</v>
      </c>
      <c r="L3546" t="n">
        <v>4</v>
      </c>
      <c r="M3546" t="n">
        <v>25</v>
      </c>
      <c r="N3546" t="inlineStr">
        <is>
          <t xml:space="preserve">N         </t>
        </is>
      </c>
      <c r="O3546" t="n">
        <v>100</v>
      </c>
      <c r="P3546" t="inlineStr">
        <is>
          <t xml:space="preserve">W         </t>
        </is>
      </c>
      <c r="Q3546" t="inlineStr">
        <is>
          <t>WY-183Q-289/NA</t>
        </is>
      </c>
      <c r="R3546" t="inlineStr">
        <is>
          <t>WYW187537</t>
        </is>
      </c>
      <c r="S3546" t="inlineStr">
        <is>
          <t>SWEETWATER (WY)</t>
        </is>
      </c>
      <c r="T3546" t="n">
        <v>42.1693454</v>
      </c>
      <c r="U3546" t="inlineStr">
        <is>
          <t>GREEN RIVER - OVERTHRUST</t>
        </is>
      </c>
      <c r="V3546" t="n">
        <v>-108.76163957</v>
      </c>
      <c r="W3546" t="inlineStr">
        <is>
          <t>POINT (189274.9767203493 4675431.445677291)</t>
        </is>
      </c>
      <c r="X3546" t="n">
        <v>2.992026837731796</v>
      </c>
      <c r="Y3546" t="inlineStr">
        <is>
          <t>S</t>
        </is>
      </c>
      <c r="Z3546" t="n">
        <v>2018</v>
      </c>
      <c r="AA3546" t="n">
        <v>83</v>
      </c>
    </row>
    <row r="3547">
      <c r="A3547" s="1" t="n">
        <v>26898</v>
      </c>
      <c r="B3547" t="inlineStr">
        <is>
          <t>WY</t>
        </is>
      </c>
      <c r="C3547" t="inlineStr"/>
      <c r="D3547" s="2" t="n">
        <v>43299</v>
      </c>
      <c r="E3547" t="inlineStr">
        <is>
          <t>2023-07-18</t>
        </is>
      </c>
      <c r="F3547" t="n">
        <v>60</v>
      </c>
      <c r="G3547" t="inlineStr">
        <is>
          <t xml:space="preserve">STATE OF WYOMING </t>
        </is>
      </c>
      <c r="H3547" t="inlineStr">
        <is>
          <t>KIRKWOOD O&amp;G</t>
        </is>
      </c>
      <c r="I3547" t="n">
        <v>0.1667</v>
      </c>
      <c r="J3547" t="n">
        <v>3</v>
      </c>
      <c r="K3547" t="n">
        <v>40</v>
      </c>
      <c r="L3547" t="n">
        <v>34</v>
      </c>
      <c r="M3547" t="n">
        <v>26</v>
      </c>
      <c r="N3547" t="inlineStr">
        <is>
          <t xml:space="preserve">N         </t>
        </is>
      </c>
      <c r="O3547" t="n">
        <v>100</v>
      </c>
      <c r="P3547" t="inlineStr">
        <is>
          <t xml:space="preserve">W         </t>
        </is>
      </c>
      <c r="Q3547" t="inlineStr">
        <is>
          <t>122/NA</t>
        </is>
      </c>
      <c r="R3547" t="inlineStr">
        <is>
          <t>18-00268</t>
        </is>
      </c>
      <c r="S3547" t="inlineStr">
        <is>
          <t>SWEETWATER (WY)</t>
        </is>
      </c>
      <c r="T3547" t="n">
        <v>42.18392503</v>
      </c>
      <c r="U3547" t="inlineStr">
        <is>
          <t>GREEN RIVER - OVERTHRUST</t>
        </is>
      </c>
      <c r="V3547" t="n">
        <v>-108.74208487</v>
      </c>
      <c r="W3547" t="inlineStr">
        <is>
          <t>POINT (190961.598687396 4676979.478327774)</t>
        </is>
      </c>
      <c r="X3547" t="n">
        <v>2.074259953979639</v>
      </c>
      <c r="Y3547" t="inlineStr">
        <is>
          <t>SE</t>
        </is>
      </c>
      <c r="Z3547" t="n">
        <v>2018</v>
      </c>
      <c r="AA3547" t="n">
        <v>83</v>
      </c>
    </row>
    <row r="3548">
      <c r="A3548" s="1" t="n">
        <v>23106</v>
      </c>
      <c r="B3548" t="inlineStr">
        <is>
          <t>WY</t>
        </is>
      </c>
      <c r="C3548" t="inlineStr"/>
      <c r="D3548" s="2" t="n">
        <v>43361</v>
      </c>
      <c r="E3548" t="inlineStr">
        <is>
          <t>2028-09-18</t>
        </is>
      </c>
      <c r="F3548" t="n">
        <v>120</v>
      </c>
      <c r="G3548" t="inlineStr">
        <is>
          <t xml:space="preserve">BUREAU OF LAND MANAGEMENT </t>
        </is>
      </c>
      <c r="H3548" t="inlineStr">
        <is>
          <t>KIRKWOOD O&amp;G</t>
        </is>
      </c>
      <c r="I3548" t="n">
        <v>0.125</v>
      </c>
      <c r="J3548" t="n">
        <v>5</v>
      </c>
      <c r="K3548" t="n">
        <v>2480</v>
      </c>
      <c r="L3548" t="n">
        <v>11</v>
      </c>
      <c r="M3548" t="n">
        <v>25</v>
      </c>
      <c r="N3548" t="inlineStr">
        <is>
          <t xml:space="preserve">N         </t>
        </is>
      </c>
      <c r="O3548" t="n">
        <v>100</v>
      </c>
      <c r="P3548" t="inlineStr">
        <is>
          <t xml:space="preserve">W         </t>
        </is>
      </c>
      <c r="Q3548" t="inlineStr">
        <is>
          <t>WY-183Q-291/NA</t>
        </is>
      </c>
      <c r="R3548" t="inlineStr">
        <is>
          <t>WYW187539</t>
        </is>
      </c>
      <c r="S3548" t="inlineStr">
        <is>
          <t>SWEETWATER (WY)</t>
        </is>
      </c>
      <c r="T3548" t="n">
        <v>42.15486122</v>
      </c>
      <c r="U3548" t="inlineStr">
        <is>
          <t>GREEN RIVER - OVERTHRUST</t>
        </is>
      </c>
      <c r="V3548" t="n">
        <v>-108.72286597</v>
      </c>
      <c r="W3548" t="inlineStr">
        <is>
          <t>POINT (192408.0122173017 4673682.241954765)</t>
        </is>
      </c>
      <c r="X3548" t="n">
        <v>2.996694372961444</v>
      </c>
      <c r="Y3548" t="inlineStr">
        <is>
          <t>S</t>
        </is>
      </c>
      <c r="Z3548" t="n">
        <v>2018</v>
      </c>
      <c r="AA3548" t="n">
        <v>84</v>
      </c>
    </row>
    <row r="3549">
      <c r="A3549" s="1" t="n">
        <v>23269</v>
      </c>
      <c r="B3549" t="inlineStr">
        <is>
          <t>WY</t>
        </is>
      </c>
      <c r="C3549" t="inlineStr"/>
      <c r="D3549" s="2" t="n">
        <v>43361</v>
      </c>
      <c r="E3549" t="inlineStr">
        <is>
          <t>2028-09-18</t>
        </is>
      </c>
      <c r="F3549" t="n">
        <v>120</v>
      </c>
      <c r="G3549" t="inlineStr">
        <is>
          <t xml:space="preserve">BUREAU OF LAND MANAGEMENT </t>
        </is>
      </c>
      <c r="H3549" t="inlineStr">
        <is>
          <t>SITKA ENERGY</t>
        </is>
      </c>
      <c r="I3549" t="n">
        <v>0.125</v>
      </c>
      <c r="J3549" t="n">
        <v>6</v>
      </c>
      <c r="K3549" t="n">
        <v>1922.47998046</v>
      </c>
      <c r="L3549" t="n">
        <v>2</v>
      </c>
      <c r="M3549" t="n">
        <v>25</v>
      </c>
      <c r="N3549" t="inlineStr">
        <is>
          <t xml:space="preserve">N         </t>
        </is>
      </c>
      <c r="O3549" t="n">
        <v>100</v>
      </c>
      <c r="P3549" t="inlineStr">
        <is>
          <t xml:space="preserve">W         </t>
        </is>
      </c>
      <c r="Q3549" t="inlineStr">
        <is>
          <t>WY-183Q-288/NA</t>
        </is>
      </c>
      <c r="R3549" t="inlineStr">
        <is>
          <t>WYW187536</t>
        </is>
      </c>
      <c r="S3549" t="inlineStr">
        <is>
          <t>SWEETWATER (WY)</t>
        </is>
      </c>
      <c r="T3549" t="n">
        <v>42.16939506</v>
      </c>
      <c r="U3549" t="inlineStr">
        <is>
          <t>GREEN RIVER - OVERTHRUST</t>
        </is>
      </c>
      <c r="V3549" t="n">
        <v>-108.72269806</v>
      </c>
      <c r="W3549" t="inlineStr">
        <is>
          <t>POINT (192492.3797530102 4675295.697860531)</t>
        </is>
      </c>
      <c r="X3549" t="n">
        <v>1.992825270751005</v>
      </c>
      <c r="Y3549" t="inlineStr">
        <is>
          <t>S</t>
        </is>
      </c>
      <c r="Z3549" t="n">
        <v>2018</v>
      </c>
      <c r="AA3549" t="n">
        <v>84</v>
      </c>
    </row>
    <row r="3550">
      <c r="A3550" s="1" t="n">
        <v>23270</v>
      </c>
      <c r="B3550" t="inlineStr">
        <is>
          <t>WY</t>
        </is>
      </c>
      <c r="C3550" t="inlineStr"/>
      <c r="D3550" s="2" t="n">
        <v>43361</v>
      </c>
      <c r="E3550" t="inlineStr">
        <is>
          <t>2028-09-18</t>
        </is>
      </c>
      <c r="F3550" t="n">
        <v>120</v>
      </c>
      <c r="G3550" t="inlineStr">
        <is>
          <t xml:space="preserve">BUREAU OF LAND MANAGEMENT </t>
        </is>
      </c>
      <c r="H3550" t="inlineStr">
        <is>
          <t>SITKA ENERGY</t>
        </is>
      </c>
      <c r="I3550" t="n">
        <v>0.125</v>
      </c>
      <c r="J3550" t="n">
        <v>6</v>
      </c>
      <c r="K3550" t="n">
        <v>1922.47998046</v>
      </c>
      <c r="L3550" t="n">
        <v>3</v>
      </c>
      <c r="M3550" t="n">
        <v>25</v>
      </c>
      <c r="N3550" t="inlineStr">
        <is>
          <t xml:space="preserve">N         </t>
        </is>
      </c>
      <c r="O3550" t="n">
        <v>100</v>
      </c>
      <c r="P3550" t="inlineStr">
        <is>
          <t xml:space="preserve">W         </t>
        </is>
      </c>
      <c r="Q3550" t="inlineStr">
        <is>
          <t>WY-183Q-288/NA</t>
        </is>
      </c>
      <c r="R3550" t="inlineStr">
        <is>
          <t>WYW187536</t>
        </is>
      </c>
      <c r="S3550" t="inlineStr">
        <is>
          <t>SWEETWATER (WY)</t>
        </is>
      </c>
      <c r="T3550" t="n">
        <v>42.16932635</v>
      </c>
      <c r="U3550" t="inlineStr">
        <is>
          <t>GREEN RIVER - OVERTHRUST</t>
        </is>
      </c>
      <c r="V3550" t="n">
        <v>-108.74222226</v>
      </c>
      <c r="W3550" t="inlineStr">
        <is>
          <t>POINT (190879.0512826597 4675358.708170965)</t>
        </is>
      </c>
      <c r="X3550" t="n">
        <v>2.231121987483922</v>
      </c>
      <c r="Y3550" t="inlineStr">
        <is>
          <t>SW</t>
        </is>
      </c>
      <c r="Z3550" t="n">
        <v>2018</v>
      </c>
      <c r="AA3550" t="n">
        <v>84</v>
      </c>
    </row>
    <row r="3551">
      <c r="A3551" s="1" t="n">
        <v>23271</v>
      </c>
      <c r="B3551" t="inlineStr">
        <is>
          <t>WY</t>
        </is>
      </c>
      <c r="C3551" t="inlineStr"/>
      <c r="D3551" s="2" t="n">
        <v>43361</v>
      </c>
      <c r="E3551" t="inlineStr">
        <is>
          <t>2028-09-18</t>
        </is>
      </c>
      <c r="F3551" t="n">
        <v>120</v>
      </c>
      <c r="G3551" t="inlineStr">
        <is>
          <t xml:space="preserve">BUREAU OF LAND MANAGEMENT </t>
        </is>
      </c>
      <c r="H3551" t="inlineStr">
        <is>
          <t>SITKA ENERGY</t>
        </is>
      </c>
      <c r="I3551" t="n">
        <v>0.125</v>
      </c>
      <c r="J3551" t="n">
        <v>6</v>
      </c>
      <c r="K3551" t="n">
        <v>1922.47998046</v>
      </c>
      <c r="L3551" t="n">
        <v>3</v>
      </c>
      <c r="M3551" t="n">
        <v>25</v>
      </c>
      <c r="N3551" t="inlineStr">
        <is>
          <t xml:space="preserve">N         </t>
        </is>
      </c>
      <c r="O3551" t="n">
        <v>100</v>
      </c>
      <c r="P3551" t="inlineStr">
        <is>
          <t xml:space="preserve">W         </t>
        </is>
      </c>
      <c r="Q3551" t="inlineStr">
        <is>
          <t>WY-183Q-288/NA</t>
        </is>
      </c>
      <c r="R3551" t="inlineStr">
        <is>
          <t>WYW187536</t>
        </is>
      </c>
      <c r="S3551" t="inlineStr">
        <is>
          <t>SWEETWATER (WY)</t>
        </is>
      </c>
      <c r="T3551" t="n">
        <v>42.16932635</v>
      </c>
      <c r="U3551" t="inlineStr">
        <is>
          <t>GREEN RIVER - OVERTHRUST</t>
        </is>
      </c>
      <c r="V3551" t="n">
        <v>-108.74222226</v>
      </c>
      <c r="W3551" t="inlineStr">
        <is>
          <t>POINT (190879.0512826597 4675358.708170965)</t>
        </is>
      </c>
      <c r="X3551" t="n">
        <v>2.231121987483922</v>
      </c>
      <c r="Y3551" t="inlineStr">
        <is>
          <t>SW</t>
        </is>
      </c>
      <c r="Z3551" t="n">
        <v>2018</v>
      </c>
      <c r="AA3551" t="n">
        <v>84</v>
      </c>
    </row>
    <row r="3552">
      <c r="A3552" s="1" t="n">
        <v>23272</v>
      </c>
      <c r="B3552" t="inlineStr">
        <is>
          <t>WY</t>
        </is>
      </c>
      <c r="C3552" t="inlineStr"/>
      <c r="D3552" s="2" t="n">
        <v>43361</v>
      </c>
      <c r="E3552" t="inlineStr">
        <is>
          <t>2028-09-18</t>
        </is>
      </c>
      <c r="F3552" t="n">
        <v>120</v>
      </c>
      <c r="G3552" t="inlineStr">
        <is>
          <t xml:space="preserve">BUREAU OF LAND MANAGEMENT </t>
        </is>
      </c>
      <c r="H3552" t="inlineStr">
        <is>
          <t>SITKA ENERGY</t>
        </is>
      </c>
      <c r="I3552" t="n">
        <v>0.125</v>
      </c>
      <c r="J3552" t="n">
        <v>6</v>
      </c>
      <c r="K3552" t="n">
        <v>1922.47998046</v>
      </c>
      <c r="L3552" t="n">
        <v>3</v>
      </c>
      <c r="M3552" t="n">
        <v>25</v>
      </c>
      <c r="N3552" t="inlineStr">
        <is>
          <t xml:space="preserve">N         </t>
        </is>
      </c>
      <c r="O3552" t="n">
        <v>100</v>
      </c>
      <c r="P3552" t="inlineStr">
        <is>
          <t xml:space="preserve">W         </t>
        </is>
      </c>
      <c r="Q3552" t="inlineStr">
        <is>
          <t>WY-183Q-288/NA</t>
        </is>
      </c>
      <c r="R3552" t="inlineStr">
        <is>
          <t>WYW187536</t>
        </is>
      </c>
      <c r="S3552" t="inlineStr">
        <is>
          <t>SWEETWATER (WY)</t>
        </is>
      </c>
      <c r="T3552" t="n">
        <v>42.16932635</v>
      </c>
      <c r="U3552" t="inlineStr">
        <is>
          <t>GREEN RIVER - OVERTHRUST</t>
        </is>
      </c>
      <c r="V3552" t="n">
        <v>-108.74222226</v>
      </c>
      <c r="W3552" t="inlineStr">
        <is>
          <t>POINT (190879.0512826597 4675358.708170965)</t>
        </is>
      </c>
      <c r="X3552" t="n">
        <v>2.231121987483922</v>
      </c>
      <c r="Y3552" t="inlineStr">
        <is>
          <t>SW</t>
        </is>
      </c>
      <c r="Z3552" t="n">
        <v>2018</v>
      </c>
      <c r="AA3552" t="n">
        <v>84</v>
      </c>
    </row>
    <row r="3553">
      <c r="A3553" s="1" t="n">
        <v>23273</v>
      </c>
      <c r="B3553" t="inlineStr">
        <is>
          <t>WY</t>
        </is>
      </c>
      <c r="C3553" t="inlineStr"/>
      <c r="D3553" s="2" t="n">
        <v>43361</v>
      </c>
      <c r="E3553" t="inlineStr">
        <is>
          <t>2028-09-18</t>
        </is>
      </c>
      <c r="F3553" t="n">
        <v>120</v>
      </c>
      <c r="G3553" t="inlineStr">
        <is>
          <t xml:space="preserve">BUREAU OF LAND MANAGEMENT </t>
        </is>
      </c>
      <c r="H3553" t="inlineStr">
        <is>
          <t>SITKA ENERGY</t>
        </is>
      </c>
      <c r="I3553" t="n">
        <v>0.125</v>
      </c>
      <c r="J3553" t="n">
        <v>6</v>
      </c>
      <c r="K3553" t="n">
        <v>1922.47998046</v>
      </c>
      <c r="L3553" t="n">
        <v>2</v>
      </c>
      <c r="M3553" t="n">
        <v>25</v>
      </c>
      <c r="N3553" t="inlineStr">
        <is>
          <t xml:space="preserve">N         </t>
        </is>
      </c>
      <c r="O3553" t="n">
        <v>100</v>
      </c>
      <c r="P3553" t="inlineStr">
        <is>
          <t xml:space="preserve">W         </t>
        </is>
      </c>
      <c r="Q3553" t="inlineStr">
        <is>
          <t>WY-183Q-288/NA</t>
        </is>
      </c>
      <c r="R3553" t="inlineStr">
        <is>
          <t>WYW187536</t>
        </is>
      </c>
      <c r="S3553" t="inlineStr">
        <is>
          <t>SWEETWATER (WY)</t>
        </is>
      </c>
      <c r="T3553" t="n">
        <v>42.16939506</v>
      </c>
      <c r="U3553" t="inlineStr">
        <is>
          <t>GREEN RIVER - OVERTHRUST</t>
        </is>
      </c>
      <c r="V3553" t="n">
        <v>-108.72269806</v>
      </c>
      <c r="W3553" t="inlineStr">
        <is>
          <t>POINT (192492.3797530102 4675295.697860531)</t>
        </is>
      </c>
      <c r="X3553" t="n">
        <v>1.992825270751005</v>
      </c>
      <c r="Y3553" t="inlineStr">
        <is>
          <t>S</t>
        </is>
      </c>
      <c r="Z3553" t="n">
        <v>2018</v>
      </c>
      <c r="AA3553" t="n">
        <v>84</v>
      </c>
    </row>
    <row r="3554">
      <c r="A3554" s="1" t="n">
        <v>23274</v>
      </c>
      <c r="B3554" t="inlineStr">
        <is>
          <t>WY</t>
        </is>
      </c>
      <c r="C3554" t="inlineStr"/>
      <c r="D3554" s="2" t="n">
        <v>43361</v>
      </c>
      <c r="E3554" t="inlineStr">
        <is>
          <t>2028-09-18</t>
        </is>
      </c>
      <c r="F3554" t="n">
        <v>120</v>
      </c>
      <c r="G3554" t="inlineStr">
        <is>
          <t xml:space="preserve">BUREAU OF LAND MANAGEMENT </t>
        </is>
      </c>
      <c r="H3554" t="inlineStr">
        <is>
          <t>SITKA ENERGY</t>
        </is>
      </c>
      <c r="I3554" t="n">
        <v>0.125</v>
      </c>
      <c r="J3554" t="n">
        <v>6</v>
      </c>
      <c r="K3554" t="n">
        <v>1922.47998046</v>
      </c>
      <c r="L3554" t="n">
        <v>2</v>
      </c>
      <c r="M3554" t="n">
        <v>25</v>
      </c>
      <c r="N3554" t="inlineStr">
        <is>
          <t xml:space="preserve">N         </t>
        </is>
      </c>
      <c r="O3554" t="n">
        <v>100</v>
      </c>
      <c r="P3554" t="inlineStr">
        <is>
          <t xml:space="preserve">W         </t>
        </is>
      </c>
      <c r="Q3554" t="inlineStr">
        <is>
          <t>WY-183Q-288/NA</t>
        </is>
      </c>
      <c r="R3554" t="inlineStr">
        <is>
          <t>WYW187536</t>
        </is>
      </c>
      <c r="S3554" t="inlineStr">
        <is>
          <t>SWEETWATER (WY)</t>
        </is>
      </c>
      <c r="T3554" t="n">
        <v>42.16939506</v>
      </c>
      <c r="U3554" t="inlineStr">
        <is>
          <t>GREEN RIVER - OVERTHRUST</t>
        </is>
      </c>
      <c r="V3554" t="n">
        <v>-108.72269806</v>
      </c>
      <c r="W3554" t="inlineStr">
        <is>
          <t>POINT (192492.3797530102 4675295.697860531)</t>
        </is>
      </c>
      <c r="X3554" t="n">
        <v>1.992825270751005</v>
      </c>
      <c r="Y3554" t="inlineStr">
        <is>
          <t>S</t>
        </is>
      </c>
      <c r="Z3554" t="n">
        <v>2018</v>
      </c>
      <c r="AA3554" t="n">
        <v>84</v>
      </c>
    </row>
    <row r="3555">
      <c r="A3555" s="1" t="n">
        <v>23275</v>
      </c>
      <c r="B3555" t="inlineStr">
        <is>
          <t>WY</t>
        </is>
      </c>
      <c r="C3555" t="inlineStr"/>
      <c r="D3555" s="2" t="n">
        <v>43361</v>
      </c>
      <c r="E3555" t="inlineStr">
        <is>
          <t>2028-09-18</t>
        </is>
      </c>
      <c r="F3555" t="n">
        <v>120</v>
      </c>
      <c r="G3555" t="inlineStr">
        <is>
          <t xml:space="preserve">BUREAU OF LAND MANAGEMENT </t>
        </is>
      </c>
      <c r="H3555" t="inlineStr">
        <is>
          <t>SITKA ENERGY</t>
        </is>
      </c>
      <c r="I3555" t="n">
        <v>0.125</v>
      </c>
      <c r="J3555" t="n">
        <v>6</v>
      </c>
      <c r="K3555" t="n">
        <v>1922.47998046</v>
      </c>
      <c r="L3555" t="n">
        <v>1</v>
      </c>
      <c r="M3555" t="n">
        <v>25</v>
      </c>
      <c r="N3555" t="inlineStr">
        <is>
          <t xml:space="preserve">N         </t>
        </is>
      </c>
      <c r="O3555" t="n">
        <v>100</v>
      </c>
      <c r="P3555" t="inlineStr">
        <is>
          <t xml:space="preserve">W         </t>
        </is>
      </c>
      <c r="Q3555" t="inlineStr">
        <is>
          <t>WY-183Q-288/NA</t>
        </is>
      </c>
      <c r="R3555" t="inlineStr">
        <is>
          <t>WYW187536</t>
        </is>
      </c>
      <c r="S3555" t="inlineStr">
        <is>
          <t>SWEETWATER (WY)</t>
        </is>
      </c>
      <c r="T3555" t="n">
        <v>42.16946758</v>
      </c>
      <c r="U3555" t="inlineStr">
        <is>
          <t>GREEN RIVER - OVERTHRUST</t>
        </is>
      </c>
      <c r="V3555" t="n">
        <v>-108.70308993</v>
      </c>
      <c r="W3555" t="inlineStr">
        <is>
          <t>POINT (194112.6534296314 4675233.180078423)</t>
        </is>
      </c>
      <c r="X3555" t="n">
        <v>2.23261017382914</v>
      </c>
      <c r="Y3555" t="inlineStr">
        <is>
          <t>SE</t>
        </is>
      </c>
      <c r="Z3555" t="n">
        <v>2018</v>
      </c>
      <c r="AA3555" t="n">
        <v>84</v>
      </c>
    </row>
    <row r="3556">
      <c r="A3556" s="1" t="n">
        <v>23276</v>
      </c>
      <c r="B3556" t="inlineStr">
        <is>
          <t>WY</t>
        </is>
      </c>
      <c r="C3556" t="inlineStr"/>
      <c r="D3556" s="2" t="n">
        <v>43361</v>
      </c>
      <c r="E3556" t="inlineStr">
        <is>
          <t>2028-09-18</t>
        </is>
      </c>
      <c r="F3556" t="n">
        <v>120</v>
      </c>
      <c r="G3556" t="inlineStr">
        <is>
          <t xml:space="preserve">BUREAU OF LAND MANAGEMENT </t>
        </is>
      </c>
      <c r="H3556" t="inlineStr">
        <is>
          <t>SITKA ENERGY</t>
        </is>
      </c>
      <c r="I3556" t="n">
        <v>0.125</v>
      </c>
      <c r="J3556" t="n">
        <v>6</v>
      </c>
      <c r="K3556" t="n">
        <v>1922.47998046</v>
      </c>
      <c r="L3556" t="n">
        <v>1</v>
      </c>
      <c r="M3556" t="n">
        <v>25</v>
      </c>
      <c r="N3556" t="inlineStr">
        <is>
          <t xml:space="preserve">N         </t>
        </is>
      </c>
      <c r="O3556" t="n">
        <v>100</v>
      </c>
      <c r="P3556" t="inlineStr">
        <is>
          <t xml:space="preserve">W         </t>
        </is>
      </c>
      <c r="Q3556" t="inlineStr">
        <is>
          <t>WY-183Q-288/NA</t>
        </is>
      </c>
      <c r="R3556" t="inlineStr">
        <is>
          <t>WYW187536</t>
        </is>
      </c>
      <c r="S3556" t="inlineStr">
        <is>
          <t>SWEETWATER (WY)</t>
        </is>
      </c>
      <c r="T3556" t="n">
        <v>42.16946758</v>
      </c>
      <c r="U3556" t="inlineStr">
        <is>
          <t>GREEN RIVER - OVERTHRUST</t>
        </is>
      </c>
      <c r="V3556" t="n">
        <v>-108.70308993</v>
      </c>
      <c r="W3556" t="inlineStr">
        <is>
          <t>POINT (194112.6534296314 4675233.180078423)</t>
        </is>
      </c>
      <c r="X3556" t="n">
        <v>2.23261017382914</v>
      </c>
      <c r="Y3556" t="inlineStr">
        <is>
          <t>SE</t>
        </is>
      </c>
      <c r="Z3556" t="n">
        <v>2018</v>
      </c>
      <c r="AA3556" t="n">
        <v>84</v>
      </c>
    </row>
    <row r="3557">
      <c r="A3557" s="1" t="n">
        <v>23277</v>
      </c>
      <c r="B3557" t="inlineStr">
        <is>
          <t>WY</t>
        </is>
      </c>
      <c r="C3557" t="inlineStr"/>
      <c r="D3557" s="2" t="n">
        <v>43361</v>
      </c>
      <c r="E3557" t="inlineStr">
        <is>
          <t>2028-09-18</t>
        </is>
      </c>
      <c r="F3557" t="n">
        <v>120</v>
      </c>
      <c r="G3557" t="inlineStr">
        <is>
          <t xml:space="preserve">BUREAU OF LAND MANAGEMENT </t>
        </is>
      </c>
      <c r="H3557" t="inlineStr">
        <is>
          <t>SITKA ENERGY</t>
        </is>
      </c>
      <c r="I3557" t="n">
        <v>0.125</v>
      </c>
      <c r="J3557" t="n">
        <v>6</v>
      </c>
      <c r="K3557" t="n">
        <v>1922.47998046</v>
      </c>
      <c r="L3557" t="n">
        <v>1</v>
      </c>
      <c r="M3557" t="n">
        <v>25</v>
      </c>
      <c r="N3557" t="inlineStr">
        <is>
          <t xml:space="preserve">N         </t>
        </is>
      </c>
      <c r="O3557" t="n">
        <v>100</v>
      </c>
      <c r="P3557" t="inlineStr">
        <is>
          <t xml:space="preserve">W         </t>
        </is>
      </c>
      <c r="Q3557" t="inlineStr">
        <is>
          <t>WY-183Q-288/NA</t>
        </is>
      </c>
      <c r="R3557" t="inlineStr">
        <is>
          <t>WYW187536</t>
        </is>
      </c>
      <c r="S3557" t="inlineStr">
        <is>
          <t>SWEETWATER (WY)</t>
        </is>
      </c>
      <c r="T3557" t="n">
        <v>42.16946758</v>
      </c>
      <c r="U3557" t="inlineStr">
        <is>
          <t>GREEN RIVER - OVERTHRUST</t>
        </is>
      </c>
      <c r="V3557" t="n">
        <v>-108.70308993</v>
      </c>
      <c r="W3557" t="inlineStr">
        <is>
          <t>POINT (194112.6534296314 4675233.180078423)</t>
        </is>
      </c>
      <c r="X3557" t="n">
        <v>2.23261017382914</v>
      </c>
      <c r="Y3557" t="inlineStr">
        <is>
          <t>SE</t>
        </is>
      </c>
      <c r="Z3557" t="n">
        <v>2018</v>
      </c>
      <c r="AA3557" t="n">
        <v>84</v>
      </c>
    </row>
    <row r="3558">
      <c r="A3558" s="1" t="n">
        <v>23405</v>
      </c>
      <c r="B3558" t="inlineStr">
        <is>
          <t>WY</t>
        </is>
      </c>
      <c r="C3558" t="inlineStr"/>
      <c r="D3558" s="2" t="n">
        <v>43361</v>
      </c>
      <c r="E3558" t="inlineStr">
        <is>
          <t>2028-09-18</t>
        </is>
      </c>
      <c r="F3558" t="n">
        <v>120</v>
      </c>
      <c r="G3558" t="inlineStr">
        <is>
          <t xml:space="preserve">BUREAU OF LAND MANAGEMENT </t>
        </is>
      </c>
      <c r="H3558" t="inlineStr">
        <is>
          <t>BRO ENERGY</t>
        </is>
      </c>
      <c r="I3558" t="n">
        <v>0.125</v>
      </c>
      <c r="J3558" t="n">
        <v>6</v>
      </c>
      <c r="K3558" t="n">
        <v>1897.7199707</v>
      </c>
      <c r="L3558" t="n">
        <v>4</v>
      </c>
      <c r="M3558" t="n">
        <v>25</v>
      </c>
      <c r="N3558" t="inlineStr">
        <is>
          <t xml:space="preserve">N         </t>
        </is>
      </c>
      <c r="O3558" t="n">
        <v>100</v>
      </c>
      <c r="P3558" t="inlineStr">
        <is>
          <t xml:space="preserve">W         </t>
        </is>
      </c>
      <c r="Q3558" t="inlineStr">
        <is>
          <t>WY-183Q-289/NA</t>
        </is>
      </c>
      <c r="R3558" t="inlineStr">
        <is>
          <t>WYW187537</t>
        </is>
      </c>
      <c r="S3558" t="inlineStr">
        <is>
          <t>SWEETWATER (WY)</t>
        </is>
      </c>
      <c r="T3558" t="n">
        <v>42.1693454</v>
      </c>
      <c r="U3558" t="inlineStr">
        <is>
          <t>GREEN RIVER - OVERTHRUST</t>
        </is>
      </c>
      <c r="V3558" t="n">
        <v>-108.76163957</v>
      </c>
      <c r="W3558" t="inlineStr">
        <is>
          <t>POINT (189274.9767203493 4675431.445677291)</t>
        </is>
      </c>
      <c r="X3558" t="n">
        <v>2.819652773900511</v>
      </c>
      <c r="Y3558" t="inlineStr">
        <is>
          <t>SW</t>
        </is>
      </c>
      <c r="Z3558" t="n">
        <v>2018</v>
      </c>
      <c r="AA3558" t="n">
        <v>84</v>
      </c>
    </row>
    <row r="3559">
      <c r="A3559" s="1" t="n">
        <v>23408</v>
      </c>
      <c r="B3559" t="inlineStr">
        <is>
          <t>WY</t>
        </is>
      </c>
      <c r="C3559" t="inlineStr"/>
      <c r="D3559" s="2" t="n">
        <v>43361</v>
      </c>
      <c r="E3559" t="inlineStr">
        <is>
          <t>2028-09-18</t>
        </is>
      </c>
      <c r="F3559" t="n">
        <v>120</v>
      </c>
      <c r="G3559" t="inlineStr">
        <is>
          <t xml:space="preserve">BUREAU OF LAND MANAGEMENT </t>
        </is>
      </c>
      <c r="H3559" t="inlineStr">
        <is>
          <t>BRO ENERGY</t>
        </is>
      </c>
      <c r="I3559" t="n">
        <v>0.125</v>
      </c>
      <c r="J3559" t="n">
        <v>6</v>
      </c>
      <c r="K3559" t="n">
        <v>1897.7199707</v>
      </c>
      <c r="L3559" t="n">
        <v>4</v>
      </c>
      <c r="M3559" t="n">
        <v>25</v>
      </c>
      <c r="N3559" t="inlineStr">
        <is>
          <t xml:space="preserve">N         </t>
        </is>
      </c>
      <c r="O3559" t="n">
        <v>100</v>
      </c>
      <c r="P3559" t="inlineStr">
        <is>
          <t xml:space="preserve">W         </t>
        </is>
      </c>
      <c r="Q3559" t="inlineStr">
        <is>
          <t>WY-183Q-289/NA</t>
        </is>
      </c>
      <c r="R3559" t="inlineStr">
        <is>
          <t>WYW187537</t>
        </is>
      </c>
      <c r="S3559" t="inlineStr">
        <is>
          <t>SWEETWATER (WY)</t>
        </is>
      </c>
      <c r="T3559" t="n">
        <v>42.1693454</v>
      </c>
      <c r="U3559" t="inlineStr">
        <is>
          <t>GREEN RIVER - OVERTHRUST</t>
        </is>
      </c>
      <c r="V3559" t="n">
        <v>-108.76163957</v>
      </c>
      <c r="W3559" t="inlineStr">
        <is>
          <t>POINT (189274.9767203493 4675431.445677291)</t>
        </is>
      </c>
      <c r="X3559" t="n">
        <v>2.819652773900511</v>
      </c>
      <c r="Y3559" t="inlineStr">
        <is>
          <t>SW</t>
        </is>
      </c>
      <c r="Z3559" t="n">
        <v>2018</v>
      </c>
      <c r="AA3559" t="n">
        <v>84</v>
      </c>
    </row>
    <row r="3560">
      <c r="A3560" s="1" t="n">
        <v>23414</v>
      </c>
      <c r="B3560" t="inlineStr">
        <is>
          <t>WY</t>
        </is>
      </c>
      <c r="C3560" t="inlineStr"/>
      <c r="D3560" s="2" t="n">
        <v>43361</v>
      </c>
      <c r="E3560" t="inlineStr">
        <is>
          <t>2028-09-18</t>
        </is>
      </c>
      <c r="F3560" t="n">
        <v>120</v>
      </c>
      <c r="G3560" t="inlineStr">
        <is>
          <t xml:space="preserve">BUREAU OF LAND MANAGEMENT </t>
        </is>
      </c>
      <c r="H3560" t="inlineStr">
        <is>
          <t>BRO ENERGY</t>
        </is>
      </c>
      <c r="I3560" t="n">
        <v>0.125</v>
      </c>
      <c r="J3560" t="n">
        <v>6</v>
      </c>
      <c r="K3560" t="n">
        <v>1897.7199707</v>
      </c>
      <c r="L3560" t="n">
        <v>4</v>
      </c>
      <c r="M3560" t="n">
        <v>25</v>
      </c>
      <c r="N3560" t="inlineStr">
        <is>
          <t xml:space="preserve">N         </t>
        </is>
      </c>
      <c r="O3560" t="n">
        <v>100</v>
      </c>
      <c r="P3560" t="inlineStr">
        <is>
          <t xml:space="preserve">W         </t>
        </is>
      </c>
      <c r="Q3560" t="inlineStr">
        <is>
          <t>WY-183Q-289/NA</t>
        </is>
      </c>
      <c r="R3560" t="inlineStr">
        <is>
          <t>WYW187537</t>
        </is>
      </c>
      <c r="S3560" t="inlineStr">
        <is>
          <t>SWEETWATER (WY)</t>
        </is>
      </c>
      <c r="T3560" t="n">
        <v>42.1693454</v>
      </c>
      <c r="U3560" t="inlineStr">
        <is>
          <t>GREEN RIVER - OVERTHRUST</t>
        </is>
      </c>
      <c r="V3560" t="n">
        <v>-108.76163957</v>
      </c>
      <c r="W3560" t="inlineStr">
        <is>
          <t>POINT (189274.9767203493 4675431.445677291)</t>
        </is>
      </c>
      <c r="X3560" t="n">
        <v>2.819652773900511</v>
      </c>
      <c r="Y3560" t="inlineStr">
        <is>
          <t>SW</t>
        </is>
      </c>
      <c r="Z3560" t="n">
        <v>2018</v>
      </c>
      <c r="AA3560" t="n">
        <v>84</v>
      </c>
    </row>
    <row r="3561">
      <c r="A3561" s="1" t="n">
        <v>24574</v>
      </c>
      <c r="B3561" t="inlineStr">
        <is>
          <t>WY</t>
        </is>
      </c>
      <c r="C3561" t="inlineStr"/>
      <c r="D3561" s="2" t="n">
        <v>43361</v>
      </c>
      <c r="E3561" t="inlineStr">
        <is>
          <t>2028-09-18</t>
        </is>
      </c>
      <c r="F3561" t="n">
        <v>120</v>
      </c>
      <c r="G3561" t="inlineStr">
        <is>
          <t xml:space="preserve">BUREAU OF LAND MANAGEMENT </t>
        </is>
      </c>
      <c r="H3561" t="inlineStr">
        <is>
          <t>LIBERTY PETR</t>
        </is>
      </c>
      <c r="I3561" t="n">
        <v>0.125</v>
      </c>
      <c r="J3561" t="n">
        <v>8</v>
      </c>
      <c r="K3561" t="n">
        <v>1923.22998046</v>
      </c>
      <c r="L3561" t="n">
        <v>6</v>
      </c>
      <c r="M3561" t="n">
        <v>25</v>
      </c>
      <c r="N3561" t="inlineStr">
        <is>
          <t xml:space="preserve">N         </t>
        </is>
      </c>
      <c r="O3561" t="n">
        <v>99</v>
      </c>
      <c r="P3561" t="inlineStr">
        <is>
          <t xml:space="preserve">W         </t>
        </is>
      </c>
      <c r="Q3561" t="inlineStr">
        <is>
          <t>WY-183Q-279/NA</t>
        </is>
      </c>
      <c r="R3561" t="inlineStr">
        <is>
          <t>WYW187527</t>
        </is>
      </c>
      <c r="S3561" t="inlineStr">
        <is>
          <t>SWEETWATER (WY)</t>
        </is>
      </c>
      <c r="T3561" t="n">
        <v>42.16946762</v>
      </c>
      <c r="U3561" t="inlineStr">
        <is>
          <t>GREEN RIVER - OVERTHRUST</t>
        </is>
      </c>
      <c r="V3561" t="n">
        <v>-108.68339787</v>
      </c>
      <c r="W3561" t="inlineStr">
        <is>
          <t>POINT (195739.5058109422 4675162.687216271)</t>
        </is>
      </c>
      <c r="X3561" t="n">
        <v>2.839789301492956</v>
      </c>
      <c r="Y3561" t="inlineStr">
        <is>
          <t>SE</t>
        </is>
      </c>
      <c r="Z3561" t="n">
        <v>2018</v>
      </c>
      <c r="AA3561" t="n">
        <v>84</v>
      </c>
    </row>
    <row r="3562">
      <c r="A3562" s="1" t="n">
        <v>24575</v>
      </c>
      <c r="B3562" t="inlineStr">
        <is>
          <t>WY</t>
        </is>
      </c>
      <c r="C3562" t="inlineStr"/>
      <c r="D3562" s="2" t="n">
        <v>43361</v>
      </c>
      <c r="E3562" t="inlineStr">
        <is>
          <t>2028-09-18</t>
        </is>
      </c>
      <c r="F3562" t="n">
        <v>120</v>
      </c>
      <c r="G3562" t="inlineStr">
        <is>
          <t xml:space="preserve">BUREAU OF LAND MANAGEMENT </t>
        </is>
      </c>
      <c r="H3562" t="inlineStr">
        <is>
          <t>LIBERTY PETR</t>
        </is>
      </c>
      <c r="I3562" t="n">
        <v>0.125</v>
      </c>
      <c r="J3562" t="n">
        <v>8</v>
      </c>
      <c r="K3562" t="n">
        <v>1923.22998046</v>
      </c>
      <c r="L3562" t="n">
        <v>6</v>
      </c>
      <c r="M3562" t="n">
        <v>25</v>
      </c>
      <c r="N3562" t="inlineStr">
        <is>
          <t xml:space="preserve">N         </t>
        </is>
      </c>
      <c r="O3562" t="n">
        <v>99</v>
      </c>
      <c r="P3562" t="inlineStr">
        <is>
          <t xml:space="preserve">W         </t>
        </is>
      </c>
      <c r="Q3562" t="inlineStr">
        <is>
          <t>WY-183Q-279/NA</t>
        </is>
      </c>
      <c r="R3562" t="inlineStr">
        <is>
          <t>WYW187527</t>
        </is>
      </c>
      <c r="S3562" t="inlineStr">
        <is>
          <t>SWEETWATER (WY)</t>
        </is>
      </c>
      <c r="T3562" t="n">
        <v>42.16946762</v>
      </c>
      <c r="U3562" t="inlineStr">
        <is>
          <t>GREEN RIVER - OVERTHRUST</t>
        </is>
      </c>
      <c r="V3562" t="n">
        <v>-108.68339787</v>
      </c>
      <c r="W3562" t="inlineStr">
        <is>
          <t>POINT (195739.5058109422 4675162.687216271)</t>
        </is>
      </c>
      <c r="X3562" t="n">
        <v>2.839789301492956</v>
      </c>
      <c r="Y3562" t="inlineStr">
        <is>
          <t>SE</t>
        </is>
      </c>
      <c r="Z3562" t="n">
        <v>2018</v>
      </c>
      <c r="AA3562" t="n">
        <v>84</v>
      </c>
    </row>
    <row r="3563">
      <c r="A3563" s="1" t="n">
        <v>24576</v>
      </c>
      <c r="B3563" t="inlineStr">
        <is>
          <t>WY</t>
        </is>
      </c>
      <c r="C3563" t="inlineStr"/>
      <c r="D3563" s="2" t="n">
        <v>43361</v>
      </c>
      <c r="E3563" t="inlineStr">
        <is>
          <t>2028-09-18</t>
        </is>
      </c>
      <c r="F3563" t="n">
        <v>120</v>
      </c>
      <c r="G3563" t="inlineStr">
        <is>
          <t xml:space="preserve">BUREAU OF LAND MANAGEMENT </t>
        </is>
      </c>
      <c r="H3563" t="inlineStr">
        <is>
          <t>LIBERTY PETR</t>
        </is>
      </c>
      <c r="I3563" t="n">
        <v>0.125</v>
      </c>
      <c r="J3563" t="n">
        <v>8</v>
      </c>
      <c r="K3563" t="n">
        <v>1923.22998046</v>
      </c>
      <c r="L3563" t="n">
        <v>6</v>
      </c>
      <c r="M3563" t="n">
        <v>25</v>
      </c>
      <c r="N3563" t="inlineStr">
        <is>
          <t xml:space="preserve">N         </t>
        </is>
      </c>
      <c r="O3563" t="n">
        <v>99</v>
      </c>
      <c r="P3563" t="inlineStr">
        <is>
          <t xml:space="preserve">W         </t>
        </is>
      </c>
      <c r="Q3563" t="inlineStr">
        <is>
          <t>WY-183Q-279/NA</t>
        </is>
      </c>
      <c r="R3563" t="inlineStr">
        <is>
          <t>WYW187527</t>
        </is>
      </c>
      <c r="S3563" t="inlineStr">
        <is>
          <t>SWEETWATER (WY)</t>
        </is>
      </c>
      <c r="T3563" t="n">
        <v>42.16946762</v>
      </c>
      <c r="U3563" t="inlineStr">
        <is>
          <t>GREEN RIVER - OVERTHRUST</t>
        </is>
      </c>
      <c r="V3563" t="n">
        <v>-108.68339787</v>
      </c>
      <c r="W3563" t="inlineStr">
        <is>
          <t>POINT (195739.5058109422 4675162.687216271)</t>
        </is>
      </c>
      <c r="X3563" t="n">
        <v>2.839789301492956</v>
      </c>
      <c r="Y3563" t="inlineStr">
        <is>
          <t>SE</t>
        </is>
      </c>
      <c r="Z3563" t="n">
        <v>2018</v>
      </c>
      <c r="AA3563" t="n">
        <v>84</v>
      </c>
    </row>
    <row r="3564">
      <c r="A3564" s="1" t="n">
        <v>24579</v>
      </c>
      <c r="B3564" t="inlineStr">
        <is>
          <t>WY</t>
        </is>
      </c>
      <c r="C3564" t="inlineStr"/>
      <c r="D3564" s="2" t="n">
        <v>43361</v>
      </c>
      <c r="E3564" t="inlineStr">
        <is>
          <t>2028-09-18</t>
        </is>
      </c>
      <c r="F3564" t="n">
        <v>120</v>
      </c>
      <c r="G3564" t="inlineStr">
        <is>
          <t xml:space="preserve">BUREAU OF LAND MANAGEMENT </t>
        </is>
      </c>
      <c r="H3564" t="inlineStr">
        <is>
          <t>LIBERTY PETR</t>
        </is>
      </c>
      <c r="I3564" t="n">
        <v>0.125</v>
      </c>
      <c r="J3564" t="n">
        <v>8</v>
      </c>
      <c r="K3564" t="n">
        <v>1923.22998046</v>
      </c>
      <c r="L3564" t="n">
        <v>6</v>
      </c>
      <c r="M3564" t="n">
        <v>25</v>
      </c>
      <c r="N3564" t="inlineStr">
        <is>
          <t xml:space="preserve">N         </t>
        </is>
      </c>
      <c r="O3564" t="n">
        <v>99</v>
      </c>
      <c r="P3564" t="inlineStr">
        <is>
          <t xml:space="preserve">W         </t>
        </is>
      </c>
      <c r="Q3564" t="inlineStr">
        <is>
          <t>WY-183Q-279/NA</t>
        </is>
      </c>
      <c r="R3564" t="inlineStr">
        <is>
          <t>WYW187527</t>
        </is>
      </c>
      <c r="S3564" t="inlineStr">
        <is>
          <t>SWEETWATER (WY)</t>
        </is>
      </c>
      <c r="T3564" t="n">
        <v>42.16946762</v>
      </c>
      <c r="U3564" t="inlineStr">
        <is>
          <t>GREEN RIVER - OVERTHRUST</t>
        </is>
      </c>
      <c r="V3564" t="n">
        <v>-108.68339787</v>
      </c>
      <c r="W3564" t="inlineStr">
        <is>
          <t>POINT (195739.5058109422 4675162.687216271)</t>
        </is>
      </c>
      <c r="X3564" t="n">
        <v>2.839789301492956</v>
      </c>
      <c r="Y3564" t="inlineStr">
        <is>
          <t>SE</t>
        </is>
      </c>
      <c r="Z3564" t="n">
        <v>2018</v>
      </c>
      <c r="AA3564" t="n">
        <v>84</v>
      </c>
    </row>
    <row r="3565">
      <c r="A3565" s="1" t="n">
        <v>24581</v>
      </c>
      <c r="B3565" t="inlineStr">
        <is>
          <t>WY</t>
        </is>
      </c>
      <c r="C3565" t="inlineStr"/>
      <c r="D3565" s="2" t="n">
        <v>43361</v>
      </c>
      <c r="E3565" t="inlineStr">
        <is>
          <t>2028-09-18</t>
        </is>
      </c>
      <c r="F3565" t="n">
        <v>120</v>
      </c>
      <c r="G3565" t="inlineStr">
        <is>
          <t xml:space="preserve">BUREAU OF LAND MANAGEMENT </t>
        </is>
      </c>
      <c r="H3565" t="inlineStr">
        <is>
          <t>LIBERTY PETR</t>
        </is>
      </c>
      <c r="I3565" t="n">
        <v>0.125</v>
      </c>
      <c r="J3565" t="n">
        <v>8</v>
      </c>
      <c r="K3565" t="n">
        <v>1923.22998046</v>
      </c>
      <c r="L3565" t="n">
        <v>6</v>
      </c>
      <c r="M3565" t="n">
        <v>25</v>
      </c>
      <c r="N3565" t="inlineStr">
        <is>
          <t xml:space="preserve">N         </t>
        </is>
      </c>
      <c r="O3565" t="n">
        <v>99</v>
      </c>
      <c r="P3565" t="inlineStr">
        <is>
          <t xml:space="preserve">W         </t>
        </is>
      </c>
      <c r="Q3565" t="inlineStr">
        <is>
          <t>WY-183Q-279/NA</t>
        </is>
      </c>
      <c r="R3565" t="inlineStr">
        <is>
          <t>WYW187527</t>
        </is>
      </c>
      <c r="S3565" t="inlineStr">
        <is>
          <t>SWEETWATER (WY)</t>
        </is>
      </c>
      <c r="T3565" t="n">
        <v>42.16946762</v>
      </c>
      <c r="U3565" t="inlineStr">
        <is>
          <t>GREEN RIVER - OVERTHRUST</t>
        </is>
      </c>
      <c r="V3565" t="n">
        <v>-108.68339787</v>
      </c>
      <c r="W3565" t="inlineStr">
        <is>
          <t>POINT (195739.5058109422 4675162.687216271)</t>
        </is>
      </c>
      <c r="X3565" t="n">
        <v>2.839789301492956</v>
      </c>
      <c r="Y3565" t="inlineStr">
        <is>
          <t>SE</t>
        </is>
      </c>
      <c r="Z3565" t="n">
        <v>2018</v>
      </c>
      <c r="AA3565" t="n">
        <v>84</v>
      </c>
    </row>
    <row r="3566">
      <c r="A3566" s="1" t="n">
        <v>26898</v>
      </c>
      <c r="B3566" t="inlineStr">
        <is>
          <t>WY</t>
        </is>
      </c>
      <c r="C3566" t="inlineStr"/>
      <c r="D3566" s="2" t="n">
        <v>43299</v>
      </c>
      <c r="E3566" t="inlineStr">
        <is>
          <t>2023-07-18</t>
        </is>
      </c>
      <c r="F3566" t="n">
        <v>60</v>
      </c>
      <c r="G3566" t="inlineStr">
        <is>
          <t xml:space="preserve">STATE OF WYOMING </t>
        </is>
      </c>
      <c r="H3566" t="inlineStr">
        <is>
          <t>KIRKWOOD O&amp;G</t>
        </is>
      </c>
      <c r="I3566" t="n">
        <v>0.1667</v>
      </c>
      <c r="J3566" t="n">
        <v>3</v>
      </c>
      <c r="K3566" t="n">
        <v>40</v>
      </c>
      <c r="L3566" t="n">
        <v>34</v>
      </c>
      <c r="M3566" t="n">
        <v>26</v>
      </c>
      <c r="N3566" t="inlineStr">
        <is>
          <t xml:space="preserve">N         </t>
        </is>
      </c>
      <c r="O3566" t="n">
        <v>100</v>
      </c>
      <c r="P3566" t="inlineStr">
        <is>
          <t xml:space="preserve">W         </t>
        </is>
      </c>
      <c r="Q3566" t="inlineStr">
        <is>
          <t>122/NA</t>
        </is>
      </c>
      <c r="R3566" t="inlineStr">
        <is>
          <t>18-00268</t>
        </is>
      </c>
      <c r="S3566" t="inlineStr">
        <is>
          <t>SWEETWATER (WY)</t>
        </is>
      </c>
      <c r="T3566" t="n">
        <v>42.18392503</v>
      </c>
      <c r="U3566" t="inlineStr">
        <is>
          <t>GREEN RIVER - OVERTHRUST</t>
        </is>
      </c>
      <c r="V3566" t="n">
        <v>-108.74208487</v>
      </c>
      <c r="W3566" t="inlineStr">
        <is>
          <t>POINT (190961.598687396 4676979.478327774)</t>
        </is>
      </c>
      <c r="X3566" t="n">
        <v>1.397116485133851</v>
      </c>
      <c r="Y3566" t="inlineStr">
        <is>
          <t>SW</t>
        </is>
      </c>
      <c r="Z3566" t="n">
        <v>2018</v>
      </c>
      <c r="AA3566" t="n">
        <v>84</v>
      </c>
    </row>
    <row r="3567">
      <c r="A3567" s="1" t="n">
        <v>26899</v>
      </c>
      <c r="B3567" t="inlineStr">
        <is>
          <t>WY</t>
        </is>
      </c>
      <c r="C3567" t="inlineStr"/>
      <c r="D3567" s="2" t="n">
        <v>43299</v>
      </c>
      <c r="E3567" t="inlineStr">
        <is>
          <t>2023-07-18</t>
        </is>
      </c>
      <c r="F3567" t="n">
        <v>60</v>
      </c>
      <c r="G3567" t="inlineStr">
        <is>
          <t xml:space="preserve">STATE OF WYOMING </t>
        </is>
      </c>
      <c r="H3567" t="inlineStr">
        <is>
          <t>KIRKWOOD O&amp;G</t>
        </is>
      </c>
      <c r="I3567" t="n">
        <v>0.1667</v>
      </c>
      <c r="J3567" t="n">
        <v>1</v>
      </c>
      <c r="K3567" t="n">
        <v>640</v>
      </c>
      <c r="L3567" t="n">
        <v>36</v>
      </c>
      <c r="M3567" t="n">
        <v>26</v>
      </c>
      <c r="N3567" t="inlineStr">
        <is>
          <t xml:space="preserve">N         </t>
        </is>
      </c>
      <c r="O3567" t="n">
        <v>100</v>
      </c>
      <c r="P3567" t="inlineStr">
        <is>
          <t xml:space="preserve">W         </t>
        </is>
      </c>
      <c r="Q3567" t="inlineStr">
        <is>
          <t>123/NA</t>
        </is>
      </c>
      <c r="R3567" t="inlineStr">
        <is>
          <t>18-00269</t>
        </is>
      </c>
      <c r="S3567" t="inlineStr">
        <is>
          <t>SWEETWATER (WY)</t>
        </is>
      </c>
      <c r="T3567" t="n">
        <v>42.18396328</v>
      </c>
      <c r="U3567" t="inlineStr">
        <is>
          <t>GREEN RIVER - OVERTHRUST</t>
        </is>
      </c>
      <c r="V3567" t="n">
        <v>-108.70297543</v>
      </c>
      <c r="W3567" t="inlineStr">
        <is>
          <t>POINT (194192.066365119 4676842.594082887)</t>
        </is>
      </c>
      <c r="X3567" t="n">
        <v>1.420656562635439</v>
      </c>
      <c r="Y3567" t="inlineStr">
        <is>
          <t>SE</t>
        </is>
      </c>
      <c r="Z3567" t="n">
        <v>2018</v>
      </c>
      <c r="AA3567" t="n">
        <v>84</v>
      </c>
    </row>
    <row r="3568">
      <c r="A3568" s="1" t="n">
        <v>23111</v>
      </c>
      <c r="B3568" t="inlineStr">
        <is>
          <t>WY</t>
        </is>
      </c>
      <c r="C3568" t="inlineStr"/>
      <c r="D3568" s="2" t="n">
        <v>43361</v>
      </c>
      <c r="E3568" t="inlineStr">
        <is>
          <t>2028-09-18</t>
        </is>
      </c>
      <c r="F3568" t="n">
        <v>120</v>
      </c>
      <c r="G3568" t="inlineStr">
        <is>
          <t xml:space="preserve">BUREAU OF LAND MANAGEMENT </t>
        </is>
      </c>
      <c r="H3568" t="inlineStr">
        <is>
          <t>SITKA ENERGY</t>
        </is>
      </c>
      <c r="I3568" t="n">
        <v>0.125</v>
      </c>
      <c r="J3568" t="n">
        <v>7</v>
      </c>
      <c r="K3568" t="n">
        <v>513.7000121999999</v>
      </c>
      <c r="L3568" t="n">
        <v>1</v>
      </c>
      <c r="M3568" t="n">
        <v>25</v>
      </c>
      <c r="N3568" t="inlineStr">
        <is>
          <t xml:space="preserve">N         </t>
        </is>
      </c>
      <c r="O3568" t="n">
        <v>101</v>
      </c>
      <c r="P3568" t="inlineStr">
        <is>
          <t xml:space="preserve">W         </t>
        </is>
      </c>
      <c r="Q3568" t="inlineStr">
        <is>
          <t>WY-183Q-302/NA</t>
        </is>
      </c>
      <c r="R3568" t="inlineStr">
        <is>
          <t>WYW187545</t>
        </is>
      </c>
      <c r="S3568" t="inlineStr">
        <is>
          <t>SWEETWATER (WY)</t>
        </is>
      </c>
      <c r="T3568" t="n">
        <v>42.1695437</v>
      </c>
      <c r="U3568" t="inlineStr">
        <is>
          <t>GREEN RIVER - OVERTHRUST</t>
        </is>
      </c>
      <c r="V3568" t="n">
        <v>-108.81983028</v>
      </c>
      <c r="W3568" t="inlineStr">
        <is>
          <t>POINT (184468.4980182672 4675667.307514378)</t>
        </is>
      </c>
      <c r="X3568" t="n">
        <v>2.840966605600638</v>
      </c>
      <c r="Y3568" t="inlineStr">
        <is>
          <t>SW</t>
        </is>
      </c>
      <c r="Z3568" t="n">
        <v>2018</v>
      </c>
      <c r="AA3568" t="n">
        <v>91</v>
      </c>
    </row>
    <row r="3569">
      <c r="A3569" s="1" t="n">
        <v>23112</v>
      </c>
      <c r="B3569" t="inlineStr">
        <is>
          <t>WY</t>
        </is>
      </c>
      <c r="C3569" t="inlineStr"/>
      <c r="D3569" s="2" t="n">
        <v>43361</v>
      </c>
      <c r="E3569" t="inlineStr">
        <is>
          <t>2028-09-18</t>
        </is>
      </c>
      <c r="F3569" t="n">
        <v>120</v>
      </c>
      <c r="G3569" t="inlineStr">
        <is>
          <t xml:space="preserve">BUREAU OF LAND MANAGEMENT </t>
        </is>
      </c>
      <c r="H3569" t="inlineStr">
        <is>
          <t>SITKA ENERGY</t>
        </is>
      </c>
      <c r="I3569" t="n">
        <v>0.125</v>
      </c>
      <c r="J3569" t="n">
        <v>7</v>
      </c>
      <c r="K3569" t="n">
        <v>513.7000121999999</v>
      </c>
      <c r="L3569" t="n">
        <v>1</v>
      </c>
      <c r="M3569" t="n">
        <v>25</v>
      </c>
      <c r="N3569" t="inlineStr">
        <is>
          <t xml:space="preserve">N         </t>
        </is>
      </c>
      <c r="O3569" t="n">
        <v>101</v>
      </c>
      <c r="P3569" t="inlineStr">
        <is>
          <t xml:space="preserve">W         </t>
        </is>
      </c>
      <c r="Q3569" t="inlineStr">
        <is>
          <t>WY-183Q-302/NA</t>
        </is>
      </c>
      <c r="R3569" t="inlineStr">
        <is>
          <t>WYW187545</t>
        </is>
      </c>
      <c r="S3569" t="inlineStr">
        <is>
          <t>SWEETWATER (WY)</t>
        </is>
      </c>
      <c r="T3569" t="n">
        <v>42.1695437</v>
      </c>
      <c r="U3569" t="inlineStr">
        <is>
          <t>GREEN RIVER - OVERTHRUST</t>
        </is>
      </c>
      <c r="V3569" t="n">
        <v>-108.81983028</v>
      </c>
      <c r="W3569" t="inlineStr">
        <is>
          <t>POINT (184468.4980182672 4675667.307514378)</t>
        </is>
      </c>
      <c r="X3569" t="n">
        <v>2.840966605600638</v>
      </c>
      <c r="Y3569" t="inlineStr">
        <is>
          <t>SW</t>
        </is>
      </c>
      <c r="Z3569" t="n">
        <v>2018</v>
      </c>
      <c r="AA3569" t="n">
        <v>91</v>
      </c>
    </row>
    <row r="3570">
      <c r="A3570" s="1" t="n">
        <v>23113</v>
      </c>
      <c r="B3570" t="inlineStr">
        <is>
          <t>WY</t>
        </is>
      </c>
      <c r="C3570" t="inlineStr"/>
      <c r="D3570" s="2" t="n">
        <v>43361</v>
      </c>
      <c r="E3570" t="inlineStr">
        <is>
          <t>2028-09-18</t>
        </is>
      </c>
      <c r="F3570" t="n">
        <v>120</v>
      </c>
      <c r="G3570" t="inlineStr">
        <is>
          <t xml:space="preserve">BUREAU OF LAND MANAGEMENT </t>
        </is>
      </c>
      <c r="H3570" t="inlineStr">
        <is>
          <t>SITKA ENERGY</t>
        </is>
      </c>
      <c r="I3570" t="n">
        <v>0.125</v>
      </c>
      <c r="J3570" t="n">
        <v>7</v>
      </c>
      <c r="K3570" t="n">
        <v>513.7000121999999</v>
      </c>
      <c r="L3570" t="n">
        <v>1</v>
      </c>
      <c r="M3570" t="n">
        <v>25</v>
      </c>
      <c r="N3570" t="inlineStr">
        <is>
          <t xml:space="preserve">N         </t>
        </is>
      </c>
      <c r="O3570" t="n">
        <v>101</v>
      </c>
      <c r="P3570" t="inlineStr">
        <is>
          <t xml:space="preserve">W         </t>
        </is>
      </c>
      <c r="Q3570" t="inlineStr">
        <is>
          <t>WY-183Q-302/NA</t>
        </is>
      </c>
      <c r="R3570" t="inlineStr">
        <is>
          <t>WYW187545</t>
        </is>
      </c>
      <c r="S3570" t="inlineStr">
        <is>
          <t>SWEETWATER (WY)</t>
        </is>
      </c>
      <c r="T3570" t="n">
        <v>42.1695437</v>
      </c>
      <c r="U3570" t="inlineStr">
        <is>
          <t>GREEN RIVER - OVERTHRUST</t>
        </is>
      </c>
      <c r="V3570" t="n">
        <v>-108.81983028</v>
      </c>
      <c r="W3570" t="inlineStr">
        <is>
          <t>POINT (184468.4980182672 4675667.307514378)</t>
        </is>
      </c>
      <c r="X3570" t="n">
        <v>2.840966605600638</v>
      </c>
      <c r="Y3570" t="inlineStr">
        <is>
          <t>SW</t>
        </is>
      </c>
      <c r="Z3570" t="n">
        <v>2018</v>
      </c>
      <c r="AA3570" t="n">
        <v>91</v>
      </c>
    </row>
    <row r="3571">
      <c r="A3571" s="1" t="n">
        <v>23114</v>
      </c>
      <c r="B3571" t="inlineStr">
        <is>
          <t>WY</t>
        </is>
      </c>
      <c r="C3571" t="inlineStr"/>
      <c r="D3571" s="2" t="n">
        <v>43361</v>
      </c>
      <c r="E3571" t="inlineStr">
        <is>
          <t>2028-09-18</t>
        </is>
      </c>
      <c r="F3571" t="n">
        <v>120</v>
      </c>
      <c r="G3571" t="inlineStr">
        <is>
          <t xml:space="preserve">BUREAU OF LAND MANAGEMENT </t>
        </is>
      </c>
      <c r="H3571" t="inlineStr">
        <is>
          <t>SITKA ENERGY</t>
        </is>
      </c>
      <c r="I3571" t="n">
        <v>0.125</v>
      </c>
      <c r="J3571" t="n">
        <v>7</v>
      </c>
      <c r="K3571" t="n">
        <v>513.7000121999999</v>
      </c>
      <c r="L3571" t="n">
        <v>1</v>
      </c>
      <c r="M3571" t="n">
        <v>25</v>
      </c>
      <c r="N3571" t="inlineStr">
        <is>
          <t xml:space="preserve">N         </t>
        </is>
      </c>
      <c r="O3571" t="n">
        <v>101</v>
      </c>
      <c r="P3571" t="inlineStr">
        <is>
          <t xml:space="preserve">W         </t>
        </is>
      </c>
      <c r="Q3571" t="inlineStr">
        <is>
          <t>WY-183Q-302/NA</t>
        </is>
      </c>
      <c r="R3571" t="inlineStr">
        <is>
          <t>WYW187545</t>
        </is>
      </c>
      <c r="S3571" t="inlineStr">
        <is>
          <t>SWEETWATER (WY)</t>
        </is>
      </c>
      <c r="T3571" t="n">
        <v>42.1695437</v>
      </c>
      <c r="U3571" t="inlineStr">
        <is>
          <t>GREEN RIVER - OVERTHRUST</t>
        </is>
      </c>
      <c r="V3571" t="n">
        <v>-108.81983028</v>
      </c>
      <c r="W3571" t="inlineStr">
        <is>
          <t>POINT (184468.4980182672 4675667.307514378)</t>
        </is>
      </c>
      <c r="X3571" t="n">
        <v>2.840966605600638</v>
      </c>
      <c r="Y3571" t="inlineStr">
        <is>
          <t>SW</t>
        </is>
      </c>
      <c r="Z3571" t="n">
        <v>2018</v>
      </c>
      <c r="AA3571" t="n">
        <v>91</v>
      </c>
    </row>
    <row r="3572">
      <c r="A3572" s="1" t="n">
        <v>23270</v>
      </c>
      <c r="B3572" t="inlineStr">
        <is>
          <t>WY</t>
        </is>
      </c>
      <c r="C3572" t="inlineStr"/>
      <c r="D3572" s="2" t="n">
        <v>43361</v>
      </c>
      <c r="E3572" t="inlineStr">
        <is>
          <t>2028-09-18</t>
        </is>
      </c>
      <c r="F3572" t="n">
        <v>120</v>
      </c>
      <c r="G3572" t="inlineStr">
        <is>
          <t xml:space="preserve">BUREAU OF LAND MANAGEMENT </t>
        </is>
      </c>
      <c r="H3572" t="inlineStr">
        <is>
          <t>SITKA ENERGY</t>
        </is>
      </c>
      <c r="I3572" t="n">
        <v>0.125</v>
      </c>
      <c r="J3572" t="n">
        <v>6</v>
      </c>
      <c r="K3572" t="n">
        <v>1922.47998046</v>
      </c>
      <c r="L3572" t="n">
        <v>3</v>
      </c>
      <c r="M3572" t="n">
        <v>25</v>
      </c>
      <c r="N3572" t="inlineStr">
        <is>
          <t xml:space="preserve">N         </t>
        </is>
      </c>
      <c r="O3572" t="n">
        <v>100</v>
      </c>
      <c r="P3572" t="inlineStr">
        <is>
          <t xml:space="preserve">W         </t>
        </is>
      </c>
      <c r="Q3572" t="inlineStr">
        <is>
          <t>WY-183Q-288/NA</t>
        </is>
      </c>
      <c r="R3572" t="inlineStr">
        <is>
          <t>WYW187536</t>
        </is>
      </c>
      <c r="S3572" t="inlineStr">
        <is>
          <t>SWEETWATER (WY)</t>
        </is>
      </c>
      <c r="T3572" t="n">
        <v>42.16932635</v>
      </c>
      <c r="U3572" t="inlineStr">
        <is>
          <t>GREEN RIVER - OVERTHRUST</t>
        </is>
      </c>
      <c r="V3572" t="n">
        <v>-108.74222226</v>
      </c>
      <c r="W3572" t="inlineStr">
        <is>
          <t>POINT (190879.0512826597 4675358.708170965)</t>
        </is>
      </c>
      <c r="X3572" t="n">
        <v>2.805527800131022</v>
      </c>
      <c r="Y3572" t="inlineStr">
        <is>
          <t>SE</t>
        </is>
      </c>
      <c r="Z3572" t="n">
        <v>2018</v>
      </c>
      <c r="AA3572" t="n">
        <v>91</v>
      </c>
    </row>
    <row r="3573">
      <c r="A3573" s="1" t="n">
        <v>23271</v>
      </c>
      <c r="B3573" t="inlineStr">
        <is>
          <t>WY</t>
        </is>
      </c>
      <c r="C3573" t="inlineStr"/>
      <c r="D3573" s="2" t="n">
        <v>43361</v>
      </c>
      <c r="E3573" t="inlineStr">
        <is>
          <t>2028-09-18</t>
        </is>
      </c>
      <c r="F3573" t="n">
        <v>120</v>
      </c>
      <c r="G3573" t="inlineStr">
        <is>
          <t xml:space="preserve">BUREAU OF LAND MANAGEMENT </t>
        </is>
      </c>
      <c r="H3573" t="inlineStr">
        <is>
          <t>SITKA ENERGY</t>
        </is>
      </c>
      <c r="I3573" t="n">
        <v>0.125</v>
      </c>
      <c r="J3573" t="n">
        <v>6</v>
      </c>
      <c r="K3573" t="n">
        <v>1922.47998046</v>
      </c>
      <c r="L3573" t="n">
        <v>3</v>
      </c>
      <c r="M3573" t="n">
        <v>25</v>
      </c>
      <c r="N3573" t="inlineStr">
        <is>
          <t xml:space="preserve">N         </t>
        </is>
      </c>
      <c r="O3573" t="n">
        <v>100</v>
      </c>
      <c r="P3573" t="inlineStr">
        <is>
          <t xml:space="preserve">W         </t>
        </is>
      </c>
      <c r="Q3573" t="inlineStr">
        <is>
          <t>WY-183Q-288/NA</t>
        </is>
      </c>
      <c r="R3573" t="inlineStr">
        <is>
          <t>WYW187536</t>
        </is>
      </c>
      <c r="S3573" t="inlineStr">
        <is>
          <t>SWEETWATER (WY)</t>
        </is>
      </c>
      <c r="T3573" t="n">
        <v>42.16932635</v>
      </c>
      <c r="U3573" t="inlineStr">
        <is>
          <t>GREEN RIVER - OVERTHRUST</t>
        </is>
      </c>
      <c r="V3573" t="n">
        <v>-108.74222226</v>
      </c>
      <c r="W3573" t="inlineStr">
        <is>
          <t>POINT (190879.0512826597 4675358.708170965)</t>
        </is>
      </c>
      <c r="X3573" t="n">
        <v>2.805527800131022</v>
      </c>
      <c r="Y3573" t="inlineStr">
        <is>
          <t>SE</t>
        </is>
      </c>
      <c r="Z3573" t="n">
        <v>2018</v>
      </c>
      <c r="AA3573" t="n">
        <v>91</v>
      </c>
    </row>
    <row r="3574">
      <c r="A3574" s="1" t="n">
        <v>23272</v>
      </c>
      <c r="B3574" t="inlineStr">
        <is>
          <t>WY</t>
        </is>
      </c>
      <c r="C3574" t="inlineStr"/>
      <c r="D3574" s="2" t="n">
        <v>43361</v>
      </c>
      <c r="E3574" t="inlineStr">
        <is>
          <t>2028-09-18</t>
        </is>
      </c>
      <c r="F3574" t="n">
        <v>120</v>
      </c>
      <c r="G3574" t="inlineStr">
        <is>
          <t xml:space="preserve">BUREAU OF LAND MANAGEMENT </t>
        </is>
      </c>
      <c r="H3574" t="inlineStr">
        <is>
          <t>SITKA ENERGY</t>
        </is>
      </c>
      <c r="I3574" t="n">
        <v>0.125</v>
      </c>
      <c r="J3574" t="n">
        <v>6</v>
      </c>
      <c r="K3574" t="n">
        <v>1922.47998046</v>
      </c>
      <c r="L3574" t="n">
        <v>3</v>
      </c>
      <c r="M3574" t="n">
        <v>25</v>
      </c>
      <c r="N3574" t="inlineStr">
        <is>
          <t xml:space="preserve">N         </t>
        </is>
      </c>
      <c r="O3574" t="n">
        <v>100</v>
      </c>
      <c r="P3574" t="inlineStr">
        <is>
          <t xml:space="preserve">W         </t>
        </is>
      </c>
      <c r="Q3574" t="inlineStr">
        <is>
          <t>WY-183Q-288/NA</t>
        </is>
      </c>
      <c r="R3574" t="inlineStr">
        <is>
          <t>WYW187536</t>
        </is>
      </c>
      <c r="S3574" t="inlineStr">
        <is>
          <t>SWEETWATER (WY)</t>
        </is>
      </c>
      <c r="T3574" t="n">
        <v>42.16932635</v>
      </c>
      <c r="U3574" t="inlineStr">
        <is>
          <t>GREEN RIVER - OVERTHRUST</t>
        </is>
      </c>
      <c r="V3574" t="n">
        <v>-108.74222226</v>
      </c>
      <c r="W3574" t="inlineStr">
        <is>
          <t>POINT (190879.0512826597 4675358.708170965)</t>
        </is>
      </c>
      <c r="X3574" t="n">
        <v>2.805527800131022</v>
      </c>
      <c r="Y3574" t="inlineStr">
        <is>
          <t>SE</t>
        </is>
      </c>
      <c r="Z3574" t="n">
        <v>2018</v>
      </c>
      <c r="AA3574" t="n">
        <v>91</v>
      </c>
    </row>
    <row r="3575">
      <c r="A3575" s="1" t="n">
        <v>23404</v>
      </c>
      <c r="B3575" t="inlineStr">
        <is>
          <t>WY</t>
        </is>
      </c>
      <c r="C3575" t="inlineStr"/>
      <c r="D3575" s="2" t="n">
        <v>43361</v>
      </c>
      <c r="E3575" t="inlineStr">
        <is>
          <t>2028-09-18</t>
        </is>
      </c>
      <c r="F3575" t="n">
        <v>120</v>
      </c>
      <c r="G3575" t="inlineStr">
        <is>
          <t xml:space="preserve">BUREAU OF LAND MANAGEMENT </t>
        </is>
      </c>
      <c r="H3575" t="inlineStr">
        <is>
          <t>BRO ENERGY</t>
        </is>
      </c>
      <c r="I3575" t="n">
        <v>0.125</v>
      </c>
      <c r="J3575" t="n">
        <v>6</v>
      </c>
      <c r="K3575" t="n">
        <v>1897.7199707</v>
      </c>
      <c r="L3575" t="n">
        <v>6</v>
      </c>
      <c r="M3575" t="n">
        <v>25</v>
      </c>
      <c r="N3575" t="inlineStr">
        <is>
          <t xml:space="preserve">N         </t>
        </is>
      </c>
      <c r="O3575" t="n">
        <v>100</v>
      </c>
      <c r="P3575" t="inlineStr">
        <is>
          <t xml:space="preserve">W         </t>
        </is>
      </c>
      <c r="Q3575" t="inlineStr">
        <is>
          <t>WY-183Q-289/NA</t>
        </is>
      </c>
      <c r="R3575" t="inlineStr">
        <is>
          <t>WYW187537</t>
        </is>
      </c>
      <c r="S3575" t="inlineStr">
        <is>
          <t>SWEETWATER (WY)</t>
        </is>
      </c>
      <c r="T3575" t="n">
        <v>42.16932247</v>
      </c>
      <c r="U3575" t="inlineStr">
        <is>
          <t>GREEN RIVER - OVERTHRUST</t>
        </is>
      </c>
      <c r="V3575" t="n">
        <v>-108.80008496</v>
      </c>
      <c r="W3575" t="inlineStr">
        <is>
          <t>POINT (186098.6742122087 4675569.80912051)</t>
        </is>
      </c>
      <c r="X3575" t="n">
        <v>2.247347353252461</v>
      </c>
      <c r="Y3575" t="inlineStr">
        <is>
          <t>SW</t>
        </is>
      </c>
      <c r="Z3575" t="n">
        <v>2018</v>
      </c>
      <c r="AA3575" t="n">
        <v>91</v>
      </c>
    </row>
    <row r="3576">
      <c r="A3576" s="1" t="n">
        <v>23405</v>
      </c>
      <c r="B3576" t="inlineStr">
        <is>
          <t>WY</t>
        </is>
      </c>
      <c r="C3576" t="inlineStr"/>
      <c r="D3576" s="2" t="n">
        <v>43361</v>
      </c>
      <c r="E3576" t="inlineStr">
        <is>
          <t>2028-09-18</t>
        </is>
      </c>
      <c r="F3576" t="n">
        <v>120</v>
      </c>
      <c r="G3576" t="inlineStr">
        <is>
          <t xml:space="preserve">BUREAU OF LAND MANAGEMENT </t>
        </is>
      </c>
      <c r="H3576" t="inlineStr">
        <is>
          <t>BRO ENERGY</t>
        </is>
      </c>
      <c r="I3576" t="n">
        <v>0.125</v>
      </c>
      <c r="J3576" t="n">
        <v>6</v>
      </c>
      <c r="K3576" t="n">
        <v>1897.7199707</v>
      </c>
      <c r="L3576" t="n">
        <v>4</v>
      </c>
      <c r="M3576" t="n">
        <v>25</v>
      </c>
      <c r="N3576" t="inlineStr">
        <is>
          <t xml:space="preserve">N         </t>
        </is>
      </c>
      <c r="O3576" t="n">
        <v>100</v>
      </c>
      <c r="P3576" t="inlineStr">
        <is>
          <t xml:space="preserve">W         </t>
        </is>
      </c>
      <c r="Q3576" t="inlineStr">
        <is>
          <t>WY-183Q-289/NA</t>
        </is>
      </c>
      <c r="R3576" t="inlineStr">
        <is>
          <t>WYW187537</t>
        </is>
      </c>
      <c r="S3576" t="inlineStr">
        <is>
          <t>SWEETWATER (WY)</t>
        </is>
      </c>
      <c r="T3576" t="n">
        <v>42.1693454</v>
      </c>
      <c r="U3576" t="inlineStr">
        <is>
          <t>GREEN RIVER - OVERTHRUST</t>
        </is>
      </c>
      <c r="V3576" t="n">
        <v>-108.76163957</v>
      </c>
      <c r="W3576" t="inlineStr">
        <is>
          <t>POINT (189274.9767203493 4675431.445677291)</t>
        </is>
      </c>
      <c r="X3576" t="n">
        <v>2.224567698496358</v>
      </c>
      <c r="Y3576" t="inlineStr">
        <is>
          <t>SE</t>
        </is>
      </c>
      <c r="Z3576" t="n">
        <v>2018</v>
      </c>
      <c r="AA3576" t="n">
        <v>91</v>
      </c>
    </row>
    <row r="3577">
      <c r="A3577" s="1" t="n">
        <v>23406</v>
      </c>
      <c r="B3577" t="inlineStr">
        <is>
          <t>WY</t>
        </is>
      </c>
      <c r="C3577" t="inlineStr"/>
      <c r="D3577" s="2" t="n">
        <v>43361</v>
      </c>
      <c r="E3577" t="inlineStr">
        <is>
          <t>2028-09-18</t>
        </is>
      </c>
      <c r="F3577" t="n">
        <v>120</v>
      </c>
      <c r="G3577" t="inlineStr">
        <is>
          <t xml:space="preserve">BUREAU OF LAND MANAGEMENT </t>
        </is>
      </c>
      <c r="H3577" t="inlineStr">
        <is>
          <t>BRO ENERGY</t>
        </is>
      </c>
      <c r="I3577" t="n">
        <v>0.125</v>
      </c>
      <c r="J3577" t="n">
        <v>6</v>
      </c>
      <c r="K3577" t="n">
        <v>1897.7199707</v>
      </c>
      <c r="L3577" t="n">
        <v>6</v>
      </c>
      <c r="M3577" t="n">
        <v>25</v>
      </c>
      <c r="N3577" t="inlineStr">
        <is>
          <t xml:space="preserve">N         </t>
        </is>
      </c>
      <c r="O3577" t="n">
        <v>100</v>
      </c>
      <c r="P3577" t="inlineStr">
        <is>
          <t xml:space="preserve">W         </t>
        </is>
      </c>
      <c r="Q3577" t="inlineStr">
        <is>
          <t>WY-183Q-289/NA</t>
        </is>
      </c>
      <c r="R3577" t="inlineStr">
        <is>
          <t>WYW187537</t>
        </is>
      </c>
      <c r="S3577" t="inlineStr">
        <is>
          <t>SWEETWATER (WY)</t>
        </is>
      </c>
      <c r="T3577" t="n">
        <v>42.16932247</v>
      </c>
      <c r="U3577" t="inlineStr">
        <is>
          <t>GREEN RIVER - OVERTHRUST</t>
        </is>
      </c>
      <c r="V3577" t="n">
        <v>-108.80008496</v>
      </c>
      <c r="W3577" t="inlineStr">
        <is>
          <t>POINT (186098.6742122087 4675569.80912051)</t>
        </is>
      </c>
      <c r="X3577" t="n">
        <v>2.247347353252461</v>
      </c>
      <c r="Y3577" t="inlineStr">
        <is>
          <t>SW</t>
        </is>
      </c>
      <c r="Z3577" t="n">
        <v>2018</v>
      </c>
      <c r="AA3577" t="n">
        <v>91</v>
      </c>
    </row>
    <row r="3578">
      <c r="A3578" s="1" t="n">
        <v>23407</v>
      </c>
      <c r="B3578" t="inlineStr">
        <is>
          <t>WY</t>
        </is>
      </c>
      <c r="C3578" t="inlineStr"/>
      <c r="D3578" s="2" t="n">
        <v>43361</v>
      </c>
      <c r="E3578" t="inlineStr">
        <is>
          <t>2028-09-18</t>
        </is>
      </c>
      <c r="F3578" t="n">
        <v>120</v>
      </c>
      <c r="G3578" t="inlineStr">
        <is>
          <t xml:space="preserve">BUREAU OF LAND MANAGEMENT </t>
        </is>
      </c>
      <c r="H3578" t="inlineStr">
        <is>
          <t>BRO ENERGY</t>
        </is>
      </c>
      <c r="I3578" t="n">
        <v>0.125</v>
      </c>
      <c r="J3578" t="n">
        <v>6</v>
      </c>
      <c r="K3578" t="n">
        <v>1897.7199707</v>
      </c>
      <c r="L3578" t="n">
        <v>6</v>
      </c>
      <c r="M3578" t="n">
        <v>25</v>
      </c>
      <c r="N3578" t="inlineStr">
        <is>
          <t xml:space="preserve">N         </t>
        </is>
      </c>
      <c r="O3578" t="n">
        <v>100</v>
      </c>
      <c r="P3578" t="inlineStr">
        <is>
          <t xml:space="preserve">W         </t>
        </is>
      </c>
      <c r="Q3578" t="inlineStr">
        <is>
          <t>WY-183Q-289/NA</t>
        </is>
      </c>
      <c r="R3578" t="inlineStr">
        <is>
          <t>WYW187537</t>
        </is>
      </c>
      <c r="S3578" t="inlineStr">
        <is>
          <t>SWEETWATER (WY)</t>
        </is>
      </c>
      <c r="T3578" t="n">
        <v>42.16932247</v>
      </c>
      <c r="U3578" t="inlineStr">
        <is>
          <t>GREEN RIVER - OVERTHRUST</t>
        </is>
      </c>
      <c r="V3578" t="n">
        <v>-108.80008496</v>
      </c>
      <c r="W3578" t="inlineStr">
        <is>
          <t>POINT (186098.6742122087 4675569.80912051)</t>
        </is>
      </c>
      <c r="X3578" t="n">
        <v>2.247347353252461</v>
      </c>
      <c r="Y3578" t="inlineStr">
        <is>
          <t>SW</t>
        </is>
      </c>
      <c r="Z3578" t="n">
        <v>2018</v>
      </c>
      <c r="AA3578" t="n">
        <v>91</v>
      </c>
    </row>
    <row r="3579">
      <c r="A3579" s="1" t="n">
        <v>23408</v>
      </c>
      <c r="B3579" t="inlineStr">
        <is>
          <t>WY</t>
        </is>
      </c>
      <c r="C3579" t="inlineStr"/>
      <c r="D3579" s="2" t="n">
        <v>43361</v>
      </c>
      <c r="E3579" t="inlineStr">
        <is>
          <t>2028-09-18</t>
        </is>
      </c>
      <c r="F3579" t="n">
        <v>120</v>
      </c>
      <c r="G3579" t="inlineStr">
        <is>
          <t xml:space="preserve">BUREAU OF LAND MANAGEMENT </t>
        </is>
      </c>
      <c r="H3579" t="inlineStr">
        <is>
          <t>BRO ENERGY</t>
        </is>
      </c>
      <c r="I3579" t="n">
        <v>0.125</v>
      </c>
      <c r="J3579" t="n">
        <v>6</v>
      </c>
      <c r="K3579" t="n">
        <v>1897.7199707</v>
      </c>
      <c r="L3579" t="n">
        <v>4</v>
      </c>
      <c r="M3579" t="n">
        <v>25</v>
      </c>
      <c r="N3579" t="inlineStr">
        <is>
          <t xml:space="preserve">N         </t>
        </is>
      </c>
      <c r="O3579" t="n">
        <v>100</v>
      </c>
      <c r="P3579" t="inlineStr">
        <is>
          <t xml:space="preserve">W         </t>
        </is>
      </c>
      <c r="Q3579" t="inlineStr">
        <is>
          <t>WY-183Q-289/NA</t>
        </is>
      </c>
      <c r="R3579" t="inlineStr">
        <is>
          <t>WYW187537</t>
        </is>
      </c>
      <c r="S3579" t="inlineStr">
        <is>
          <t>SWEETWATER (WY)</t>
        </is>
      </c>
      <c r="T3579" t="n">
        <v>42.1693454</v>
      </c>
      <c r="U3579" t="inlineStr">
        <is>
          <t>GREEN RIVER - OVERTHRUST</t>
        </is>
      </c>
      <c r="V3579" t="n">
        <v>-108.76163957</v>
      </c>
      <c r="W3579" t="inlineStr">
        <is>
          <t>POINT (189274.9767203493 4675431.445677291)</t>
        </is>
      </c>
      <c r="X3579" t="n">
        <v>2.224567698496358</v>
      </c>
      <c r="Y3579" t="inlineStr">
        <is>
          <t>SE</t>
        </is>
      </c>
      <c r="Z3579" t="n">
        <v>2018</v>
      </c>
      <c r="AA3579" t="n">
        <v>91</v>
      </c>
    </row>
    <row r="3580">
      <c r="A3580" s="1" t="n">
        <v>23409</v>
      </c>
      <c r="B3580" t="inlineStr">
        <is>
          <t>WY</t>
        </is>
      </c>
      <c r="C3580" t="inlineStr"/>
      <c r="D3580" s="2" t="n">
        <v>43361</v>
      </c>
      <c r="E3580" t="inlineStr">
        <is>
          <t>2028-09-18</t>
        </is>
      </c>
      <c r="F3580" t="n">
        <v>120</v>
      </c>
      <c r="G3580" t="inlineStr">
        <is>
          <t xml:space="preserve">BUREAU OF LAND MANAGEMENT </t>
        </is>
      </c>
      <c r="H3580" t="inlineStr">
        <is>
          <t>BRO ENERGY</t>
        </is>
      </c>
      <c r="I3580" t="n">
        <v>0.125</v>
      </c>
      <c r="J3580" t="n">
        <v>6</v>
      </c>
      <c r="K3580" t="n">
        <v>1897.7199707</v>
      </c>
      <c r="L3580" t="n">
        <v>5</v>
      </c>
      <c r="M3580" t="n">
        <v>25</v>
      </c>
      <c r="N3580" t="inlineStr">
        <is>
          <t xml:space="preserve">N         </t>
        </is>
      </c>
      <c r="O3580" t="n">
        <v>100</v>
      </c>
      <c r="P3580" t="inlineStr">
        <is>
          <t xml:space="preserve">W         </t>
        </is>
      </c>
      <c r="Q3580" t="inlineStr">
        <is>
          <t>WY-183Q-289/NA</t>
        </is>
      </c>
      <c r="R3580" t="inlineStr">
        <is>
          <t>WYW187537</t>
        </is>
      </c>
      <c r="S3580" t="inlineStr">
        <is>
          <t>SWEETWATER (WY)</t>
        </is>
      </c>
      <c r="T3580" t="n">
        <v>42.16934156</v>
      </c>
      <c r="U3580" t="inlineStr">
        <is>
          <t>GREEN RIVER - OVERTHRUST</t>
        </is>
      </c>
      <c r="V3580" t="n">
        <v>-108.78091949</v>
      </c>
      <c r="W3580" t="inlineStr">
        <is>
          <t>POINT (187682.1373784033 4675501.504242987)</t>
        </is>
      </c>
      <c r="X3580" t="n">
        <v>2.005600089907599</v>
      </c>
      <c r="Y3580" t="inlineStr">
        <is>
          <t>S</t>
        </is>
      </c>
      <c r="Z3580" t="n">
        <v>2018</v>
      </c>
      <c r="AA3580" t="n">
        <v>91</v>
      </c>
    </row>
    <row r="3581">
      <c r="A3581" s="1" t="n">
        <v>23410</v>
      </c>
      <c r="B3581" t="inlineStr">
        <is>
          <t>WY</t>
        </is>
      </c>
      <c r="C3581" t="inlineStr"/>
      <c r="D3581" s="2" t="n">
        <v>43361</v>
      </c>
      <c r="E3581" t="inlineStr">
        <is>
          <t>2028-09-18</t>
        </is>
      </c>
      <c r="F3581" t="n">
        <v>120</v>
      </c>
      <c r="G3581" t="inlineStr">
        <is>
          <t xml:space="preserve">BUREAU OF LAND MANAGEMENT </t>
        </is>
      </c>
      <c r="H3581" t="inlineStr">
        <is>
          <t>BRO ENERGY</t>
        </is>
      </c>
      <c r="I3581" t="n">
        <v>0.125</v>
      </c>
      <c r="J3581" t="n">
        <v>6</v>
      </c>
      <c r="K3581" t="n">
        <v>1897.7199707</v>
      </c>
      <c r="L3581" t="n">
        <v>5</v>
      </c>
      <c r="M3581" t="n">
        <v>25</v>
      </c>
      <c r="N3581" t="inlineStr">
        <is>
          <t xml:space="preserve">N         </t>
        </is>
      </c>
      <c r="O3581" t="n">
        <v>100</v>
      </c>
      <c r="P3581" t="inlineStr">
        <is>
          <t xml:space="preserve">W         </t>
        </is>
      </c>
      <c r="Q3581" t="inlineStr">
        <is>
          <t>WY-183Q-289/NA</t>
        </is>
      </c>
      <c r="R3581" t="inlineStr">
        <is>
          <t>WYW187537</t>
        </is>
      </c>
      <c r="S3581" t="inlineStr">
        <is>
          <t>SWEETWATER (WY)</t>
        </is>
      </c>
      <c r="T3581" t="n">
        <v>42.16934156</v>
      </c>
      <c r="U3581" t="inlineStr">
        <is>
          <t>GREEN RIVER - OVERTHRUST</t>
        </is>
      </c>
      <c r="V3581" t="n">
        <v>-108.78091949</v>
      </c>
      <c r="W3581" t="inlineStr">
        <is>
          <t>POINT (187682.1373784033 4675501.504242987)</t>
        </is>
      </c>
      <c r="X3581" t="n">
        <v>2.005600089907599</v>
      </c>
      <c r="Y3581" t="inlineStr">
        <is>
          <t>S</t>
        </is>
      </c>
      <c r="Z3581" t="n">
        <v>2018</v>
      </c>
      <c r="AA3581" t="n">
        <v>91</v>
      </c>
    </row>
    <row r="3582">
      <c r="A3582" s="1" t="n">
        <v>23411</v>
      </c>
      <c r="B3582" t="inlineStr">
        <is>
          <t>WY</t>
        </is>
      </c>
      <c r="C3582" t="inlineStr"/>
      <c r="D3582" s="2" t="n">
        <v>43361</v>
      </c>
      <c r="E3582" t="inlineStr">
        <is>
          <t>2028-09-18</t>
        </is>
      </c>
      <c r="F3582" t="n">
        <v>120</v>
      </c>
      <c r="G3582" t="inlineStr">
        <is>
          <t xml:space="preserve">BUREAU OF LAND MANAGEMENT </t>
        </is>
      </c>
      <c r="H3582" t="inlineStr">
        <is>
          <t>BRO ENERGY</t>
        </is>
      </c>
      <c r="I3582" t="n">
        <v>0.125</v>
      </c>
      <c r="J3582" t="n">
        <v>6</v>
      </c>
      <c r="K3582" t="n">
        <v>1897.7199707</v>
      </c>
      <c r="L3582" t="n">
        <v>6</v>
      </c>
      <c r="M3582" t="n">
        <v>25</v>
      </c>
      <c r="N3582" t="inlineStr">
        <is>
          <t xml:space="preserve">N         </t>
        </is>
      </c>
      <c r="O3582" t="n">
        <v>100</v>
      </c>
      <c r="P3582" t="inlineStr">
        <is>
          <t xml:space="preserve">W         </t>
        </is>
      </c>
      <c r="Q3582" t="inlineStr">
        <is>
          <t>WY-183Q-289/NA</t>
        </is>
      </c>
      <c r="R3582" t="inlineStr">
        <is>
          <t>WYW187537</t>
        </is>
      </c>
      <c r="S3582" t="inlineStr">
        <is>
          <t>SWEETWATER (WY)</t>
        </is>
      </c>
      <c r="T3582" t="n">
        <v>42.16932247</v>
      </c>
      <c r="U3582" t="inlineStr">
        <is>
          <t>GREEN RIVER - OVERTHRUST</t>
        </is>
      </c>
      <c r="V3582" t="n">
        <v>-108.80008496</v>
      </c>
      <c r="W3582" t="inlineStr">
        <is>
          <t>POINT (186098.6742122087 4675569.80912051)</t>
        </is>
      </c>
      <c r="X3582" t="n">
        <v>2.247347353252461</v>
      </c>
      <c r="Y3582" t="inlineStr">
        <is>
          <t>SW</t>
        </is>
      </c>
      <c r="Z3582" t="n">
        <v>2018</v>
      </c>
      <c r="AA3582" t="n">
        <v>91</v>
      </c>
    </row>
    <row r="3583">
      <c r="A3583" s="1" t="n">
        <v>23412</v>
      </c>
      <c r="B3583" t="inlineStr">
        <is>
          <t>WY</t>
        </is>
      </c>
      <c r="C3583" t="inlineStr"/>
      <c r="D3583" s="2" t="n">
        <v>43361</v>
      </c>
      <c r="E3583" t="inlineStr">
        <is>
          <t>2028-09-18</t>
        </is>
      </c>
      <c r="F3583" t="n">
        <v>120</v>
      </c>
      <c r="G3583" t="inlineStr">
        <is>
          <t xml:space="preserve">BUREAU OF LAND MANAGEMENT </t>
        </is>
      </c>
      <c r="H3583" t="inlineStr">
        <is>
          <t>BRO ENERGY</t>
        </is>
      </c>
      <c r="I3583" t="n">
        <v>0.125</v>
      </c>
      <c r="J3583" t="n">
        <v>6</v>
      </c>
      <c r="K3583" t="n">
        <v>1897.7199707</v>
      </c>
      <c r="L3583" t="n">
        <v>5</v>
      </c>
      <c r="M3583" t="n">
        <v>25</v>
      </c>
      <c r="N3583" t="inlineStr">
        <is>
          <t xml:space="preserve">N         </t>
        </is>
      </c>
      <c r="O3583" t="n">
        <v>100</v>
      </c>
      <c r="P3583" t="inlineStr">
        <is>
          <t xml:space="preserve">W         </t>
        </is>
      </c>
      <c r="Q3583" t="inlineStr">
        <is>
          <t>WY-183Q-289/NA</t>
        </is>
      </c>
      <c r="R3583" t="inlineStr">
        <is>
          <t>WYW187537</t>
        </is>
      </c>
      <c r="S3583" t="inlineStr">
        <is>
          <t>SWEETWATER (WY)</t>
        </is>
      </c>
      <c r="T3583" t="n">
        <v>42.16934156</v>
      </c>
      <c r="U3583" t="inlineStr">
        <is>
          <t>GREEN RIVER - OVERTHRUST</t>
        </is>
      </c>
      <c r="V3583" t="n">
        <v>-108.78091949</v>
      </c>
      <c r="W3583" t="inlineStr">
        <is>
          <t>POINT (187682.1373784033 4675501.504242987)</t>
        </is>
      </c>
      <c r="X3583" t="n">
        <v>2.005600089907599</v>
      </c>
      <c r="Y3583" t="inlineStr">
        <is>
          <t>S</t>
        </is>
      </c>
      <c r="Z3583" t="n">
        <v>2018</v>
      </c>
      <c r="AA3583" t="n">
        <v>91</v>
      </c>
    </row>
    <row r="3584">
      <c r="A3584" s="1" t="n">
        <v>23413</v>
      </c>
      <c r="B3584" t="inlineStr">
        <is>
          <t>WY</t>
        </is>
      </c>
      <c r="C3584" t="inlineStr"/>
      <c r="D3584" s="2" t="n">
        <v>43361</v>
      </c>
      <c r="E3584" t="inlineStr">
        <is>
          <t>2028-09-18</t>
        </is>
      </c>
      <c r="F3584" t="n">
        <v>120</v>
      </c>
      <c r="G3584" t="inlineStr">
        <is>
          <t xml:space="preserve">BUREAU OF LAND MANAGEMENT </t>
        </is>
      </c>
      <c r="H3584" t="inlineStr">
        <is>
          <t>BRO ENERGY</t>
        </is>
      </c>
      <c r="I3584" t="n">
        <v>0.125</v>
      </c>
      <c r="J3584" t="n">
        <v>6</v>
      </c>
      <c r="K3584" t="n">
        <v>1897.7199707</v>
      </c>
      <c r="L3584" t="n">
        <v>6</v>
      </c>
      <c r="M3584" t="n">
        <v>25</v>
      </c>
      <c r="N3584" t="inlineStr">
        <is>
          <t xml:space="preserve">N         </t>
        </is>
      </c>
      <c r="O3584" t="n">
        <v>100</v>
      </c>
      <c r="P3584" t="inlineStr">
        <is>
          <t xml:space="preserve">W         </t>
        </is>
      </c>
      <c r="Q3584" t="inlineStr">
        <is>
          <t>WY-183Q-289/NA</t>
        </is>
      </c>
      <c r="R3584" t="inlineStr">
        <is>
          <t>WYW187537</t>
        </is>
      </c>
      <c r="S3584" t="inlineStr">
        <is>
          <t>SWEETWATER (WY)</t>
        </is>
      </c>
      <c r="T3584" t="n">
        <v>42.16932247</v>
      </c>
      <c r="U3584" t="inlineStr">
        <is>
          <t>GREEN RIVER - OVERTHRUST</t>
        </is>
      </c>
      <c r="V3584" t="n">
        <v>-108.80008496</v>
      </c>
      <c r="W3584" t="inlineStr">
        <is>
          <t>POINT (186098.6742122087 4675569.80912051)</t>
        </is>
      </c>
      <c r="X3584" t="n">
        <v>2.247347353252461</v>
      </c>
      <c r="Y3584" t="inlineStr">
        <is>
          <t>SW</t>
        </is>
      </c>
      <c r="Z3584" t="n">
        <v>2018</v>
      </c>
      <c r="AA3584" t="n">
        <v>91</v>
      </c>
    </row>
    <row r="3585">
      <c r="A3585" s="1" t="n">
        <v>23414</v>
      </c>
      <c r="B3585" t="inlineStr">
        <is>
          <t>WY</t>
        </is>
      </c>
      <c r="C3585" t="inlineStr"/>
      <c r="D3585" s="2" t="n">
        <v>43361</v>
      </c>
      <c r="E3585" t="inlineStr">
        <is>
          <t>2028-09-18</t>
        </is>
      </c>
      <c r="F3585" t="n">
        <v>120</v>
      </c>
      <c r="G3585" t="inlineStr">
        <is>
          <t xml:space="preserve">BUREAU OF LAND MANAGEMENT </t>
        </is>
      </c>
      <c r="H3585" t="inlineStr">
        <is>
          <t>BRO ENERGY</t>
        </is>
      </c>
      <c r="I3585" t="n">
        <v>0.125</v>
      </c>
      <c r="J3585" t="n">
        <v>6</v>
      </c>
      <c r="K3585" t="n">
        <v>1897.7199707</v>
      </c>
      <c r="L3585" t="n">
        <v>4</v>
      </c>
      <c r="M3585" t="n">
        <v>25</v>
      </c>
      <c r="N3585" t="inlineStr">
        <is>
          <t xml:space="preserve">N         </t>
        </is>
      </c>
      <c r="O3585" t="n">
        <v>100</v>
      </c>
      <c r="P3585" t="inlineStr">
        <is>
          <t xml:space="preserve">W         </t>
        </is>
      </c>
      <c r="Q3585" t="inlineStr">
        <is>
          <t>WY-183Q-289/NA</t>
        </is>
      </c>
      <c r="R3585" t="inlineStr">
        <is>
          <t>WYW187537</t>
        </is>
      </c>
      <c r="S3585" t="inlineStr">
        <is>
          <t>SWEETWATER (WY)</t>
        </is>
      </c>
      <c r="T3585" t="n">
        <v>42.1693454</v>
      </c>
      <c r="U3585" t="inlineStr">
        <is>
          <t>GREEN RIVER - OVERTHRUST</t>
        </is>
      </c>
      <c r="V3585" t="n">
        <v>-108.76163957</v>
      </c>
      <c r="W3585" t="inlineStr">
        <is>
          <t>POINT (189274.9767203493 4675431.445677291)</t>
        </is>
      </c>
      <c r="X3585" t="n">
        <v>2.224567698496358</v>
      </c>
      <c r="Y3585" t="inlineStr">
        <is>
          <t>SE</t>
        </is>
      </c>
      <c r="Z3585" t="n">
        <v>2018</v>
      </c>
      <c r="AA3585" t="n">
        <v>91</v>
      </c>
    </row>
    <row r="3586">
      <c r="A3586" s="1" t="n">
        <v>26898</v>
      </c>
      <c r="B3586" t="inlineStr">
        <is>
          <t>WY</t>
        </is>
      </c>
      <c r="C3586" t="inlineStr"/>
      <c r="D3586" s="2" t="n">
        <v>43299</v>
      </c>
      <c r="E3586" t="inlineStr">
        <is>
          <t>2023-07-18</t>
        </is>
      </c>
      <c r="F3586" t="n">
        <v>60</v>
      </c>
      <c r="G3586" t="inlineStr">
        <is>
          <t xml:space="preserve">STATE OF WYOMING </t>
        </is>
      </c>
      <c r="H3586" t="inlineStr">
        <is>
          <t>KIRKWOOD O&amp;G</t>
        </is>
      </c>
      <c r="I3586" t="n">
        <v>0.1667</v>
      </c>
      <c r="J3586" t="n">
        <v>3</v>
      </c>
      <c r="K3586" t="n">
        <v>40</v>
      </c>
      <c r="L3586" t="n">
        <v>34</v>
      </c>
      <c r="M3586" t="n">
        <v>26</v>
      </c>
      <c r="N3586" t="inlineStr">
        <is>
          <t xml:space="preserve">N         </t>
        </is>
      </c>
      <c r="O3586" t="n">
        <v>100</v>
      </c>
      <c r="P3586" t="inlineStr">
        <is>
          <t xml:space="preserve">W         </t>
        </is>
      </c>
      <c r="Q3586" t="inlineStr">
        <is>
          <t>122/NA</t>
        </is>
      </c>
      <c r="R3586" t="inlineStr">
        <is>
          <t>18-00268</t>
        </is>
      </c>
      <c r="S3586" t="inlineStr">
        <is>
          <t>SWEETWATER (WY)</t>
        </is>
      </c>
      <c r="T3586" t="n">
        <v>42.18392503</v>
      </c>
      <c r="U3586" t="inlineStr">
        <is>
          <t>GREEN RIVER - OVERTHRUST</t>
        </is>
      </c>
      <c r="V3586" t="n">
        <v>-108.74208487</v>
      </c>
      <c r="W3586" t="inlineStr">
        <is>
          <t>POINT (190961.598687396 4676979.478327774)</t>
        </is>
      </c>
      <c r="X3586" t="n">
        <v>2.206379170908727</v>
      </c>
      <c r="Y3586" t="inlineStr">
        <is>
          <t>SE</t>
        </is>
      </c>
      <c r="Z3586" t="n">
        <v>2018</v>
      </c>
      <c r="AA3586" t="n">
        <v>91</v>
      </c>
    </row>
    <row r="3587">
      <c r="A3587" s="1" t="n">
        <v>23111</v>
      </c>
      <c r="B3587" t="inlineStr">
        <is>
          <t>WY</t>
        </is>
      </c>
      <c r="C3587" t="inlineStr"/>
      <c r="D3587" s="2" t="n">
        <v>43361</v>
      </c>
      <c r="E3587" t="inlineStr">
        <is>
          <t>2028-09-18</t>
        </is>
      </c>
      <c r="F3587" t="n">
        <v>120</v>
      </c>
      <c r="G3587" t="inlineStr">
        <is>
          <t xml:space="preserve">BUREAU OF LAND MANAGEMENT </t>
        </is>
      </c>
      <c r="H3587" t="inlineStr">
        <is>
          <t>SITKA ENERGY</t>
        </is>
      </c>
      <c r="I3587" t="n">
        <v>0.125</v>
      </c>
      <c r="J3587" t="n">
        <v>7</v>
      </c>
      <c r="K3587" t="n">
        <v>513.7000121999999</v>
      </c>
      <c r="L3587" t="n">
        <v>1</v>
      </c>
      <c r="M3587" t="n">
        <v>25</v>
      </c>
      <c r="N3587" t="inlineStr">
        <is>
          <t xml:space="preserve">N         </t>
        </is>
      </c>
      <c r="O3587" t="n">
        <v>101</v>
      </c>
      <c r="P3587" t="inlineStr">
        <is>
          <t xml:space="preserve">W         </t>
        </is>
      </c>
      <c r="Q3587" t="inlineStr">
        <is>
          <t>WY-183Q-302/NA</t>
        </is>
      </c>
      <c r="R3587" t="inlineStr">
        <is>
          <t>WYW187545</t>
        </is>
      </c>
      <c r="S3587" t="inlineStr">
        <is>
          <t>SWEETWATER (WY)</t>
        </is>
      </c>
      <c r="T3587" t="n">
        <v>42.1695437</v>
      </c>
      <c r="U3587" t="inlineStr">
        <is>
          <t>GREEN RIVER - OVERTHRUST</t>
        </is>
      </c>
      <c r="V3587" t="n">
        <v>-108.81983028</v>
      </c>
      <c r="W3587" t="inlineStr">
        <is>
          <t>POINT (184468.4980182672 4675667.307514378)</t>
        </is>
      </c>
      <c r="X3587" t="n">
        <v>2.258083607314205</v>
      </c>
      <c r="Y3587" t="inlineStr">
        <is>
          <t>SW</t>
        </is>
      </c>
      <c r="Z3587" t="n">
        <v>2018</v>
      </c>
      <c r="AA3587" t="n">
        <v>31</v>
      </c>
    </row>
    <row r="3588">
      <c r="A3588" s="1" t="n">
        <v>23112</v>
      </c>
      <c r="B3588" t="inlineStr">
        <is>
          <t>WY</t>
        </is>
      </c>
      <c r="C3588" t="inlineStr"/>
      <c r="D3588" s="2" t="n">
        <v>43361</v>
      </c>
      <c r="E3588" t="inlineStr">
        <is>
          <t>2028-09-18</t>
        </is>
      </c>
      <c r="F3588" t="n">
        <v>120</v>
      </c>
      <c r="G3588" t="inlineStr">
        <is>
          <t xml:space="preserve">BUREAU OF LAND MANAGEMENT </t>
        </is>
      </c>
      <c r="H3588" t="inlineStr">
        <is>
          <t>SITKA ENERGY</t>
        </is>
      </c>
      <c r="I3588" t="n">
        <v>0.125</v>
      </c>
      <c r="J3588" t="n">
        <v>7</v>
      </c>
      <c r="K3588" t="n">
        <v>513.7000121999999</v>
      </c>
      <c r="L3588" t="n">
        <v>1</v>
      </c>
      <c r="M3588" t="n">
        <v>25</v>
      </c>
      <c r="N3588" t="inlineStr">
        <is>
          <t xml:space="preserve">N         </t>
        </is>
      </c>
      <c r="O3588" t="n">
        <v>101</v>
      </c>
      <c r="P3588" t="inlineStr">
        <is>
          <t xml:space="preserve">W         </t>
        </is>
      </c>
      <c r="Q3588" t="inlineStr">
        <is>
          <t>WY-183Q-302/NA</t>
        </is>
      </c>
      <c r="R3588" t="inlineStr">
        <is>
          <t>WYW187545</t>
        </is>
      </c>
      <c r="S3588" t="inlineStr">
        <is>
          <t>SWEETWATER (WY)</t>
        </is>
      </c>
      <c r="T3588" t="n">
        <v>42.1695437</v>
      </c>
      <c r="U3588" t="inlineStr">
        <is>
          <t>GREEN RIVER - OVERTHRUST</t>
        </is>
      </c>
      <c r="V3588" t="n">
        <v>-108.81983028</v>
      </c>
      <c r="W3588" t="inlineStr">
        <is>
          <t>POINT (184468.4980182672 4675667.307514378)</t>
        </is>
      </c>
      <c r="X3588" t="n">
        <v>2.258083607314205</v>
      </c>
      <c r="Y3588" t="inlineStr">
        <is>
          <t>SW</t>
        </is>
      </c>
      <c r="Z3588" t="n">
        <v>2018</v>
      </c>
      <c r="AA3588" t="n">
        <v>31</v>
      </c>
    </row>
    <row r="3589">
      <c r="A3589" s="1" t="n">
        <v>23113</v>
      </c>
      <c r="B3589" t="inlineStr">
        <is>
          <t>WY</t>
        </is>
      </c>
      <c r="C3589" t="inlineStr"/>
      <c r="D3589" s="2" t="n">
        <v>43361</v>
      </c>
      <c r="E3589" t="inlineStr">
        <is>
          <t>2028-09-18</t>
        </is>
      </c>
      <c r="F3589" t="n">
        <v>120</v>
      </c>
      <c r="G3589" t="inlineStr">
        <is>
          <t xml:space="preserve">BUREAU OF LAND MANAGEMENT </t>
        </is>
      </c>
      <c r="H3589" t="inlineStr">
        <is>
          <t>SITKA ENERGY</t>
        </is>
      </c>
      <c r="I3589" t="n">
        <v>0.125</v>
      </c>
      <c r="J3589" t="n">
        <v>7</v>
      </c>
      <c r="K3589" t="n">
        <v>513.7000121999999</v>
      </c>
      <c r="L3589" t="n">
        <v>1</v>
      </c>
      <c r="M3589" t="n">
        <v>25</v>
      </c>
      <c r="N3589" t="inlineStr">
        <is>
          <t xml:space="preserve">N         </t>
        </is>
      </c>
      <c r="O3589" t="n">
        <v>101</v>
      </c>
      <c r="P3589" t="inlineStr">
        <is>
          <t xml:space="preserve">W         </t>
        </is>
      </c>
      <c r="Q3589" t="inlineStr">
        <is>
          <t>WY-183Q-302/NA</t>
        </is>
      </c>
      <c r="R3589" t="inlineStr">
        <is>
          <t>WYW187545</t>
        </is>
      </c>
      <c r="S3589" t="inlineStr">
        <is>
          <t>SWEETWATER (WY)</t>
        </is>
      </c>
      <c r="T3589" t="n">
        <v>42.1695437</v>
      </c>
      <c r="U3589" t="inlineStr">
        <is>
          <t>GREEN RIVER - OVERTHRUST</t>
        </is>
      </c>
      <c r="V3589" t="n">
        <v>-108.81983028</v>
      </c>
      <c r="W3589" t="inlineStr">
        <is>
          <t>POINT (184468.4980182672 4675667.307514378)</t>
        </is>
      </c>
      <c r="X3589" t="n">
        <v>2.258083607314205</v>
      </c>
      <c r="Y3589" t="inlineStr">
        <is>
          <t>SW</t>
        </is>
      </c>
      <c r="Z3589" t="n">
        <v>2018</v>
      </c>
      <c r="AA3589" t="n">
        <v>31</v>
      </c>
    </row>
    <row r="3590">
      <c r="A3590" s="1" t="n">
        <v>23114</v>
      </c>
      <c r="B3590" t="inlineStr">
        <is>
          <t>WY</t>
        </is>
      </c>
      <c r="C3590" t="inlineStr"/>
      <c r="D3590" s="2" t="n">
        <v>43361</v>
      </c>
      <c r="E3590" t="inlineStr">
        <is>
          <t>2028-09-18</t>
        </is>
      </c>
      <c r="F3590" t="n">
        <v>120</v>
      </c>
      <c r="G3590" t="inlineStr">
        <is>
          <t xml:space="preserve">BUREAU OF LAND MANAGEMENT </t>
        </is>
      </c>
      <c r="H3590" t="inlineStr">
        <is>
          <t>SITKA ENERGY</t>
        </is>
      </c>
      <c r="I3590" t="n">
        <v>0.125</v>
      </c>
      <c r="J3590" t="n">
        <v>7</v>
      </c>
      <c r="K3590" t="n">
        <v>513.7000121999999</v>
      </c>
      <c r="L3590" t="n">
        <v>1</v>
      </c>
      <c r="M3590" t="n">
        <v>25</v>
      </c>
      <c r="N3590" t="inlineStr">
        <is>
          <t xml:space="preserve">N         </t>
        </is>
      </c>
      <c r="O3590" t="n">
        <v>101</v>
      </c>
      <c r="P3590" t="inlineStr">
        <is>
          <t xml:space="preserve">W         </t>
        </is>
      </c>
      <c r="Q3590" t="inlineStr">
        <is>
          <t>WY-183Q-302/NA</t>
        </is>
      </c>
      <c r="R3590" t="inlineStr">
        <is>
          <t>WYW187545</t>
        </is>
      </c>
      <c r="S3590" t="inlineStr">
        <is>
          <t>SWEETWATER (WY)</t>
        </is>
      </c>
      <c r="T3590" t="n">
        <v>42.1695437</v>
      </c>
      <c r="U3590" t="inlineStr">
        <is>
          <t>GREEN RIVER - OVERTHRUST</t>
        </is>
      </c>
      <c r="V3590" t="n">
        <v>-108.81983028</v>
      </c>
      <c r="W3590" t="inlineStr">
        <is>
          <t>POINT (184468.4980182672 4675667.307514378)</t>
        </is>
      </c>
      <c r="X3590" t="n">
        <v>2.258083607314205</v>
      </c>
      <c r="Y3590" t="inlineStr">
        <is>
          <t>SW</t>
        </is>
      </c>
      <c r="Z3590" t="n">
        <v>2018</v>
      </c>
      <c r="AA3590" t="n">
        <v>31</v>
      </c>
    </row>
    <row r="3591">
      <c r="A3591" s="1" t="n">
        <v>23116</v>
      </c>
      <c r="B3591" t="inlineStr">
        <is>
          <t>WY</t>
        </is>
      </c>
      <c r="C3591" t="inlineStr"/>
      <c r="D3591" s="2" t="n">
        <v>43361</v>
      </c>
      <c r="E3591" t="inlineStr">
        <is>
          <t>2028-09-18</t>
        </is>
      </c>
      <c r="F3591" t="n">
        <v>120</v>
      </c>
      <c r="G3591" t="inlineStr">
        <is>
          <t xml:space="preserve">BUREAU OF LAND MANAGEMENT </t>
        </is>
      </c>
      <c r="H3591" t="inlineStr">
        <is>
          <t>BRO ENERGY</t>
        </is>
      </c>
      <c r="I3591" t="n">
        <v>0.125</v>
      </c>
      <c r="J3591" t="n">
        <v>6</v>
      </c>
      <c r="K3591" t="n">
        <v>695.10998535</v>
      </c>
      <c r="L3591" t="n">
        <v>12</v>
      </c>
      <c r="M3591" t="n">
        <v>25</v>
      </c>
      <c r="N3591" t="inlineStr">
        <is>
          <t xml:space="preserve">N         </t>
        </is>
      </c>
      <c r="O3591" t="n">
        <v>101</v>
      </c>
      <c r="P3591" t="inlineStr">
        <is>
          <t xml:space="preserve">W         </t>
        </is>
      </c>
      <c r="Q3591" t="inlineStr">
        <is>
          <t>WY-183Q-303/NA</t>
        </is>
      </c>
      <c r="R3591" t="inlineStr">
        <is>
          <t>WYW187546</t>
        </is>
      </c>
      <c r="S3591" t="inlineStr">
        <is>
          <t>SWEETWATER (WY)</t>
        </is>
      </c>
      <c r="T3591" t="n">
        <v>42.15503659</v>
      </c>
      <c r="U3591" t="inlineStr">
        <is>
          <t>GREEN RIVER - OVERTHRUST</t>
        </is>
      </c>
      <c r="V3591" t="n">
        <v>-108.81976931</v>
      </c>
      <c r="W3591" t="inlineStr">
        <is>
          <t>POINT (184401.3311018571 4674055.970642155)</t>
        </is>
      </c>
      <c r="X3591" t="n">
        <v>2.842761203016294</v>
      </c>
      <c r="Y3591" t="inlineStr">
        <is>
          <t>SW</t>
        </is>
      </c>
      <c r="Z3591" t="n">
        <v>2018</v>
      </c>
      <c r="AA3591" t="n">
        <v>31</v>
      </c>
    </row>
    <row r="3592">
      <c r="A3592" s="1" t="n">
        <v>23270</v>
      </c>
      <c r="B3592" t="inlineStr">
        <is>
          <t>WY</t>
        </is>
      </c>
      <c r="C3592" t="inlineStr"/>
      <c r="D3592" s="2" t="n">
        <v>43361</v>
      </c>
      <c r="E3592" t="inlineStr">
        <is>
          <t>2028-09-18</t>
        </is>
      </c>
      <c r="F3592" t="n">
        <v>120</v>
      </c>
      <c r="G3592" t="inlineStr">
        <is>
          <t xml:space="preserve">BUREAU OF LAND MANAGEMENT </t>
        </is>
      </c>
      <c r="H3592" t="inlineStr">
        <is>
          <t>SITKA ENERGY</t>
        </is>
      </c>
      <c r="I3592" t="n">
        <v>0.125</v>
      </c>
      <c r="J3592" t="n">
        <v>6</v>
      </c>
      <c r="K3592" t="n">
        <v>1922.47998046</v>
      </c>
      <c r="L3592" t="n">
        <v>3</v>
      </c>
      <c r="M3592" t="n">
        <v>25</v>
      </c>
      <c r="N3592" t="inlineStr">
        <is>
          <t xml:space="preserve">N         </t>
        </is>
      </c>
      <c r="O3592" t="n">
        <v>100</v>
      </c>
      <c r="P3592" t="inlineStr">
        <is>
          <t xml:space="preserve">W         </t>
        </is>
      </c>
      <c r="Q3592" t="inlineStr">
        <is>
          <t>WY-183Q-288/NA</t>
        </is>
      </c>
      <c r="R3592" t="inlineStr">
        <is>
          <t>WYW187536</t>
        </is>
      </c>
      <c r="S3592" t="inlineStr">
        <is>
          <t>SWEETWATER (WY)</t>
        </is>
      </c>
      <c r="T3592" t="n">
        <v>42.16932635</v>
      </c>
      <c r="U3592" t="inlineStr">
        <is>
          <t>GREEN RIVER - OVERTHRUST</t>
        </is>
      </c>
      <c r="V3592" t="n">
        <v>-108.74222226</v>
      </c>
      <c r="W3592" t="inlineStr">
        <is>
          <t>POINT (190879.0512826597 4675358.708170965)</t>
        </is>
      </c>
      <c r="X3592" t="n">
        <v>2.203405816843835</v>
      </c>
      <c r="Y3592" t="inlineStr">
        <is>
          <t>SE</t>
        </is>
      </c>
      <c r="Z3592" t="n">
        <v>2018</v>
      </c>
      <c r="AA3592" t="n">
        <v>31</v>
      </c>
    </row>
    <row r="3593">
      <c r="A3593" s="1" t="n">
        <v>23271</v>
      </c>
      <c r="B3593" t="inlineStr">
        <is>
          <t>WY</t>
        </is>
      </c>
      <c r="C3593" t="inlineStr"/>
      <c r="D3593" s="2" t="n">
        <v>43361</v>
      </c>
      <c r="E3593" t="inlineStr">
        <is>
          <t>2028-09-18</t>
        </is>
      </c>
      <c r="F3593" t="n">
        <v>120</v>
      </c>
      <c r="G3593" t="inlineStr">
        <is>
          <t xml:space="preserve">BUREAU OF LAND MANAGEMENT </t>
        </is>
      </c>
      <c r="H3593" t="inlineStr">
        <is>
          <t>SITKA ENERGY</t>
        </is>
      </c>
      <c r="I3593" t="n">
        <v>0.125</v>
      </c>
      <c r="J3593" t="n">
        <v>6</v>
      </c>
      <c r="K3593" t="n">
        <v>1922.47998046</v>
      </c>
      <c r="L3593" t="n">
        <v>3</v>
      </c>
      <c r="M3593" t="n">
        <v>25</v>
      </c>
      <c r="N3593" t="inlineStr">
        <is>
          <t xml:space="preserve">N         </t>
        </is>
      </c>
      <c r="O3593" t="n">
        <v>100</v>
      </c>
      <c r="P3593" t="inlineStr">
        <is>
          <t xml:space="preserve">W         </t>
        </is>
      </c>
      <c r="Q3593" t="inlineStr">
        <is>
          <t>WY-183Q-288/NA</t>
        </is>
      </c>
      <c r="R3593" t="inlineStr">
        <is>
          <t>WYW187536</t>
        </is>
      </c>
      <c r="S3593" t="inlineStr">
        <is>
          <t>SWEETWATER (WY)</t>
        </is>
      </c>
      <c r="T3593" t="n">
        <v>42.16932635</v>
      </c>
      <c r="U3593" t="inlineStr">
        <is>
          <t>GREEN RIVER - OVERTHRUST</t>
        </is>
      </c>
      <c r="V3593" t="n">
        <v>-108.74222226</v>
      </c>
      <c r="W3593" t="inlineStr">
        <is>
          <t>POINT (190879.0512826597 4675358.708170965)</t>
        </is>
      </c>
      <c r="X3593" t="n">
        <v>2.203405816843835</v>
      </c>
      <c r="Y3593" t="inlineStr">
        <is>
          <t>SE</t>
        </is>
      </c>
      <c r="Z3593" t="n">
        <v>2018</v>
      </c>
      <c r="AA3593" t="n">
        <v>31</v>
      </c>
    </row>
    <row r="3594">
      <c r="A3594" s="1" t="n">
        <v>23272</v>
      </c>
      <c r="B3594" t="inlineStr">
        <is>
          <t>WY</t>
        </is>
      </c>
      <c r="C3594" t="inlineStr"/>
      <c r="D3594" s="2" t="n">
        <v>43361</v>
      </c>
      <c r="E3594" t="inlineStr">
        <is>
          <t>2028-09-18</t>
        </is>
      </c>
      <c r="F3594" t="n">
        <v>120</v>
      </c>
      <c r="G3594" t="inlineStr">
        <is>
          <t xml:space="preserve">BUREAU OF LAND MANAGEMENT </t>
        </is>
      </c>
      <c r="H3594" t="inlineStr">
        <is>
          <t>SITKA ENERGY</t>
        </is>
      </c>
      <c r="I3594" t="n">
        <v>0.125</v>
      </c>
      <c r="J3594" t="n">
        <v>6</v>
      </c>
      <c r="K3594" t="n">
        <v>1922.47998046</v>
      </c>
      <c r="L3594" t="n">
        <v>3</v>
      </c>
      <c r="M3594" t="n">
        <v>25</v>
      </c>
      <c r="N3594" t="inlineStr">
        <is>
          <t xml:space="preserve">N         </t>
        </is>
      </c>
      <c r="O3594" t="n">
        <v>100</v>
      </c>
      <c r="P3594" t="inlineStr">
        <is>
          <t xml:space="preserve">W         </t>
        </is>
      </c>
      <c r="Q3594" t="inlineStr">
        <is>
          <t>WY-183Q-288/NA</t>
        </is>
      </c>
      <c r="R3594" t="inlineStr">
        <is>
          <t>WYW187536</t>
        </is>
      </c>
      <c r="S3594" t="inlineStr">
        <is>
          <t>SWEETWATER (WY)</t>
        </is>
      </c>
      <c r="T3594" t="n">
        <v>42.16932635</v>
      </c>
      <c r="U3594" t="inlineStr">
        <is>
          <t>GREEN RIVER - OVERTHRUST</t>
        </is>
      </c>
      <c r="V3594" t="n">
        <v>-108.74222226</v>
      </c>
      <c r="W3594" t="inlineStr">
        <is>
          <t>POINT (190879.0512826597 4675358.708170965)</t>
        </is>
      </c>
      <c r="X3594" t="n">
        <v>2.203405816843835</v>
      </c>
      <c r="Y3594" t="inlineStr">
        <is>
          <t>SE</t>
        </is>
      </c>
      <c r="Z3594" t="n">
        <v>2018</v>
      </c>
      <c r="AA3594" t="n">
        <v>31</v>
      </c>
    </row>
    <row r="3595">
      <c r="A3595" s="1" t="n">
        <v>23278</v>
      </c>
      <c r="B3595" t="inlineStr">
        <is>
          <t>WY</t>
        </is>
      </c>
      <c r="C3595" t="inlineStr"/>
      <c r="D3595" s="2" t="n">
        <v>43361</v>
      </c>
      <c r="E3595" t="inlineStr">
        <is>
          <t>2028-09-18</t>
        </is>
      </c>
      <c r="F3595" t="n">
        <v>120</v>
      </c>
      <c r="G3595" t="inlineStr">
        <is>
          <t xml:space="preserve">BUREAU OF LAND MANAGEMENT </t>
        </is>
      </c>
      <c r="H3595" t="inlineStr">
        <is>
          <t>KIRKWOOD O&amp;G</t>
        </is>
      </c>
      <c r="I3595" t="n">
        <v>0.125</v>
      </c>
      <c r="J3595" t="n">
        <v>2</v>
      </c>
      <c r="K3595" t="n">
        <v>2548.67993164</v>
      </c>
      <c r="L3595" t="n">
        <v>8</v>
      </c>
      <c r="M3595" t="n">
        <v>25</v>
      </c>
      <c r="N3595" t="inlineStr">
        <is>
          <t xml:space="preserve">N         </t>
        </is>
      </c>
      <c r="O3595" t="n">
        <v>100</v>
      </c>
      <c r="P3595" t="inlineStr">
        <is>
          <t xml:space="preserve">W         </t>
        </is>
      </c>
      <c r="Q3595" t="inlineStr">
        <is>
          <t>WY-183Q-290/NA</t>
        </is>
      </c>
      <c r="R3595" t="inlineStr">
        <is>
          <t>WYW187538</t>
        </is>
      </c>
      <c r="S3595" t="inlineStr">
        <is>
          <t>SWEETWATER (WY)</t>
        </is>
      </c>
      <c r="T3595" t="n">
        <v>42.15487259</v>
      </c>
      <c r="U3595" t="inlineStr">
        <is>
          <t>GREEN RIVER - OVERTHRUST</t>
        </is>
      </c>
      <c r="V3595" t="n">
        <v>-108.78101873</v>
      </c>
      <c r="W3595" t="inlineStr">
        <is>
          <t>POINT (187602.6577213826 4673894.999748033)</t>
        </is>
      </c>
      <c r="X3595" t="n">
        <v>2.006564459029987</v>
      </c>
      <c r="Y3595" t="inlineStr">
        <is>
          <t>S</t>
        </is>
      </c>
      <c r="Z3595" t="n">
        <v>2018</v>
      </c>
      <c r="AA3595" t="n">
        <v>31</v>
      </c>
    </row>
    <row r="3596">
      <c r="A3596" s="1" t="n">
        <v>23279</v>
      </c>
      <c r="B3596" t="inlineStr">
        <is>
          <t>WY</t>
        </is>
      </c>
      <c r="C3596" t="inlineStr"/>
      <c r="D3596" s="2" t="n">
        <v>43361</v>
      </c>
      <c r="E3596" t="inlineStr">
        <is>
          <t>2028-09-18</t>
        </is>
      </c>
      <c r="F3596" t="n">
        <v>120</v>
      </c>
      <c r="G3596" t="inlineStr">
        <is>
          <t xml:space="preserve">BUREAU OF LAND MANAGEMENT </t>
        </is>
      </c>
      <c r="H3596" t="inlineStr">
        <is>
          <t>KIRKWOOD O&amp;G</t>
        </is>
      </c>
      <c r="I3596" t="n">
        <v>0.125</v>
      </c>
      <c r="J3596" t="n">
        <v>2</v>
      </c>
      <c r="K3596" t="n">
        <v>2548.67993164</v>
      </c>
      <c r="L3596" t="n">
        <v>9</v>
      </c>
      <c r="M3596" t="n">
        <v>25</v>
      </c>
      <c r="N3596" t="inlineStr">
        <is>
          <t xml:space="preserve">N         </t>
        </is>
      </c>
      <c r="O3596" t="n">
        <v>100</v>
      </c>
      <c r="P3596" t="inlineStr">
        <is>
          <t xml:space="preserve">W         </t>
        </is>
      </c>
      <c r="Q3596" t="inlineStr">
        <is>
          <t>WY-183Q-290/NA</t>
        </is>
      </c>
      <c r="R3596" t="inlineStr">
        <is>
          <t>WYW187538</t>
        </is>
      </c>
      <c r="S3596" t="inlineStr">
        <is>
          <t>SWEETWATER (WY)</t>
        </is>
      </c>
      <c r="T3596" t="n">
        <v>42.15483065</v>
      </c>
      <c r="U3596" t="inlineStr">
        <is>
          <t>GREEN RIVER - OVERTHRUST</t>
        </is>
      </c>
      <c r="V3596" t="n">
        <v>-108.76171593</v>
      </c>
      <c r="W3596" t="inlineStr">
        <is>
          <t>POINT (189197.5280850304 4673819.775274749)</t>
        </is>
      </c>
      <c r="X3596" t="n">
        <v>2.225842266632456</v>
      </c>
      <c r="Y3596" t="inlineStr">
        <is>
          <t>SE</t>
        </is>
      </c>
      <c r="Z3596" t="n">
        <v>2018</v>
      </c>
      <c r="AA3596" t="n">
        <v>31</v>
      </c>
    </row>
    <row r="3597">
      <c r="A3597" s="1" t="n">
        <v>23280</v>
      </c>
      <c r="B3597" t="inlineStr">
        <is>
          <t>WY</t>
        </is>
      </c>
      <c r="C3597" t="inlineStr"/>
      <c r="D3597" s="2" t="n">
        <v>43361</v>
      </c>
      <c r="E3597" t="inlineStr">
        <is>
          <t>2028-09-18</t>
        </is>
      </c>
      <c r="F3597" t="n">
        <v>120</v>
      </c>
      <c r="G3597" t="inlineStr">
        <is>
          <t xml:space="preserve">BUREAU OF LAND MANAGEMENT </t>
        </is>
      </c>
      <c r="H3597" t="inlineStr">
        <is>
          <t>KIRKWOOD O&amp;G</t>
        </is>
      </c>
      <c r="I3597" t="n">
        <v>0.125</v>
      </c>
      <c r="J3597" t="n">
        <v>2</v>
      </c>
      <c r="K3597" t="n">
        <v>2548.67993164</v>
      </c>
      <c r="L3597" t="n">
        <v>10</v>
      </c>
      <c r="M3597" t="n">
        <v>25</v>
      </c>
      <c r="N3597" t="inlineStr">
        <is>
          <t xml:space="preserve">N         </t>
        </is>
      </c>
      <c r="O3597" t="n">
        <v>100</v>
      </c>
      <c r="P3597" t="inlineStr">
        <is>
          <t xml:space="preserve">W         </t>
        </is>
      </c>
      <c r="Q3597" t="inlineStr">
        <is>
          <t>WY-183Q-290/NA</t>
        </is>
      </c>
      <c r="R3597" t="inlineStr">
        <is>
          <t>WYW187538</t>
        </is>
      </c>
      <c r="S3597" t="inlineStr">
        <is>
          <t>SWEETWATER (WY)</t>
        </is>
      </c>
      <c r="T3597" t="n">
        <v>42.15482304</v>
      </c>
      <c r="U3597" t="inlineStr">
        <is>
          <t>GREEN RIVER - OVERTHRUST</t>
        </is>
      </c>
      <c r="V3597" t="n">
        <v>-108.74222995</v>
      </c>
      <c r="W3597" t="inlineStr">
        <is>
          <t>POINT (190807.7013729205 4673748.061245358)</t>
        </is>
      </c>
      <c r="X3597" t="n">
        <v>2.80665660408951</v>
      </c>
      <c r="Y3597" t="inlineStr">
        <is>
          <t>SE</t>
        </is>
      </c>
      <c r="Z3597" t="n">
        <v>2018</v>
      </c>
      <c r="AA3597" t="n">
        <v>31</v>
      </c>
    </row>
    <row r="3598">
      <c r="A3598" s="1" t="n">
        <v>23281</v>
      </c>
      <c r="B3598" t="inlineStr">
        <is>
          <t>WY</t>
        </is>
      </c>
      <c r="C3598" t="inlineStr"/>
      <c r="D3598" s="2" t="n">
        <v>43361</v>
      </c>
      <c r="E3598" t="inlineStr">
        <is>
          <t>2028-09-18</t>
        </is>
      </c>
      <c r="F3598" t="n">
        <v>120</v>
      </c>
      <c r="G3598" t="inlineStr">
        <is>
          <t xml:space="preserve">BUREAU OF LAND MANAGEMENT </t>
        </is>
      </c>
      <c r="H3598" t="inlineStr">
        <is>
          <t>KIRKWOOD O&amp;G</t>
        </is>
      </c>
      <c r="I3598" t="n">
        <v>0.125</v>
      </c>
      <c r="J3598" t="n">
        <v>2</v>
      </c>
      <c r="K3598" t="n">
        <v>2548.67993164</v>
      </c>
      <c r="L3598" t="n">
        <v>7</v>
      </c>
      <c r="M3598" t="n">
        <v>25</v>
      </c>
      <c r="N3598" t="inlineStr">
        <is>
          <t xml:space="preserve">N         </t>
        </is>
      </c>
      <c r="O3598" t="n">
        <v>100</v>
      </c>
      <c r="P3598" t="inlineStr">
        <is>
          <t xml:space="preserve">W         </t>
        </is>
      </c>
      <c r="Q3598" t="inlineStr">
        <is>
          <t>WY-183Q-290/NA</t>
        </is>
      </c>
      <c r="R3598" t="inlineStr">
        <is>
          <t>WYW187538</t>
        </is>
      </c>
      <c r="S3598" t="inlineStr">
        <is>
          <t>SWEETWATER (WY)</t>
        </is>
      </c>
      <c r="T3598" t="n">
        <v>42.1549298</v>
      </c>
      <c r="U3598" t="inlineStr">
        <is>
          <t>GREEN RIVER - OVERTHRUST</t>
        </is>
      </c>
      <c r="V3598" t="n">
        <v>-108.80010792</v>
      </c>
      <c r="W3598" t="inlineStr">
        <is>
          <t>POINT (186025.513143537 4673971.495561874)</t>
        </is>
      </c>
      <c r="X3598" t="n">
        <v>2.244836407733462</v>
      </c>
      <c r="Y3598" t="inlineStr">
        <is>
          <t>SW</t>
        </is>
      </c>
      <c r="Z3598" t="n">
        <v>2018</v>
      </c>
      <c r="AA3598" t="n">
        <v>31</v>
      </c>
    </row>
    <row r="3599">
      <c r="A3599" s="1" t="n">
        <v>23282</v>
      </c>
      <c r="B3599" t="inlineStr">
        <is>
          <t>WY</t>
        </is>
      </c>
      <c r="C3599" t="inlineStr"/>
      <c r="D3599" s="2" t="n">
        <v>43361</v>
      </c>
      <c r="E3599" t="inlineStr">
        <is>
          <t>2028-09-18</t>
        </is>
      </c>
      <c r="F3599" t="n">
        <v>120</v>
      </c>
      <c r="G3599" t="inlineStr">
        <is>
          <t xml:space="preserve">BUREAU OF LAND MANAGEMENT </t>
        </is>
      </c>
      <c r="H3599" t="inlineStr">
        <is>
          <t>KIRKWOOD O&amp;G</t>
        </is>
      </c>
      <c r="I3599" t="n">
        <v>0.125</v>
      </c>
      <c r="J3599" t="n">
        <v>2</v>
      </c>
      <c r="K3599" t="n">
        <v>2548.67993164</v>
      </c>
      <c r="L3599" t="n">
        <v>7</v>
      </c>
      <c r="M3599" t="n">
        <v>25</v>
      </c>
      <c r="N3599" t="inlineStr">
        <is>
          <t xml:space="preserve">N         </t>
        </is>
      </c>
      <c r="O3599" t="n">
        <v>100</v>
      </c>
      <c r="P3599" t="inlineStr">
        <is>
          <t xml:space="preserve">W         </t>
        </is>
      </c>
      <c r="Q3599" t="inlineStr">
        <is>
          <t>WY-183Q-290/NA</t>
        </is>
      </c>
      <c r="R3599" t="inlineStr">
        <is>
          <t>WYW187538</t>
        </is>
      </c>
      <c r="S3599" t="inlineStr">
        <is>
          <t>SWEETWATER (WY)</t>
        </is>
      </c>
      <c r="T3599" t="n">
        <v>42.1549298</v>
      </c>
      <c r="U3599" t="inlineStr">
        <is>
          <t>GREEN RIVER - OVERTHRUST</t>
        </is>
      </c>
      <c r="V3599" t="n">
        <v>-108.80010792</v>
      </c>
      <c r="W3599" t="inlineStr">
        <is>
          <t>POINT (186025.513143537 4673971.495561874)</t>
        </is>
      </c>
      <c r="X3599" t="n">
        <v>2.244836407733462</v>
      </c>
      <c r="Y3599" t="inlineStr">
        <is>
          <t>SW</t>
        </is>
      </c>
      <c r="Z3599" t="n">
        <v>2018</v>
      </c>
      <c r="AA3599" t="n">
        <v>31</v>
      </c>
    </row>
    <row r="3600">
      <c r="A3600" s="1" t="n">
        <v>23283</v>
      </c>
      <c r="B3600" t="inlineStr">
        <is>
          <t>WY</t>
        </is>
      </c>
      <c r="C3600" t="inlineStr"/>
      <c r="D3600" s="2" t="n">
        <v>43361</v>
      </c>
      <c r="E3600" t="inlineStr">
        <is>
          <t>2028-09-18</t>
        </is>
      </c>
      <c r="F3600" t="n">
        <v>120</v>
      </c>
      <c r="G3600" t="inlineStr">
        <is>
          <t xml:space="preserve">BUREAU OF LAND MANAGEMENT </t>
        </is>
      </c>
      <c r="H3600" t="inlineStr">
        <is>
          <t>KIRKWOOD O&amp;G</t>
        </is>
      </c>
      <c r="I3600" t="n">
        <v>0.125</v>
      </c>
      <c r="J3600" t="n">
        <v>2</v>
      </c>
      <c r="K3600" t="n">
        <v>2548.67993164</v>
      </c>
      <c r="L3600" t="n">
        <v>7</v>
      </c>
      <c r="M3600" t="n">
        <v>25</v>
      </c>
      <c r="N3600" t="inlineStr">
        <is>
          <t xml:space="preserve">N         </t>
        </is>
      </c>
      <c r="O3600" t="n">
        <v>100</v>
      </c>
      <c r="P3600" t="inlineStr">
        <is>
          <t xml:space="preserve">W         </t>
        </is>
      </c>
      <c r="Q3600" t="inlineStr">
        <is>
          <t>WY-183Q-290/NA</t>
        </is>
      </c>
      <c r="R3600" t="inlineStr">
        <is>
          <t>WYW187538</t>
        </is>
      </c>
      <c r="S3600" t="inlineStr">
        <is>
          <t>SWEETWATER (WY)</t>
        </is>
      </c>
      <c r="T3600" t="n">
        <v>42.1549298</v>
      </c>
      <c r="U3600" t="inlineStr">
        <is>
          <t>GREEN RIVER - OVERTHRUST</t>
        </is>
      </c>
      <c r="V3600" t="n">
        <v>-108.80010792</v>
      </c>
      <c r="W3600" t="inlineStr">
        <is>
          <t>POINT (186025.513143537 4673971.495561874)</t>
        </is>
      </c>
      <c r="X3600" t="n">
        <v>2.244836407733462</v>
      </c>
      <c r="Y3600" t="inlineStr">
        <is>
          <t>SW</t>
        </is>
      </c>
      <c r="Z3600" t="n">
        <v>2018</v>
      </c>
      <c r="AA3600" t="n">
        <v>31</v>
      </c>
    </row>
    <row r="3601">
      <c r="A3601" s="1" t="n">
        <v>23404</v>
      </c>
      <c r="B3601" t="inlineStr">
        <is>
          <t>WY</t>
        </is>
      </c>
      <c r="C3601" t="inlineStr"/>
      <c r="D3601" s="2" t="n">
        <v>43361</v>
      </c>
      <c r="E3601" t="inlineStr">
        <is>
          <t>2028-09-18</t>
        </is>
      </c>
      <c r="F3601" t="n">
        <v>120</v>
      </c>
      <c r="G3601" t="inlineStr">
        <is>
          <t xml:space="preserve">BUREAU OF LAND MANAGEMENT </t>
        </is>
      </c>
      <c r="H3601" t="inlineStr">
        <is>
          <t>BRO ENERGY</t>
        </is>
      </c>
      <c r="I3601" t="n">
        <v>0.125</v>
      </c>
      <c r="J3601" t="n">
        <v>6</v>
      </c>
      <c r="K3601" t="n">
        <v>1897.7199707</v>
      </c>
      <c r="L3601" t="n">
        <v>6</v>
      </c>
      <c r="M3601" t="n">
        <v>25</v>
      </c>
      <c r="N3601" t="inlineStr">
        <is>
          <t xml:space="preserve">N         </t>
        </is>
      </c>
      <c r="O3601" t="n">
        <v>100</v>
      </c>
      <c r="P3601" t="inlineStr">
        <is>
          <t xml:space="preserve">W         </t>
        </is>
      </c>
      <c r="Q3601" t="inlineStr">
        <is>
          <t>WY-183Q-289/NA</t>
        </is>
      </c>
      <c r="R3601" t="inlineStr">
        <is>
          <t>WYW187537</t>
        </is>
      </c>
      <c r="S3601" t="inlineStr">
        <is>
          <t>SWEETWATER (WY)</t>
        </is>
      </c>
      <c r="T3601" t="n">
        <v>42.16932247</v>
      </c>
      <c r="U3601" t="inlineStr">
        <is>
          <t>GREEN RIVER - OVERTHRUST</t>
        </is>
      </c>
      <c r="V3601" t="n">
        <v>-108.80008496</v>
      </c>
      <c r="W3601" t="inlineStr">
        <is>
          <t>POINT (186098.6742122087 4675569.80912051)</t>
        </is>
      </c>
      <c r="X3601" t="n">
        <v>1.429575628541689</v>
      </c>
      <c r="Y3601" t="inlineStr">
        <is>
          <t>SW</t>
        </is>
      </c>
      <c r="Z3601" t="n">
        <v>2018</v>
      </c>
      <c r="AA3601" t="n">
        <v>31</v>
      </c>
    </row>
    <row r="3602">
      <c r="A3602" s="1" t="n">
        <v>23405</v>
      </c>
      <c r="B3602" t="inlineStr">
        <is>
          <t>WY</t>
        </is>
      </c>
      <c r="C3602" t="inlineStr"/>
      <c r="D3602" s="2" t="n">
        <v>43361</v>
      </c>
      <c r="E3602" t="inlineStr">
        <is>
          <t>2028-09-18</t>
        </is>
      </c>
      <c r="F3602" t="n">
        <v>120</v>
      </c>
      <c r="G3602" t="inlineStr">
        <is>
          <t xml:space="preserve">BUREAU OF LAND MANAGEMENT </t>
        </is>
      </c>
      <c r="H3602" t="inlineStr">
        <is>
          <t>BRO ENERGY</t>
        </is>
      </c>
      <c r="I3602" t="n">
        <v>0.125</v>
      </c>
      <c r="J3602" t="n">
        <v>6</v>
      </c>
      <c r="K3602" t="n">
        <v>1897.7199707</v>
      </c>
      <c r="L3602" t="n">
        <v>4</v>
      </c>
      <c r="M3602" t="n">
        <v>25</v>
      </c>
      <c r="N3602" t="inlineStr">
        <is>
          <t xml:space="preserve">N         </t>
        </is>
      </c>
      <c r="O3602" t="n">
        <v>100</v>
      </c>
      <c r="P3602" t="inlineStr">
        <is>
          <t xml:space="preserve">W         </t>
        </is>
      </c>
      <c r="Q3602" t="inlineStr">
        <is>
          <t>WY-183Q-289/NA</t>
        </is>
      </c>
      <c r="R3602" t="inlineStr">
        <is>
          <t>WYW187537</t>
        </is>
      </c>
      <c r="S3602" t="inlineStr">
        <is>
          <t>SWEETWATER (WY)</t>
        </is>
      </c>
      <c r="T3602" t="n">
        <v>42.1693454</v>
      </c>
      <c r="U3602" t="inlineStr">
        <is>
          <t>GREEN RIVER - OVERTHRUST</t>
        </is>
      </c>
      <c r="V3602" t="n">
        <v>-108.76163957</v>
      </c>
      <c r="W3602" t="inlineStr">
        <is>
          <t>POINT (189274.9767203493 4675431.445677291)</t>
        </is>
      </c>
      <c r="X3602" t="n">
        <v>1.392165814166477</v>
      </c>
      <c r="Y3602" t="inlineStr">
        <is>
          <t>SE</t>
        </is>
      </c>
      <c r="Z3602" t="n">
        <v>2018</v>
      </c>
      <c r="AA3602" t="n">
        <v>31</v>
      </c>
    </row>
    <row r="3603">
      <c r="A3603" s="1" t="n">
        <v>23406</v>
      </c>
      <c r="B3603" t="inlineStr">
        <is>
          <t>WY</t>
        </is>
      </c>
      <c r="C3603" t="inlineStr"/>
      <c r="D3603" s="2" t="n">
        <v>43361</v>
      </c>
      <c r="E3603" t="inlineStr">
        <is>
          <t>2028-09-18</t>
        </is>
      </c>
      <c r="F3603" t="n">
        <v>120</v>
      </c>
      <c r="G3603" t="inlineStr">
        <is>
          <t xml:space="preserve">BUREAU OF LAND MANAGEMENT </t>
        </is>
      </c>
      <c r="H3603" t="inlineStr">
        <is>
          <t>BRO ENERGY</t>
        </is>
      </c>
      <c r="I3603" t="n">
        <v>0.125</v>
      </c>
      <c r="J3603" t="n">
        <v>6</v>
      </c>
      <c r="K3603" t="n">
        <v>1897.7199707</v>
      </c>
      <c r="L3603" t="n">
        <v>6</v>
      </c>
      <c r="M3603" t="n">
        <v>25</v>
      </c>
      <c r="N3603" t="inlineStr">
        <is>
          <t xml:space="preserve">N         </t>
        </is>
      </c>
      <c r="O3603" t="n">
        <v>100</v>
      </c>
      <c r="P3603" t="inlineStr">
        <is>
          <t xml:space="preserve">W         </t>
        </is>
      </c>
      <c r="Q3603" t="inlineStr">
        <is>
          <t>WY-183Q-289/NA</t>
        </is>
      </c>
      <c r="R3603" t="inlineStr">
        <is>
          <t>WYW187537</t>
        </is>
      </c>
      <c r="S3603" t="inlineStr">
        <is>
          <t>SWEETWATER (WY)</t>
        </is>
      </c>
      <c r="T3603" t="n">
        <v>42.16932247</v>
      </c>
      <c r="U3603" t="inlineStr">
        <is>
          <t>GREEN RIVER - OVERTHRUST</t>
        </is>
      </c>
      <c r="V3603" t="n">
        <v>-108.80008496</v>
      </c>
      <c r="W3603" t="inlineStr">
        <is>
          <t>POINT (186098.6742122087 4675569.80912051)</t>
        </is>
      </c>
      <c r="X3603" t="n">
        <v>1.429575628541689</v>
      </c>
      <c r="Y3603" t="inlineStr">
        <is>
          <t>SW</t>
        </is>
      </c>
      <c r="Z3603" t="n">
        <v>2018</v>
      </c>
      <c r="AA3603" t="n">
        <v>31</v>
      </c>
    </row>
    <row r="3604">
      <c r="A3604" s="1" t="n">
        <v>23407</v>
      </c>
      <c r="B3604" t="inlineStr">
        <is>
          <t>WY</t>
        </is>
      </c>
      <c r="C3604" t="inlineStr"/>
      <c r="D3604" s="2" t="n">
        <v>43361</v>
      </c>
      <c r="E3604" t="inlineStr">
        <is>
          <t>2028-09-18</t>
        </is>
      </c>
      <c r="F3604" t="n">
        <v>120</v>
      </c>
      <c r="G3604" t="inlineStr">
        <is>
          <t xml:space="preserve">BUREAU OF LAND MANAGEMENT </t>
        </is>
      </c>
      <c r="H3604" t="inlineStr">
        <is>
          <t>BRO ENERGY</t>
        </is>
      </c>
      <c r="I3604" t="n">
        <v>0.125</v>
      </c>
      <c r="J3604" t="n">
        <v>6</v>
      </c>
      <c r="K3604" t="n">
        <v>1897.7199707</v>
      </c>
      <c r="L3604" t="n">
        <v>6</v>
      </c>
      <c r="M3604" t="n">
        <v>25</v>
      </c>
      <c r="N3604" t="inlineStr">
        <is>
          <t xml:space="preserve">N         </t>
        </is>
      </c>
      <c r="O3604" t="n">
        <v>100</v>
      </c>
      <c r="P3604" t="inlineStr">
        <is>
          <t xml:space="preserve">W         </t>
        </is>
      </c>
      <c r="Q3604" t="inlineStr">
        <is>
          <t>WY-183Q-289/NA</t>
        </is>
      </c>
      <c r="R3604" t="inlineStr">
        <is>
          <t>WYW187537</t>
        </is>
      </c>
      <c r="S3604" t="inlineStr">
        <is>
          <t>SWEETWATER (WY)</t>
        </is>
      </c>
      <c r="T3604" t="n">
        <v>42.16932247</v>
      </c>
      <c r="U3604" t="inlineStr">
        <is>
          <t>GREEN RIVER - OVERTHRUST</t>
        </is>
      </c>
      <c r="V3604" t="n">
        <v>-108.80008496</v>
      </c>
      <c r="W3604" t="inlineStr">
        <is>
          <t>POINT (186098.6742122087 4675569.80912051)</t>
        </is>
      </c>
      <c r="X3604" t="n">
        <v>1.429575628541689</v>
      </c>
      <c r="Y3604" t="inlineStr">
        <is>
          <t>SW</t>
        </is>
      </c>
      <c r="Z3604" t="n">
        <v>2018</v>
      </c>
      <c r="AA3604" t="n">
        <v>31</v>
      </c>
    </row>
    <row r="3605">
      <c r="A3605" s="1" t="n">
        <v>23408</v>
      </c>
      <c r="B3605" t="inlineStr">
        <is>
          <t>WY</t>
        </is>
      </c>
      <c r="C3605" t="inlineStr"/>
      <c r="D3605" s="2" t="n">
        <v>43361</v>
      </c>
      <c r="E3605" t="inlineStr">
        <is>
          <t>2028-09-18</t>
        </is>
      </c>
      <c r="F3605" t="n">
        <v>120</v>
      </c>
      <c r="G3605" t="inlineStr">
        <is>
          <t xml:space="preserve">BUREAU OF LAND MANAGEMENT </t>
        </is>
      </c>
      <c r="H3605" t="inlineStr">
        <is>
          <t>BRO ENERGY</t>
        </is>
      </c>
      <c r="I3605" t="n">
        <v>0.125</v>
      </c>
      <c r="J3605" t="n">
        <v>6</v>
      </c>
      <c r="K3605" t="n">
        <v>1897.7199707</v>
      </c>
      <c r="L3605" t="n">
        <v>4</v>
      </c>
      <c r="M3605" t="n">
        <v>25</v>
      </c>
      <c r="N3605" t="inlineStr">
        <is>
          <t xml:space="preserve">N         </t>
        </is>
      </c>
      <c r="O3605" t="n">
        <v>100</v>
      </c>
      <c r="P3605" t="inlineStr">
        <is>
          <t xml:space="preserve">W         </t>
        </is>
      </c>
      <c r="Q3605" t="inlineStr">
        <is>
          <t>WY-183Q-289/NA</t>
        </is>
      </c>
      <c r="R3605" t="inlineStr">
        <is>
          <t>WYW187537</t>
        </is>
      </c>
      <c r="S3605" t="inlineStr">
        <is>
          <t>SWEETWATER (WY)</t>
        </is>
      </c>
      <c r="T3605" t="n">
        <v>42.1693454</v>
      </c>
      <c r="U3605" t="inlineStr">
        <is>
          <t>GREEN RIVER - OVERTHRUST</t>
        </is>
      </c>
      <c r="V3605" t="n">
        <v>-108.76163957</v>
      </c>
      <c r="W3605" t="inlineStr">
        <is>
          <t>POINT (189274.9767203493 4675431.445677291)</t>
        </is>
      </c>
      <c r="X3605" t="n">
        <v>1.392165814166477</v>
      </c>
      <c r="Y3605" t="inlineStr">
        <is>
          <t>SE</t>
        </is>
      </c>
      <c r="Z3605" t="n">
        <v>2018</v>
      </c>
      <c r="AA3605" t="n">
        <v>31</v>
      </c>
    </row>
    <row r="3606">
      <c r="A3606" s="1" t="n">
        <v>23409</v>
      </c>
      <c r="B3606" t="inlineStr">
        <is>
          <t>WY</t>
        </is>
      </c>
      <c r="C3606" t="inlineStr"/>
      <c r="D3606" s="2" t="n">
        <v>43361</v>
      </c>
      <c r="E3606" t="inlineStr">
        <is>
          <t>2028-09-18</t>
        </is>
      </c>
      <c r="F3606" t="n">
        <v>120</v>
      </c>
      <c r="G3606" t="inlineStr">
        <is>
          <t xml:space="preserve">BUREAU OF LAND MANAGEMENT </t>
        </is>
      </c>
      <c r="H3606" t="inlineStr">
        <is>
          <t>BRO ENERGY</t>
        </is>
      </c>
      <c r="I3606" t="n">
        <v>0.125</v>
      </c>
      <c r="J3606" t="n">
        <v>6</v>
      </c>
      <c r="K3606" t="n">
        <v>1897.7199707</v>
      </c>
      <c r="L3606" t="n">
        <v>5</v>
      </c>
      <c r="M3606" t="n">
        <v>25</v>
      </c>
      <c r="N3606" t="inlineStr">
        <is>
          <t xml:space="preserve">N         </t>
        </is>
      </c>
      <c r="O3606" t="n">
        <v>100</v>
      </c>
      <c r="P3606" t="inlineStr">
        <is>
          <t xml:space="preserve">W         </t>
        </is>
      </c>
      <c r="Q3606" t="inlineStr">
        <is>
          <t>WY-183Q-289/NA</t>
        </is>
      </c>
      <c r="R3606" t="inlineStr">
        <is>
          <t>WYW187537</t>
        </is>
      </c>
      <c r="S3606" t="inlineStr">
        <is>
          <t>SWEETWATER (WY)</t>
        </is>
      </c>
      <c r="T3606" t="n">
        <v>42.16934156</v>
      </c>
      <c r="U3606" t="inlineStr">
        <is>
          <t>GREEN RIVER - OVERTHRUST</t>
        </is>
      </c>
      <c r="V3606" t="n">
        <v>-108.78091949</v>
      </c>
      <c r="W3606" t="inlineStr">
        <is>
          <t>POINT (187682.1373784033 4675501.504242987)</t>
        </is>
      </c>
      <c r="X3606" t="n">
        <v>1.007244465995317</v>
      </c>
      <c r="Y3606" t="inlineStr">
        <is>
          <t>S</t>
        </is>
      </c>
      <c r="Z3606" t="n">
        <v>2018</v>
      </c>
      <c r="AA3606" t="n">
        <v>31</v>
      </c>
    </row>
    <row r="3607">
      <c r="A3607" s="1" t="n">
        <v>23410</v>
      </c>
      <c r="B3607" t="inlineStr">
        <is>
          <t>WY</t>
        </is>
      </c>
      <c r="C3607" t="inlineStr"/>
      <c r="D3607" s="2" t="n">
        <v>43361</v>
      </c>
      <c r="E3607" t="inlineStr">
        <is>
          <t>2028-09-18</t>
        </is>
      </c>
      <c r="F3607" t="n">
        <v>120</v>
      </c>
      <c r="G3607" t="inlineStr">
        <is>
          <t xml:space="preserve">BUREAU OF LAND MANAGEMENT </t>
        </is>
      </c>
      <c r="H3607" t="inlineStr">
        <is>
          <t>BRO ENERGY</t>
        </is>
      </c>
      <c r="I3607" t="n">
        <v>0.125</v>
      </c>
      <c r="J3607" t="n">
        <v>6</v>
      </c>
      <c r="K3607" t="n">
        <v>1897.7199707</v>
      </c>
      <c r="L3607" t="n">
        <v>5</v>
      </c>
      <c r="M3607" t="n">
        <v>25</v>
      </c>
      <c r="N3607" t="inlineStr">
        <is>
          <t xml:space="preserve">N         </t>
        </is>
      </c>
      <c r="O3607" t="n">
        <v>100</v>
      </c>
      <c r="P3607" t="inlineStr">
        <is>
          <t xml:space="preserve">W         </t>
        </is>
      </c>
      <c r="Q3607" t="inlineStr">
        <is>
          <t>WY-183Q-289/NA</t>
        </is>
      </c>
      <c r="R3607" t="inlineStr">
        <is>
          <t>WYW187537</t>
        </is>
      </c>
      <c r="S3607" t="inlineStr">
        <is>
          <t>SWEETWATER (WY)</t>
        </is>
      </c>
      <c r="T3607" t="n">
        <v>42.16934156</v>
      </c>
      <c r="U3607" t="inlineStr">
        <is>
          <t>GREEN RIVER - OVERTHRUST</t>
        </is>
      </c>
      <c r="V3607" t="n">
        <v>-108.78091949</v>
      </c>
      <c r="W3607" t="inlineStr">
        <is>
          <t>POINT (187682.1373784033 4675501.504242987)</t>
        </is>
      </c>
      <c r="X3607" t="n">
        <v>1.007244465995317</v>
      </c>
      <c r="Y3607" t="inlineStr">
        <is>
          <t>S</t>
        </is>
      </c>
      <c r="Z3607" t="n">
        <v>2018</v>
      </c>
      <c r="AA3607" t="n">
        <v>31</v>
      </c>
    </row>
    <row r="3608">
      <c r="A3608" s="1" t="n">
        <v>23411</v>
      </c>
      <c r="B3608" t="inlineStr">
        <is>
          <t>WY</t>
        </is>
      </c>
      <c r="C3608" t="inlineStr"/>
      <c r="D3608" s="2" t="n">
        <v>43361</v>
      </c>
      <c r="E3608" t="inlineStr">
        <is>
          <t>2028-09-18</t>
        </is>
      </c>
      <c r="F3608" t="n">
        <v>120</v>
      </c>
      <c r="G3608" t="inlineStr">
        <is>
          <t xml:space="preserve">BUREAU OF LAND MANAGEMENT </t>
        </is>
      </c>
      <c r="H3608" t="inlineStr">
        <is>
          <t>BRO ENERGY</t>
        </is>
      </c>
      <c r="I3608" t="n">
        <v>0.125</v>
      </c>
      <c r="J3608" t="n">
        <v>6</v>
      </c>
      <c r="K3608" t="n">
        <v>1897.7199707</v>
      </c>
      <c r="L3608" t="n">
        <v>6</v>
      </c>
      <c r="M3608" t="n">
        <v>25</v>
      </c>
      <c r="N3608" t="inlineStr">
        <is>
          <t xml:space="preserve">N         </t>
        </is>
      </c>
      <c r="O3608" t="n">
        <v>100</v>
      </c>
      <c r="P3608" t="inlineStr">
        <is>
          <t xml:space="preserve">W         </t>
        </is>
      </c>
      <c r="Q3608" t="inlineStr">
        <is>
          <t>WY-183Q-289/NA</t>
        </is>
      </c>
      <c r="R3608" t="inlineStr">
        <is>
          <t>WYW187537</t>
        </is>
      </c>
      <c r="S3608" t="inlineStr">
        <is>
          <t>SWEETWATER (WY)</t>
        </is>
      </c>
      <c r="T3608" t="n">
        <v>42.16932247</v>
      </c>
      <c r="U3608" t="inlineStr">
        <is>
          <t>GREEN RIVER - OVERTHRUST</t>
        </is>
      </c>
      <c r="V3608" t="n">
        <v>-108.80008496</v>
      </c>
      <c r="W3608" t="inlineStr">
        <is>
          <t>POINT (186098.6742122087 4675569.80912051)</t>
        </is>
      </c>
      <c r="X3608" t="n">
        <v>1.429575628541689</v>
      </c>
      <c r="Y3608" t="inlineStr">
        <is>
          <t>SW</t>
        </is>
      </c>
      <c r="Z3608" t="n">
        <v>2018</v>
      </c>
      <c r="AA3608" t="n">
        <v>31</v>
      </c>
    </row>
    <row r="3609">
      <c r="A3609" s="1" t="n">
        <v>23412</v>
      </c>
      <c r="B3609" t="inlineStr">
        <is>
          <t>WY</t>
        </is>
      </c>
      <c r="C3609" t="inlineStr"/>
      <c r="D3609" s="2" t="n">
        <v>43361</v>
      </c>
      <c r="E3609" t="inlineStr">
        <is>
          <t>2028-09-18</t>
        </is>
      </c>
      <c r="F3609" t="n">
        <v>120</v>
      </c>
      <c r="G3609" t="inlineStr">
        <is>
          <t xml:space="preserve">BUREAU OF LAND MANAGEMENT </t>
        </is>
      </c>
      <c r="H3609" t="inlineStr">
        <is>
          <t>BRO ENERGY</t>
        </is>
      </c>
      <c r="I3609" t="n">
        <v>0.125</v>
      </c>
      <c r="J3609" t="n">
        <v>6</v>
      </c>
      <c r="K3609" t="n">
        <v>1897.7199707</v>
      </c>
      <c r="L3609" t="n">
        <v>5</v>
      </c>
      <c r="M3609" t="n">
        <v>25</v>
      </c>
      <c r="N3609" t="inlineStr">
        <is>
          <t xml:space="preserve">N         </t>
        </is>
      </c>
      <c r="O3609" t="n">
        <v>100</v>
      </c>
      <c r="P3609" t="inlineStr">
        <is>
          <t xml:space="preserve">W         </t>
        </is>
      </c>
      <c r="Q3609" t="inlineStr">
        <is>
          <t>WY-183Q-289/NA</t>
        </is>
      </c>
      <c r="R3609" t="inlineStr">
        <is>
          <t>WYW187537</t>
        </is>
      </c>
      <c r="S3609" t="inlineStr">
        <is>
          <t>SWEETWATER (WY)</t>
        </is>
      </c>
      <c r="T3609" t="n">
        <v>42.16934156</v>
      </c>
      <c r="U3609" t="inlineStr">
        <is>
          <t>GREEN RIVER - OVERTHRUST</t>
        </is>
      </c>
      <c r="V3609" t="n">
        <v>-108.78091949</v>
      </c>
      <c r="W3609" t="inlineStr">
        <is>
          <t>POINT (187682.1373784033 4675501.504242987)</t>
        </is>
      </c>
      <c r="X3609" t="n">
        <v>1.007244465995317</v>
      </c>
      <c r="Y3609" t="inlineStr">
        <is>
          <t>S</t>
        </is>
      </c>
      <c r="Z3609" t="n">
        <v>2018</v>
      </c>
      <c r="AA3609" t="n">
        <v>31</v>
      </c>
    </row>
    <row r="3610">
      <c r="A3610" s="1" t="n">
        <v>23413</v>
      </c>
      <c r="B3610" t="inlineStr">
        <is>
          <t>WY</t>
        </is>
      </c>
      <c r="C3610" t="inlineStr"/>
      <c r="D3610" s="2" t="n">
        <v>43361</v>
      </c>
      <c r="E3610" t="inlineStr">
        <is>
          <t>2028-09-18</t>
        </is>
      </c>
      <c r="F3610" t="n">
        <v>120</v>
      </c>
      <c r="G3610" t="inlineStr">
        <is>
          <t xml:space="preserve">BUREAU OF LAND MANAGEMENT </t>
        </is>
      </c>
      <c r="H3610" t="inlineStr">
        <is>
          <t>BRO ENERGY</t>
        </is>
      </c>
      <c r="I3610" t="n">
        <v>0.125</v>
      </c>
      <c r="J3610" t="n">
        <v>6</v>
      </c>
      <c r="K3610" t="n">
        <v>1897.7199707</v>
      </c>
      <c r="L3610" t="n">
        <v>6</v>
      </c>
      <c r="M3610" t="n">
        <v>25</v>
      </c>
      <c r="N3610" t="inlineStr">
        <is>
          <t xml:space="preserve">N         </t>
        </is>
      </c>
      <c r="O3610" t="n">
        <v>100</v>
      </c>
      <c r="P3610" t="inlineStr">
        <is>
          <t xml:space="preserve">W         </t>
        </is>
      </c>
      <c r="Q3610" t="inlineStr">
        <is>
          <t>WY-183Q-289/NA</t>
        </is>
      </c>
      <c r="R3610" t="inlineStr">
        <is>
          <t>WYW187537</t>
        </is>
      </c>
      <c r="S3610" t="inlineStr">
        <is>
          <t>SWEETWATER (WY)</t>
        </is>
      </c>
      <c r="T3610" t="n">
        <v>42.16932247</v>
      </c>
      <c r="U3610" t="inlineStr">
        <is>
          <t>GREEN RIVER - OVERTHRUST</t>
        </is>
      </c>
      <c r="V3610" t="n">
        <v>-108.80008496</v>
      </c>
      <c r="W3610" t="inlineStr">
        <is>
          <t>POINT (186098.6742122087 4675569.80912051)</t>
        </is>
      </c>
      <c r="X3610" t="n">
        <v>1.429575628541689</v>
      </c>
      <c r="Y3610" t="inlineStr">
        <is>
          <t>SW</t>
        </is>
      </c>
      <c r="Z3610" t="n">
        <v>2018</v>
      </c>
      <c r="AA3610" t="n">
        <v>31</v>
      </c>
    </row>
    <row r="3611">
      <c r="A3611" s="1" t="n">
        <v>23414</v>
      </c>
      <c r="B3611" t="inlineStr">
        <is>
          <t>WY</t>
        </is>
      </c>
      <c r="C3611" t="inlineStr"/>
      <c r="D3611" s="2" t="n">
        <v>43361</v>
      </c>
      <c r="E3611" t="inlineStr">
        <is>
          <t>2028-09-18</t>
        </is>
      </c>
      <c r="F3611" t="n">
        <v>120</v>
      </c>
      <c r="G3611" t="inlineStr">
        <is>
          <t xml:space="preserve">BUREAU OF LAND MANAGEMENT </t>
        </is>
      </c>
      <c r="H3611" t="inlineStr">
        <is>
          <t>BRO ENERGY</t>
        </is>
      </c>
      <c r="I3611" t="n">
        <v>0.125</v>
      </c>
      <c r="J3611" t="n">
        <v>6</v>
      </c>
      <c r="K3611" t="n">
        <v>1897.7199707</v>
      </c>
      <c r="L3611" t="n">
        <v>4</v>
      </c>
      <c r="M3611" t="n">
        <v>25</v>
      </c>
      <c r="N3611" t="inlineStr">
        <is>
          <t xml:space="preserve">N         </t>
        </is>
      </c>
      <c r="O3611" t="n">
        <v>100</v>
      </c>
      <c r="P3611" t="inlineStr">
        <is>
          <t xml:space="preserve">W         </t>
        </is>
      </c>
      <c r="Q3611" t="inlineStr">
        <is>
          <t>WY-183Q-289/NA</t>
        </is>
      </c>
      <c r="R3611" t="inlineStr">
        <is>
          <t>WYW187537</t>
        </is>
      </c>
      <c r="S3611" t="inlineStr">
        <is>
          <t>SWEETWATER (WY)</t>
        </is>
      </c>
      <c r="T3611" t="n">
        <v>42.1693454</v>
      </c>
      <c r="U3611" t="inlineStr">
        <is>
          <t>GREEN RIVER - OVERTHRUST</t>
        </is>
      </c>
      <c r="V3611" t="n">
        <v>-108.76163957</v>
      </c>
      <c r="W3611" t="inlineStr">
        <is>
          <t>POINT (189274.9767203493 4675431.445677291)</t>
        </is>
      </c>
      <c r="X3611" t="n">
        <v>1.392165814166477</v>
      </c>
      <c r="Y3611" t="inlineStr">
        <is>
          <t>SE</t>
        </is>
      </c>
      <c r="Z3611" t="n">
        <v>2018</v>
      </c>
      <c r="AA3611" t="n">
        <v>31</v>
      </c>
    </row>
    <row r="3612">
      <c r="A3612" s="1" t="n">
        <v>26898</v>
      </c>
      <c r="B3612" t="inlineStr">
        <is>
          <t>WY</t>
        </is>
      </c>
      <c r="C3612" t="inlineStr"/>
      <c r="D3612" s="2" t="n">
        <v>43299</v>
      </c>
      <c r="E3612" t="inlineStr">
        <is>
          <t>2023-07-18</t>
        </is>
      </c>
      <c r="F3612" t="n">
        <v>60</v>
      </c>
      <c r="G3612" t="inlineStr">
        <is>
          <t xml:space="preserve">STATE OF WYOMING </t>
        </is>
      </c>
      <c r="H3612" t="inlineStr">
        <is>
          <t>KIRKWOOD O&amp;G</t>
        </is>
      </c>
      <c r="I3612" t="n">
        <v>0.1667</v>
      </c>
      <c r="J3612" t="n">
        <v>3</v>
      </c>
      <c r="K3612" t="n">
        <v>40</v>
      </c>
      <c r="L3612" t="n">
        <v>34</v>
      </c>
      <c r="M3612" t="n">
        <v>26</v>
      </c>
      <c r="N3612" t="inlineStr">
        <is>
          <t xml:space="preserve">N         </t>
        </is>
      </c>
      <c r="O3612" t="n">
        <v>100</v>
      </c>
      <c r="P3612" t="inlineStr">
        <is>
          <t xml:space="preserve">W         </t>
        </is>
      </c>
      <c r="Q3612" t="inlineStr">
        <is>
          <t>122/NA</t>
        </is>
      </c>
      <c r="R3612" t="inlineStr">
        <is>
          <t>18-00268</t>
        </is>
      </c>
      <c r="S3612" t="inlineStr">
        <is>
          <t>SWEETWATER (WY)</t>
        </is>
      </c>
      <c r="T3612" t="n">
        <v>42.18392503</v>
      </c>
      <c r="U3612" t="inlineStr">
        <is>
          <t>GREEN RIVER - OVERTHRUST</t>
        </is>
      </c>
      <c r="V3612" t="n">
        <v>-108.74208487</v>
      </c>
      <c r="W3612" t="inlineStr">
        <is>
          <t>POINT (190961.598687396 4676979.478327774)</t>
        </is>
      </c>
      <c r="X3612" t="n">
        <v>1.966218833945131</v>
      </c>
      <c r="Y3612" t="inlineStr">
        <is>
          <t>E</t>
        </is>
      </c>
      <c r="Z3612" t="n">
        <v>2018</v>
      </c>
      <c r="AA3612" t="n">
        <v>31</v>
      </c>
    </row>
    <row r="3613">
      <c r="A3613" s="1" t="n">
        <v>23102</v>
      </c>
      <c r="B3613" t="inlineStr">
        <is>
          <t>WY</t>
        </is>
      </c>
      <c r="C3613" t="inlineStr"/>
      <c r="D3613" s="2" t="n">
        <v>43361</v>
      </c>
      <c r="E3613" t="inlineStr">
        <is>
          <t>2028-09-18</t>
        </is>
      </c>
      <c r="F3613" t="n">
        <v>120</v>
      </c>
      <c r="G3613" t="inlineStr">
        <is>
          <t xml:space="preserve">BUREAU OF LAND MANAGEMENT </t>
        </is>
      </c>
      <c r="H3613" t="inlineStr">
        <is>
          <t>KIRKWOOD O&amp;G</t>
        </is>
      </c>
      <c r="I3613" t="n">
        <v>0.125</v>
      </c>
      <c r="J3613" t="n">
        <v>5</v>
      </c>
      <c r="K3613" t="n">
        <v>2480</v>
      </c>
      <c r="L3613" t="n">
        <v>12</v>
      </c>
      <c r="M3613" t="n">
        <v>25</v>
      </c>
      <c r="N3613" t="inlineStr">
        <is>
          <t xml:space="preserve">N         </t>
        </is>
      </c>
      <c r="O3613" t="n">
        <v>100</v>
      </c>
      <c r="P3613" t="inlineStr">
        <is>
          <t xml:space="preserve">W         </t>
        </is>
      </c>
      <c r="Q3613" t="inlineStr">
        <is>
          <t>WY-183Q-291/NA</t>
        </is>
      </c>
      <c r="R3613" t="inlineStr">
        <is>
          <t>WYW187539</t>
        </is>
      </c>
      <c r="S3613" t="inlineStr">
        <is>
          <t>SWEETWATER (WY)</t>
        </is>
      </c>
      <c r="T3613" t="n">
        <v>42.15492992</v>
      </c>
      <c r="U3613" t="inlineStr">
        <is>
          <t>GREEN RIVER - OVERTHRUST</t>
        </is>
      </c>
      <c r="V3613" t="n">
        <v>-108.70323495</v>
      </c>
      <c r="W3613" t="inlineStr">
        <is>
          <t>POINT (194030.5313951107 4673619.218106586)</t>
        </is>
      </c>
      <c r="X3613" t="n">
        <v>2.480657833622408</v>
      </c>
      <c r="Y3613" t="inlineStr">
        <is>
          <t>SE</t>
        </is>
      </c>
      <c r="Z3613" t="n">
        <v>2018</v>
      </c>
      <c r="AA3613" t="n">
        <v>32</v>
      </c>
    </row>
    <row r="3614">
      <c r="A3614" s="1" t="n">
        <v>23106</v>
      </c>
      <c r="B3614" t="inlineStr">
        <is>
          <t>WY</t>
        </is>
      </c>
      <c r="C3614" t="inlineStr"/>
      <c r="D3614" s="2" t="n">
        <v>43361</v>
      </c>
      <c r="E3614" t="inlineStr">
        <is>
          <t>2028-09-18</t>
        </is>
      </c>
      <c r="F3614" t="n">
        <v>120</v>
      </c>
      <c r="G3614" t="inlineStr">
        <is>
          <t xml:space="preserve">BUREAU OF LAND MANAGEMENT </t>
        </is>
      </c>
      <c r="H3614" t="inlineStr">
        <is>
          <t>KIRKWOOD O&amp;G</t>
        </is>
      </c>
      <c r="I3614" t="n">
        <v>0.125</v>
      </c>
      <c r="J3614" t="n">
        <v>5</v>
      </c>
      <c r="K3614" t="n">
        <v>2480</v>
      </c>
      <c r="L3614" t="n">
        <v>11</v>
      </c>
      <c r="M3614" t="n">
        <v>25</v>
      </c>
      <c r="N3614" t="inlineStr">
        <is>
          <t xml:space="preserve">N         </t>
        </is>
      </c>
      <c r="O3614" t="n">
        <v>100</v>
      </c>
      <c r="P3614" t="inlineStr">
        <is>
          <t xml:space="preserve">W         </t>
        </is>
      </c>
      <c r="Q3614" t="inlineStr">
        <is>
          <t>WY-183Q-291/NA</t>
        </is>
      </c>
      <c r="R3614" t="inlineStr">
        <is>
          <t>WYW187539</t>
        </is>
      </c>
      <c r="S3614" t="inlineStr">
        <is>
          <t>SWEETWATER (WY)</t>
        </is>
      </c>
      <c r="T3614" t="n">
        <v>42.15486122</v>
      </c>
      <c r="U3614" t="inlineStr">
        <is>
          <t>GREEN RIVER - OVERTHRUST</t>
        </is>
      </c>
      <c r="V3614" t="n">
        <v>-108.72286597</v>
      </c>
      <c r="W3614" t="inlineStr">
        <is>
          <t>POINT (192408.0122173017 4673682.241954765)</t>
        </is>
      </c>
      <c r="X3614" t="n">
        <v>2.054026662229377</v>
      </c>
      <c r="Y3614" t="inlineStr">
        <is>
          <t>SE</t>
        </is>
      </c>
      <c r="Z3614" t="n">
        <v>2018</v>
      </c>
      <c r="AA3614" t="n">
        <v>32</v>
      </c>
    </row>
    <row r="3615">
      <c r="A3615" s="1" t="n">
        <v>23269</v>
      </c>
      <c r="B3615" t="inlineStr">
        <is>
          <t>WY</t>
        </is>
      </c>
      <c r="C3615" t="inlineStr"/>
      <c r="D3615" s="2" t="n">
        <v>43361</v>
      </c>
      <c r="E3615" t="inlineStr">
        <is>
          <t>2028-09-18</t>
        </is>
      </c>
      <c r="F3615" t="n">
        <v>120</v>
      </c>
      <c r="G3615" t="inlineStr">
        <is>
          <t xml:space="preserve">BUREAU OF LAND MANAGEMENT </t>
        </is>
      </c>
      <c r="H3615" t="inlineStr">
        <is>
          <t>SITKA ENERGY</t>
        </is>
      </c>
      <c r="I3615" t="n">
        <v>0.125</v>
      </c>
      <c r="J3615" t="n">
        <v>6</v>
      </c>
      <c r="K3615" t="n">
        <v>1922.47998046</v>
      </c>
      <c r="L3615" t="n">
        <v>2</v>
      </c>
      <c r="M3615" t="n">
        <v>25</v>
      </c>
      <c r="N3615" t="inlineStr">
        <is>
          <t xml:space="preserve">N         </t>
        </is>
      </c>
      <c r="O3615" t="n">
        <v>100</v>
      </c>
      <c r="P3615" t="inlineStr">
        <is>
          <t xml:space="preserve">W         </t>
        </is>
      </c>
      <c r="Q3615" t="inlineStr">
        <is>
          <t>WY-183Q-288/NA</t>
        </is>
      </c>
      <c r="R3615" t="inlineStr">
        <is>
          <t>WYW187536</t>
        </is>
      </c>
      <c r="S3615" t="inlineStr">
        <is>
          <t>SWEETWATER (WY)</t>
        </is>
      </c>
      <c r="T3615" t="n">
        <v>42.16939506</v>
      </c>
      <c r="U3615" t="inlineStr">
        <is>
          <t>GREEN RIVER - OVERTHRUST</t>
        </is>
      </c>
      <c r="V3615" t="n">
        <v>-108.72269806</v>
      </c>
      <c r="W3615" t="inlineStr">
        <is>
          <t>POINT (192492.3797530102 4675295.697860531)</t>
        </is>
      </c>
      <c r="X3615" t="n">
        <v>1.103373318536069</v>
      </c>
      <c r="Y3615" t="inlineStr">
        <is>
          <t>SE</t>
        </is>
      </c>
      <c r="Z3615" t="n">
        <v>2018</v>
      </c>
      <c r="AA3615" t="n">
        <v>32</v>
      </c>
    </row>
    <row r="3616">
      <c r="A3616" s="1" t="n">
        <v>23270</v>
      </c>
      <c r="B3616" t="inlineStr">
        <is>
          <t>WY</t>
        </is>
      </c>
      <c r="C3616" t="inlineStr"/>
      <c r="D3616" s="2" t="n">
        <v>43361</v>
      </c>
      <c r="E3616" t="inlineStr">
        <is>
          <t>2028-09-18</t>
        </is>
      </c>
      <c r="F3616" t="n">
        <v>120</v>
      </c>
      <c r="G3616" t="inlineStr">
        <is>
          <t xml:space="preserve">BUREAU OF LAND MANAGEMENT </t>
        </is>
      </c>
      <c r="H3616" t="inlineStr">
        <is>
          <t>SITKA ENERGY</t>
        </is>
      </c>
      <c r="I3616" t="n">
        <v>0.125</v>
      </c>
      <c r="J3616" t="n">
        <v>6</v>
      </c>
      <c r="K3616" t="n">
        <v>1922.47998046</v>
      </c>
      <c r="L3616" t="n">
        <v>3</v>
      </c>
      <c r="M3616" t="n">
        <v>25</v>
      </c>
      <c r="N3616" t="inlineStr">
        <is>
          <t xml:space="preserve">N         </t>
        </is>
      </c>
      <c r="O3616" t="n">
        <v>100</v>
      </c>
      <c r="P3616" t="inlineStr">
        <is>
          <t xml:space="preserve">W         </t>
        </is>
      </c>
      <c r="Q3616" t="inlineStr">
        <is>
          <t>WY-183Q-288/NA</t>
        </is>
      </c>
      <c r="R3616" t="inlineStr">
        <is>
          <t>WYW187536</t>
        </is>
      </c>
      <c r="S3616" t="inlineStr">
        <is>
          <t>SWEETWATER (WY)</t>
        </is>
      </c>
      <c r="T3616" t="n">
        <v>42.16932635</v>
      </c>
      <c r="U3616" t="inlineStr">
        <is>
          <t>GREEN RIVER - OVERTHRUST</t>
        </is>
      </c>
      <c r="V3616" t="n">
        <v>-108.74222226</v>
      </c>
      <c r="W3616" t="inlineStr">
        <is>
          <t>POINT (190879.0512826597 4675358.708170965)</t>
        </is>
      </c>
      <c r="X3616" t="n">
        <v>1.133577970044263</v>
      </c>
      <c r="Y3616" t="inlineStr">
        <is>
          <t>SW</t>
        </is>
      </c>
      <c r="Z3616" t="n">
        <v>2018</v>
      </c>
      <c r="AA3616" t="n">
        <v>32</v>
      </c>
    </row>
    <row r="3617">
      <c r="A3617" s="1" t="n">
        <v>23271</v>
      </c>
      <c r="B3617" t="inlineStr">
        <is>
          <t>WY</t>
        </is>
      </c>
      <c r="C3617" t="inlineStr"/>
      <c r="D3617" s="2" t="n">
        <v>43361</v>
      </c>
      <c r="E3617" t="inlineStr">
        <is>
          <t>2028-09-18</t>
        </is>
      </c>
      <c r="F3617" t="n">
        <v>120</v>
      </c>
      <c r="G3617" t="inlineStr">
        <is>
          <t xml:space="preserve">BUREAU OF LAND MANAGEMENT </t>
        </is>
      </c>
      <c r="H3617" t="inlineStr">
        <is>
          <t>SITKA ENERGY</t>
        </is>
      </c>
      <c r="I3617" t="n">
        <v>0.125</v>
      </c>
      <c r="J3617" t="n">
        <v>6</v>
      </c>
      <c r="K3617" t="n">
        <v>1922.47998046</v>
      </c>
      <c r="L3617" t="n">
        <v>3</v>
      </c>
      <c r="M3617" t="n">
        <v>25</v>
      </c>
      <c r="N3617" t="inlineStr">
        <is>
          <t xml:space="preserve">N         </t>
        </is>
      </c>
      <c r="O3617" t="n">
        <v>100</v>
      </c>
      <c r="P3617" t="inlineStr">
        <is>
          <t xml:space="preserve">W         </t>
        </is>
      </c>
      <c r="Q3617" t="inlineStr">
        <is>
          <t>WY-183Q-288/NA</t>
        </is>
      </c>
      <c r="R3617" t="inlineStr">
        <is>
          <t>WYW187536</t>
        </is>
      </c>
      <c r="S3617" t="inlineStr">
        <is>
          <t>SWEETWATER (WY)</t>
        </is>
      </c>
      <c r="T3617" t="n">
        <v>42.16932635</v>
      </c>
      <c r="U3617" t="inlineStr">
        <is>
          <t>GREEN RIVER - OVERTHRUST</t>
        </is>
      </c>
      <c r="V3617" t="n">
        <v>-108.74222226</v>
      </c>
      <c r="W3617" t="inlineStr">
        <is>
          <t>POINT (190879.0512826597 4675358.708170965)</t>
        </is>
      </c>
      <c r="X3617" t="n">
        <v>1.133577970044263</v>
      </c>
      <c r="Y3617" t="inlineStr">
        <is>
          <t>SW</t>
        </is>
      </c>
      <c r="Z3617" t="n">
        <v>2018</v>
      </c>
      <c r="AA3617" t="n">
        <v>32</v>
      </c>
    </row>
    <row r="3618">
      <c r="A3618" s="1" t="n">
        <v>23272</v>
      </c>
      <c r="B3618" t="inlineStr">
        <is>
          <t>WY</t>
        </is>
      </c>
      <c r="C3618" t="inlineStr"/>
      <c r="D3618" s="2" t="n">
        <v>43361</v>
      </c>
      <c r="E3618" t="inlineStr">
        <is>
          <t>2028-09-18</t>
        </is>
      </c>
      <c r="F3618" t="n">
        <v>120</v>
      </c>
      <c r="G3618" t="inlineStr">
        <is>
          <t xml:space="preserve">BUREAU OF LAND MANAGEMENT </t>
        </is>
      </c>
      <c r="H3618" t="inlineStr">
        <is>
          <t>SITKA ENERGY</t>
        </is>
      </c>
      <c r="I3618" t="n">
        <v>0.125</v>
      </c>
      <c r="J3618" t="n">
        <v>6</v>
      </c>
      <c r="K3618" t="n">
        <v>1922.47998046</v>
      </c>
      <c r="L3618" t="n">
        <v>3</v>
      </c>
      <c r="M3618" t="n">
        <v>25</v>
      </c>
      <c r="N3618" t="inlineStr">
        <is>
          <t xml:space="preserve">N         </t>
        </is>
      </c>
      <c r="O3618" t="n">
        <v>100</v>
      </c>
      <c r="P3618" t="inlineStr">
        <is>
          <t xml:space="preserve">W         </t>
        </is>
      </c>
      <c r="Q3618" t="inlineStr">
        <is>
          <t>WY-183Q-288/NA</t>
        </is>
      </c>
      <c r="R3618" t="inlineStr">
        <is>
          <t>WYW187536</t>
        </is>
      </c>
      <c r="S3618" t="inlineStr">
        <is>
          <t>SWEETWATER (WY)</t>
        </is>
      </c>
      <c r="T3618" t="n">
        <v>42.16932635</v>
      </c>
      <c r="U3618" t="inlineStr">
        <is>
          <t>GREEN RIVER - OVERTHRUST</t>
        </is>
      </c>
      <c r="V3618" t="n">
        <v>-108.74222226</v>
      </c>
      <c r="W3618" t="inlineStr">
        <is>
          <t>POINT (190879.0512826597 4675358.708170965)</t>
        </is>
      </c>
      <c r="X3618" t="n">
        <v>1.133577970044263</v>
      </c>
      <c r="Y3618" t="inlineStr">
        <is>
          <t>SW</t>
        </is>
      </c>
      <c r="Z3618" t="n">
        <v>2018</v>
      </c>
      <c r="AA3618" t="n">
        <v>32</v>
      </c>
    </row>
    <row r="3619">
      <c r="A3619" s="1" t="n">
        <v>23273</v>
      </c>
      <c r="B3619" t="inlineStr">
        <is>
          <t>WY</t>
        </is>
      </c>
      <c r="C3619" t="inlineStr"/>
      <c r="D3619" s="2" t="n">
        <v>43361</v>
      </c>
      <c r="E3619" t="inlineStr">
        <is>
          <t>2028-09-18</t>
        </is>
      </c>
      <c r="F3619" t="n">
        <v>120</v>
      </c>
      <c r="G3619" t="inlineStr">
        <is>
          <t xml:space="preserve">BUREAU OF LAND MANAGEMENT </t>
        </is>
      </c>
      <c r="H3619" t="inlineStr">
        <is>
          <t>SITKA ENERGY</t>
        </is>
      </c>
      <c r="I3619" t="n">
        <v>0.125</v>
      </c>
      <c r="J3619" t="n">
        <v>6</v>
      </c>
      <c r="K3619" t="n">
        <v>1922.47998046</v>
      </c>
      <c r="L3619" t="n">
        <v>2</v>
      </c>
      <c r="M3619" t="n">
        <v>25</v>
      </c>
      <c r="N3619" t="inlineStr">
        <is>
          <t xml:space="preserve">N         </t>
        </is>
      </c>
      <c r="O3619" t="n">
        <v>100</v>
      </c>
      <c r="P3619" t="inlineStr">
        <is>
          <t xml:space="preserve">W         </t>
        </is>
      </c>
      <c r="Q3619" t="inlineStr">
        <is>
          <t>WY-183Q-288/NA</t>
        </is>
      </c>
      <c r="R3619" t="inlineStr">
        <is>
          <t>WYW187536</t>
        </is>
      </c>
      <c r="S3619" t="inlineStr">
        <is>
          <t>SWEETWATER (WY)</t>
        </is>
      </c>
      <c r="T3619" t="n">
        <v>42.16939506</v>
      </c>
      <c r="U3619" t="inlineStr">
        <is>
          <t>GREEN RIVER - OVERTHRUST</t>
        </is>
      </c>
      <c r="V3619" t="n">
        <v>-108.72269806</v>
      </c>
      <c r="W3619" t="inlineStr">
        <is>
          <t>POINT (192492.3797530102 4675295.697860531)</t>
        </is>
      </c>
      <c r="X3619" t="n">
        <v>1.103373318536069</v>
      </c>
      <c r="Y3619" t="inlineStr">
        <is>
          <t>SE</t>
        </is>
      </c>
      <c r="Z3619" t="n">
        <v>2018</v>
      </c>
      <c r="AA3619" t="n">
        <v>32</v>
      </c>
    </row>
    <row r="3620">
      <c r="A3620" s="1" t="n">
        <v>23274</v>
      </c>
      <c r="B3620" t="inlineStr">
        <is>
          <t>WY</t>
        </is>
      </c>
      <c r="C3620" t="inlineStr"/>
      <c r="D3620" s="2" t="n">
        <v>43361</v>
      </c>
      <c r="E3620" t="inlineStr">
        <is>
          <t>2028-09-18</t>
        </is>
      </c>
      <c r="F3620" t="n">
        <v>120</v>
      </c>
      <c r="G3620" t="inlineStr">
        <is>
          <t xml:space="preserve">BUREAU OF LAND MANAGEMENT </t>
        </is>
      </c>
      <c r="H3620" t="inlineStr">
        <is>
          <t>SITKA ENERGY</t>
        </is>
      </c>
      <c r="I3620" t="n">
        <v>0.125</v>
      </c>
      <c r="J3620" t="n">
        <v>6</v>
      </c>
      <c r="K3620" t="n">
        <v>1922.47998046</v>
      </c>
      <c r="L3620" t="n">
        <v>2</v>
      </c>
      <c r="M3620" t="n">
        <v>25</v>
      </c>
      <c r="N3620" t="inlineStr">
        <is>
          <t xml:space="preserve">N         </t>
        </is>
      </c>
      <c r="O3620" t="n">
        <v>100</v>
      </c>
      <c r="P3620" t="inlineStr">
        <is>
          <t xml:space="preserve">W         </t>
        </is>
      </c>
      <c r="Q3620" t="inlineStr">
        <is>
          <t>WY-183Q-288/NA</t>
        </is>
      </c>
      <c r="R3620" t="inlineStr">
        <is>
          <t>WYW187536</t>
        </is>
      </c>
      <c r="S3620" t="inlineStr">
        <is>
          <t>SWEETWATER (WY)</t>
        </is>
      </c>
      <c r="T3620" t="n">
        <v>42.16939506</v>
      </c>
      <c r="U3620" t="inlineStr">
        <is>
          <t>GREEN RIVER - OVERTHRUST</t>
        </is>
      </c>
      <c r="V3620" t="n">
        <v>-108.72269806</v>
      </c>
      <c r="W3620" t="inlineStr">
        <is>
          <t>POINT (192492.3797530102 4675295.697860531)</t>
        </is>
      </c>
      <c r="X3620" t="n">
        <v>1.103373318536069</v>
      </c>
      <c r="Y3620" t="inlineStr">
        <is>
          <t>SE</t>
        </is>
      </c>
      <c r="Z3620" t="n">
        <v>2018</v>
      </c>
      <c r="AA3620" t="n">
        <v>32</v>
      </c>
    </row>
    <row r="3621">
      <c r="A3621" s="1" t="n">
        <v>23275</v>
      </c>
      <c r="B3621" t="inlineStr">
        <is>
          <t>WY</t>
        </is>
      </c>
      <c r="C3621" t="inlineStr"/>
      <c r="D3621" s="2" t="n">
        <v>43361</v>
      </c>
      <c r="E3621" t="inlineStr">
        <is>
          <t>2028-09-18</t>
        </is>
      </c>
      <c r="F3621" t="n">
        <v>120</v>
      </c>
      <c r="G3621" t="inlineStr">
        <is>
          <t xml:space="preserve">BUREAU OF LAND MANAGEMENT </t>
        </is>
      </c>
      <c r="H3621" t="inlineStr">
        <is>
          <t>SITKA ENERGY</t>
        </is>
      </c>
      <c r="I3621" t="n">
        <v>0.125</v>
      </c>
      <c r="J3621" t="n">
        <v>6</v>
      </c>
      <c r="K3621" t="n">
        <v>1922.47998046</v>
      </c>
      <c r="L3621" t="n">
        <v>1</v>
      </c>
      <c r="M3621" t="n">
        <v>25</v>
      </c>
      <c r="N3621" t="inlineStr">
        <is>
          <t xml:space="preserve">N         </t>
        </is>
      </c>
      <c r="O3621" t="n">
        <v>100</v>
      </c>
      <c r="P3621" t="inlineStr">
        <is>
          <t xml:space="preserve">W         </t>
        </is>
      </c>
      <c r="Q3621" t="inlineStr">
        <is>
          <t>WY-183Q-288/NA</t>
        </is>
      </c>
      <c r="R3621" t="inlineStr">
        <is>
          <t>WYW187536</t>
        </is>
      </c>
      <c r="S3621" t="inlineStr">
        <is>
          <t>SWEETWATER (WY)</t>
        </is>
      </c>
      <c r="T3621" t="n">
        <v>42.16946758</v>
      </c>
      <c r="U3621" t="inlineStr">
        <is>
          <t>GREEN RIVER - OVERTHRUST</t>
        </is>
      </c>
      <c r="V3621" t="n">
        <v>-108.70308993</v>
      </c>
      <c r="W3621" t="inlineStr">
        <is>
          <t>POINT (194112.6534296314 4675233.180078423)</t>
        </is>
      </c>
      <c r="X3621" t="n">
        <v>1.781735678286747</v>
      </c>
      <c r="Y3621" t="inlineStr">
        <is>
          <t>SE</t>
        </is>
      </c>
      <c r="Z3621" t="n">
        <v>2018</v>
      </c>
      <c r="AA3621" t="n">
        <v>32</v>
      </c>
    </row>
    <row r="3622">
      <c r="A3622" s="1" t="n">
        <v>23276</v>
      </c>
      <c r="B3622" t="inlineStr">
        <is>
          <t>WY</t>
        </is>
      </c>
      <c r="C3622" t="inlineStr"/>
      <c r="D3622" s="2" t="n">
        <v>43361</v>
      </c>
      <c r="E3622" t="inlineStr">
        <is>
          <t>2028-09-18</t>
        </is>
      </c>
      <c r="F3622" t="n">
        <v>120</v>
      </c>
      <c r="G3622" t="inlineStr">
        <is>
          <t xml:space="preserve">BUREAU OF LAND MANAGEMENT </t>
        </is>
      </c>
      <c r="H3622" t="inlineStr">
        <is>
          <t>SITKA ENERGY</t>
        </is>
      </c>
      <c r="I3622" t="n">
        <v>0.125</v>
      </c>
      <c r="J3622" t="n">
        <v>6</v>
      </c>
      <c r="K3622" t="n">
        <v>1922.47998046</v>
      </c>
      <c r="L3622" t="n">
        <v>1</v>
      </c>
      <c r="M3622" t="n">
        <v>25</v>
      </c>
      <c r="N3622" t="inlineStr">
        <is>
          <t xml:space="preserve">N         </t>
        </is>
      </c>
      <c r="O3622" t="n">
        <v>100</v>
      </c>
      <c r="P3622" t="inlineStr">
        <is>
          <t xml:space="preserve">W         </t>
        </is>
      </c>
      <c r="Q3622" t="inlineStr">
        <is>
          <t>WY-183Q-288/NA</t>
        </is>
      </c>
      <c r="R3622" t="inlineStr">
        <is>
          <t>WYW187536</t>
        </is>
      </c>
      <c r="S3622" t="inlineStr">
        <is>
          <t>SWEETWATER (WY)</t>
        </is>
      </c>
      <c r="T3622" t="n">
        <v>42.16946758</v>
      </c>
      <c r="U3622" t="inlineStr">
        <is>
          <t>GREEN RIVER - OVERTHRUST</t>
        </is>
      </c>
      <c r="V3622" t="n">
        <v>-108.70308993</v>
      </c>
      <c r="W3622" t="inlineStr">
        <is>
          <t>POINT (194112.6534296314 4675233.180078423)</t>
        </is>
      </c>
      <c r="X3622" t="n">
        <v>1.781735678286747</v>
      </c>
      <c r="Y3622" t="inlineStr">
        <is>
          <t>SE</t>
        </is>
      </c>
      <c r="Z3622" t="n">
        <v>2018</v>
      </c>
      <c r="AA3622" t="n">
        <v>32</v>
      </c>
    </row>
    <row r="3623">
      <c r="A3623" s="1" t="n">
        <v>23277</v>
      </c>
      <c r="B3623" t="inlineStr">
        <is>
          <t>WY</t>
        </is>
      </c>
      <c r="C3623" t="inlineStr"/>
      <c r="D3623" s="2" t="n">
        <v>43361</v>
      </c>
      <c r="E3623" t="inlineStr">
        <is>
          <t>2028-09-18</t>
        </is>
      </c>
      <c r="F3623" t="n">
        <v>120</v>
      </c>
      <c r="G3623" t="inlineStr">
        <is>
          <t xml:space="preserve">BUREAU OF LAND MANAGEMENT </t>
        </is>
      </c>
      <c r="H3623" t="inlineStr">
        <is>
          <t>SITKA ENERGY</t>
        </is>
      </c>
      <c r="I3623" t="n">
        <v>0.125</v>
      </c>
      <c r="J3623" t="n">
        <v>6</v>
      </c>
      <c r="K3623" t="n">
        <v>1922.47998046</v>
      </c>
      <c r="L3623" t="n">
        <v>1</v>
      </c>
      <c r="M3623" t="n">
        <v>25</v>
      </c>
      <c r="N3623" t="inlineStr">
        <is>
          <t xml:space="preserve">N         </t>
        </is>
      </c>
      <c r="O3623" t="n">
        <v>100</v>
      </c>
      <c r="P3623" t="inlineStr">
        <is>
          <t xml:space="preserve">W         </t>
        </is>
      </c>
      <c r="Q3623" t="inlineStr">
        <is>
          <t>WY-183Q-288/NA</t>
        </is>
      </c>
      <c r="R3623" t="inlineStr">
        <is>
          <t>WYW187536</t>
        </is>
      </c>
      <c r="S3623" t="inlineStr">
        <is>
          <t>SWEETWATER (WY)</t>
        </is>
      </c>
      <c r="T3623" t="n">
        <v>42.16946758</v>
      </c>
      <c r="U3623" t="inlineStr">
        <is>
          <t>GREEN RIVER - OVERTHRUST</t>
        </is>
      </c>
      <c r="V3623" t="n">
        <v>-108.70308993</v>
      </c>
      <c r="W3623" t="inlineStr">
        <is>
          <t>POINT (194112.6534296314 4675233.180078423)</t>
        </is>
      </c>
      <c r="X3623" t="n">
        <v>1.781735678286747</v>
      </c>
      <c r="Y3623" t="inlineStr">
        <is>
          <t>SE</t>
        </is>
      </c>
      <c r="Z3623" t="n">
        <v>2018</v>
      </c>
      <c r="AA3623" t="n">
        <v>32</v>
      </c>
    </row>
    <row r="3624">
      <c r="A3624" s="1" t="n">
        <v>23279</v>
      </c>
      <c r="B3624" t="inlineStr">
        <is>
          <t>WY</t>
        </is>
      </c>
      <c r="C3624" t="inlineStr"/>
      <c r="D3624" s="2" t="n">
        <v>43361</v>
      </c>
      <c r="E3624" t="inlineStr">
        <is>
          <t>2028-09-18</t>
        </is>
      </c>
      <c r="F3624" t="n">
        <v>120</v>
      </c>
      <c r="G3624" t="inlineStr">
        <is>
          <t xml:space="preserve">BUREAU OF LAND MANAGEMENT </t>
        </is>
      </c>
      <c r="H3624" t="inlineStr">
        <is>
          <t>KIRKWOOD O&amp;G</t>
        </is>
      </c>
      <c r="I3624" t="n">
        <v>0.125</v>
      </c>
      <c r="J3624" t="n">
        <v>2</v>
      </c>
      <c r="K3624" t="n">
        <v>2548.67993164</v>
      </c>
      <c r="L3624" t="n">
        <v>9</v>
      </c>
      <c r="M3624" t="n">
        <v>25</v>
      </c>
      <c r="N3624" t="inlineStr">
        <is>
          <t xml:space="preserve">N         </t>
        </is>
      </c>
      <c r="O3624" t="n">
        <v>100</v>
      </c>
      <c r="P3624" t="inlineStr">
        <is>
          <t xml:space="preserve">W         </t>
        </is>
      </c>
      <c r="Q3624" t="inlineStr">
        <is>
          <t>WY-183Q-290/NA</t>
        </is>
      </c>
      <c r="R3624" t="inlineStr">
        <is>
          <t>WYW187538</t>
        </is>
      </c>
      <c r="S3624" t="inlineStr">
        <is>
          <t>SWEETWATER (WY)</t>
        </is>
      </c>
      <c r="T3624" t="n">
        <v>42.15483065</v>
      </c>
      <c r="U3624" t="inlineStr">
        <is>
          <t>GREEN RIVER - OVERTHRUST</t>
        </is>
      </c>
      <c r="V3624" t="n">
        <v>-108.76171593</v>
      </c>
      <c r="W3624" t="inlineStr">
        <is>
          <t>POINT (189197.5280850304 4673819.775274749)</t>
        </is>
      </c>
      <c r="X3624" t="n">
        <v>2.521903534175997</v>
      </c>
      <c r="Y3624" t="inlineStr">
        <is>
          <t>SW</t>
        </is>
      </c>
      <c r="Z3624" t="n">
        <v>2018</v>
      </c>
      <c r="AA3624" t="n">
        <v>32</v>
      </c>
    </row>
    <row r="3625">
      <c r="A3625" s="1" t="n">
        <v>23280</v>
      </c>
      <c r="B3625" t="inlineStr">
        <is>
          <t>WY</t>
        </is>
      </c>
      <c r="C3625" t="inlineStr"/>
      <c r="D3625" s="2" t="n">
        <v>43361</v>
      </c>
      <c r="E3625" t="inlineStr">
        <is>
          <t>2028-09-18</t>
        </is>
      </c>
      <c r="F3625" t="n">
        <v>120</v>
      </c>
      <c r="G3625" t="inlineStr">
        <is>
          <t xml:space="preserve">BUREAU OF LAND MANAGEMENT </t>
        </is>
      </c>
      <c r="H3625" t="inlineStr">
        <is>
          <t>KIRKWOOD O&amp;G</t>
        </is>
      </c>
      <c r="I3625" t="n">
        <v>0.125</v>
      </c>
      <c r="J3625" t="n">
        <v>2</v>
      </c>
      <c r="K3625" t="n">
        <v>2548.67993164</v>
      </c>
      <c r="L3625" t="n">
        <v>10</v>
      </c>
      <c r="M3625" t="n">
        <v>25</v>
      </c>
      <c r="N3625" t="inlineStr">
        <is>
          <t xml:space="preserve">N         </t>
        </is>
      </c>
      <c r="O3625" t="n">
        <v>100</v>
      </c>
      <c r="P3625" t="inlineStr">
        <is>
          <t xml:space="preserve">W         </t>
        </is>
      </c>
      <c r="Q3625" t="inlineStr">
        <is>
          <t>WY-183Q-290/NA</t>
        </is>
      </c>
      <c r="R3625" t="inlineStr">
        <is>
          <t>WYW187538</t>
        </is>
      </c>
      <c r="S3625" t="inlineStr">
        <is>
          <t>SWEETWATER (WY)</t>
        </is>
      </c>
      <c r="T3625" t="n">
        <v>42.15482304</v>
      </c>
      <c r="U3625" t="inlineStr">
        <is>
          <t>GREEN RIVER - OVERTHRUST</t>
        </is>
      </c>
      <c r="V3625" t="n">
        <v>-108.74222995</v>
      </c>
      <c r="W3625" t="inlineStr">
        <is>
          <t>POINT (190807.7013729205 4673748.061245358)</t>
        </is>
      </c>
      <c r="X3625" t="n">
        <v>2.072731776332456</v>
      </c>
      <c r="Y3625" t="inlineStr">
        <is>
          <t>SW</t>
        </is>
      </c>
      <c r="Z3625" t="n">
        <v>2018</v>
      </c>
      <c r="AA3625" t="n">
        <v>32</v>
      </c>
    </row>
    <row r="3626">
      <c r="A3626" s="1" t="n">
        <v>23405</v>
      </c>
      <c r="B3626" t="inlineStr">
        <is>
          <t>WY</t>
        </is>
      </c>
      <c r="C3626" t="inlineStr"/>
      <c r="D3626" s="2" t="n">
        <v>43361</v>
      </c>
      <c r="E3626" t="inlineStr">
        <is>
          <t>2028-09-18</t>
        </is>
      </c>
      <c r="F3626" t="n">
        <v>120</v>
      </c>
      <c r="G3626" t="inlineStr">
        <is>
          <t xml:space="preserve">BUREAU OF LAND MANAGEMENT </t>
        </is>
      </c>
      <c r="H3626" t="inlineStr">
        <is>
          <t>BRO ENERGY</t>
        </is>
      </c>
      <c r="I3626" t="n">
        <v>0.125</v>
      </c>
      <c r="J3626" t="n">
        <v>6</v>
      </c>
      <c r="K3626" t="n">
        <v>1897.7199707</v>
      </c>
      <c r="L3626" t="n">
        <v>4</v>
      </c>
      <c r="M3626" t="n">
        <v>25</v>
      </c>
      <c r="N3626" t="inlineStr">
        <is>
          <t xml:space="preserve">N         </t>
        </is>
      </c>
      <c r="O3626" t="n">
        <v>100</v>
      </c>
      <c r="P3626" t="inlineStr">
        <is>
          <t xml:space="preserve">W         </t>
        </is>
      </c>
      <c r="Q3626" t="inlineStr">
        <is>
          <t>WY-183Q-289/NA</t>
        </is>
      </c>
      <c r="R3626" t="inlineStr">
        <is>
          <t>WYW187537</t>
        </is>
      </c>
      <c r="S3626" t="inlineStr">
        <is>
          <t>SWEETWATER (WY)</t>
        </is>
      </c>
      <c r="T3626" t="n">
        <v>42.1693454</v>
      </c>
      <c r="U3626" t="inlineStr">
        <is>
          <t>GREEN RIVER - OVERTHRUST</t>
        </is>
      </c>
      <c r="V3626" t="n">
        <v>-108.76163957</v>
      </c>
      <c r="W3626" t="inlineStr">
        <is>
          <t>POINT (189274.9767203493 4675431.445677291)</t>
        </is>
      </c>
      <c r="X3626" t="n">
        <v>1.826514111900853</v>
      </c>
      <c r="Y3626" t="inlineStr">
        <is>
          <t>SW</t>
        </is>
      </c>
      <c r="Z3626" t="n">
        <v>2018</v>
      </c>
      <c r="AA3626" t="n">
        <v>32</v>
      </c>
    </row>
    <row r="3627">
      <c r="A3627" s="1" t="n">
        <v>23408</v>
      </c>
      <c r="B3627" t="inlineStr">
        <is>
          <t>WY</t>
        </is>
      </c>
      <c r="C3627" t="inlineStr"/>
      <c r="D3627" s="2" t="n">
        <v>43361</v>
      </c>
      <c r="E3627" t="inlineStr">
        <is>
          <t>2028-09-18</t>
        </is>
      </c>
      <c r="F3627" t="n">
        <v>120</v>
      </c>
      <c r="G3627" t="inlineStr">
        <is>
          <t xml:space="preserve">BUREAU OF LAND MANAGEMENT </t>
        </is>
      </c>
      <c r="H3627" t="inlineStr">
        <is>
          <t>BRO ENERGY</t>
        </is>
      </c>
      <c r="I3627" t="n">
        <v>0.125</v>
      </c>
      <c r="J3627" t="n">
        <v>6</v>
      </c>
      <c r="K3627" t="n">
        <v>1897.7199707</v>
      </c>
      <c r="L3627" t="n">
        <v>4</v>
      </c>
      <c r="M3627" t="n">
        <v>25</v>
      </c>
      <c r="N3627" t="inlineStr">
        <is>
          <t xml:space="preserve">N         </t>
        </is>
      </c>
      <c r="O3627" t="n">
        <v>100</v>
      </c>
      <c r="P3627" t="inlineStr">
        <is>
          <t xml:space="preserve">W         </t>
        </is>
      </c>
      <c r="Q3627" t="inlineStr">
        <is>
          <t>WY-183Q-289/NA</t>
        </is>
      </c>
      <c r="R3627" t="inlineStr">
        <is>
          <t>WYW187537</t>
        </is>
      </c>
      <c r="S3627" t="inlineStr">
        <is>
          <t>SWEETWATER (WY)</t>
        </is>
      </c>
      <c r="T3627" t="n">
        <v>42.1693454</v>
      </c>
      <c r="U3627" t="inlineStr">
        <is>
          <t>GREEN RIVER - OVERTHRUST</t>
        </is>
      </c>
      <c r="V3627" t="n">
        <v>-108.76163957</v>
      </c>
      <c r="W3627" t="inlineStr">
        <is>
          <t>POINT (189274.9767203493 4675431.445677291)</t>
        </is>
      </c>
      <c r="X3627" t="n">
        <v>1.826514111900853</v>
      </c>
      <c r="Y3627" t="inlineStr">
        <is>
          <t>SW</t>
        </is>
      </c>
      <c r="Z3627" t="n">
        <v>2018</v>
      </c>
      <c r="AA3627" t="n">
        <v>32</v>
      </c>
    </row>
    <row r="3628">
      <c r="A3628" s="1" t="n">
        <v>23409</v>
      </c>
      <c r="B3628" t="inlineStr">
        <is>
          <t>WY</t>
        </is>
      </c>
      <c r="C3628" t="inlineStr"/>
      <c r="D3628" s="2" t="n">
        <v>43361</v>
      </c>
      <c r="E3628" t="inlineStr">
        <is>
          <t>2028-09-18</t>
        </is>
      </c>
      <c r="F3628" t="n">
        <v>120</v>
      </c>
      <c r="G3628" t="inlineStr">
        <is>
          <t xml:space="preserve">BUREAU OF LAND MANAGEMENT </t>
        </is>
      </c>
      <c r="H3628" t="inlineStr">
        <is>
          <t>BRO ENERGY</t>
        </is>
      </c>
      <c r="I3628" t="n">
        <v>0.125</v>
      </c>
      <c r="J3628" t="n">
        <v>6</v>
      </c>
      <c r="K3628" t="n">
        <v>1897.7199707</v>
      </c>
      <c r="L3628" t="n">
        <v>5</v>
      </c>
      <c r="M3628" t="n">
        <v>25</v>
      </c>
      <c r="N3628" t="inlineStr">
        <is>
          <t xml:space="preserve">N         </t>
        </is>
      </c>
      <c r="O3628" t="n">
        <v>100</v>
      </c>
      <c r="P3628" t="inlineStr">
        <is>
          <t xml:space="preserve">W         </t>
        </is>
      </c>
      <c r="Q3628" t="inlineStr">
        <is>
          <t>WY-183Q-289/NA</t>
        </is>
      </c>
      <c r="R3628" t="inlineStr">
        <is>
          <t>WYW187537</t>
        </is>
      </c>
      <c r="S3628" t="inlineStr">
        <is>
          <t>SWEETWATER (WY)</t>
        </is>
      </c>
      <c r="T3628" t="n">
        <v>42.16934156</v>
      </c>
      <c r="U3628" t="inlineStr">
        <is>
          <t>GREEN RIVER - OVERTHRUST</t>
        </is>
      </c>
      <c r="V3628" t="n">
        <v>-108.78091949</v>
      </c>
      <c r="W3628" t="inlineStr">
        <is>
          <t>POINT (187682.1373784033 4675501.504242987)</t>
        </is>
      </c>
      <c r="X3628" t="n">
        <v>2.710255887150689</v>
      </c>
      <c r="Y3628" t="inlineStr">
        <is>
          <t>SW</t>
        </is>
      </c>
      <c r="Z3628" t="n">
        <v>2018</v>
      </c>
      <c r="AA3628" t="n">
        <v>32</v>
      </c>
    </row>
    <row r="3629">
      <c r="A3629" s="1" t="n">
        <v>23410</v>
      </c>
      <c r="B3629" t="inlineStr">
        <is>
          <t>WY</t>
        </is>
      </c>
      <c r="C3629" t="inlineStr"/>
      <c r="D3629" s="2" t="n">
        <v>43361</v>
      </c>
      <c r="E3629" t="inlineStr">
        <is>
          <t>2028-09-18</t>
        </is>
      </c>
      <c r="F3629" t="n">
        <v>120</v>
      </c>
      <c r="G3629" t="inlineStr">
        <is>
          <t xml:space="preserve">BUREAU OF LAND MANAGEMENT </t>
        </is>
      </c>
      <c r="H3629" t="inlineStr">
        <is>
          <t>BRO ENERGY</t>
        </is>
      </c>
      <c r="I3629" t="n">
        <v>0.125</v>
      </c>
      <c r="J3629" t="n">
        <v>6</v>
      </c>
      <c r="K3629" t="n">
        <v>1897.7199707</v>
      </c>
      <c r="L3629" t="n">
        <v>5</v>
      </c>
      <c r="M3629" t="n">
        <v>25</v>
      </c>
      <c r="N3629" t="inlineStr">
        <is>
          <t xml:space="preserve">N         </t>
        </is>
      </c>
      <c r="O3629" t="n">
        <v>100</v>
      </c>
      <c r="P3629" t="inlineStr">
        <is>
          <t xml:space="preserve">W         </t>
        </is>
      </c>
      <c r="Q3629" t="inlineStr">
        <is>
          <t>WY-183Q-289/NA</t>
        </is>
      </c>
      <c r="R3629" t="inlineStr">
        <is>
          <t>WYW187537</t>
        </is>
      </c>
      <c r="S3629" t="inlineStr">
        <is>
          <t>SWEETWATER (WY)</t>
        </is>
      </c>
      <c r="T3629" t="n">
        <v>42.16934156</v>
      </c>
      <c r="U3629" t="inlineStr">
        <is>
          <t>GREEN RIVER - OVERTHRUST</t>
        </is>
      </c>
      <c r="V3629" t="n">
        <v>-108.78091949</v>
      </c>
      <c r="W3629" t="inlineStr">
        <is>
          <t>POINT (187682.1373784033 4675501.504242987)</t>
        </is>
      </c>
      <c r="X3629" t="n">
        <v>2.710255887150689</v>
      </c>
      <c r="Y3629" t="inlineStr">
        <is>
          <t>SW</t>
        </is>
      </c>
      <c r="Z3629" t="n">
        <v>2018</v>
      </c>
      <c r="AA3629" t="n">
        <v>32</v>
      </c>
    </row>
    <row r="3630">
      <c r="A3630" s="1" t="n">
        <v>23412</v>
      </c>
      <c r="B3630" t="inlineStr">
        <is>
          <t>WY</t>
        </is>
      </c>
      <c r="C3630" t="inlineStr"/>
      <c r="D3630" s="2" t="n">
        <v>43361</v>
      </c>
      <c r="E3630" t="inlineStr">
        <is>
          <t>2028-09-18</t>
        </is>
      </c>
      <c r="F3630" t="n">
        <v>120</v>
      </c>
      <c r="G3630" t="inlineStr">
        <is>
          <t xml:space="preserve">BUREAU OF LAND MANAGEMENT </t>
        </is>
      </c>
      <c r="H3630" t="inlineStr">
        <is>
          <t>BRO ENERGY</t>
        </is>
      </c>
      <c r="I3630" t="n">
        <v>0.125</v>
      </c>
      <c r="J3630" t="n">
        <v>6</v>
      </c>
      <c r="K3630" t="n">
        <v>1897.7199707</v>
      </c>
      <c r="L3630" t="n">
        <v>5</v>
      </c>
      <c r="M3630" t="n">
        <v>25</v>
      </c>
      <c r="N3630" t="inlineStr">
        <is>
          <t xml:space="preserve">N         </t>
        </is>
      </c>
      <c r="O3630" t="n">
        <v>100</v>
      </c>
      <c r="P3630" t="inlineStr">
        <is>
          <t xml:space="preserve">W         </t>
        </is>
      </c>
      <c r="Q3630" t="inlineStr">
        <is>
          <t>WY-183Q-289/NA</t>
        </is>
      </c>
      <c r="R3630" t="inlineStr">
        <is>
          <t>WYW187537</t>
        </is>
      </c>
      <c r="S3630" t="inlineStr">
        <is>
          <t>SWEETWATER (WY)</t>
        </is>
      </c>
      <c r="T3630" t="n">
        <v>42.16934156</v>
      </c>
      <c r="U3630" t="inlineStr">
        <is>
          <t>GREEN RIVER - OVERTHRUST</t>
        </is>
      </c>
      <c r="V3630" t="n">
        <v>-108.78091949</v>
      </c>
      <c r="W3630" t="inlineStr">
        <is>
          <t>POINT (187682.1373784033 4675501.504242987)</t>
        </is>
      </c>
      <c r="X3630" t="n">
        <v>2.710255887150689</v>
      </c>
      <c r="Y3630" t="inlineStr">
        <is>
          <t>SW</t>
        </is>
      </c>
      <c r="Z3630" t="n">
        <v>2018</v>
      </c>
      <c r="AA3630" t="n">
        <v>32</v>
      </c>
    </row>
    <row r="3631">
      <c r="A3631" s="1" t="n">
        <v>23414</v>
      </c>
      <c r="B3631" t="inlineStr">
        <is>
          <t>WY</t>
        </is>
      </c>
      <c r="C3631" t="inlineStr"/>
      <c r="D3631" s="2" t="n">
        <v>43361</v>
      </c>
      <c r="E3631" t="inlineStr">
        <is>
          <t>2028-09-18</t>
        </is>
      </c>
      <c r="F3631" t="n">
        <v>120</v>
      </c>
      <c r="G3631" t="inlineStr">
        <is>
          <t xml:space="preserve">BUREAU OF LAND MANAGEMENT </t>
        </is>
      </c>
      <c r="H3631" t="inlineStr">
        <is>
          <t>BRO ENERGY</t>
        </is>
      </c>
      <c r="I3631" t="n">
        <v>0.125</v>
      </c>
      <c r="J3631" t="n">
        <v>6</v>
      </c>
      <c r="K3631" t="n">
        <v>1897.7199707</v>
      </c>
      <c r="L3631" t="n">
        <v>4</v>
      </c>
      <c r="M3631" t="n">
        <v>25</v>
      </c>
      <c r="N3631" t="inlineStr">
        <is>
          <t xml:space="preserve">N         </t>
        </is>
      </c>
      <c r="O3631" t="n">
        <v>100</v>
      </c>
      <c r="P3631" t="inlineStr">
        <is>
          <t xml:space="preserve">W         </t>
        </is>
      </c>
      <c r="Q3631" t="inlineStr">
        <is>
          <t>WY-183Q-289/NA</t>
        </is>
      </c>
      <c r="R3631" t="inlineStr">
        <is>
          <t>WYW187537</t>
        </is>
      </c>
      <c r="S3631" t="inlineStr">
        <is>
          <t>SWEETWATER (WY)</t>
        </is>
      </c>
      <c r="T3631" t="n">
        <v>42.1693454</v>
      </c>
      <c r="U3631" t="inlineStr">
        <is>
          <t>GREEN RIVER - OVERTHRUST</t>
        </is>
      </c>
      <c r="V3631" t="n">
        <v>-108.76163957</v>
      </c>
      <c r="W3631" t="inlineStr">
        <is>
          <t>POINT (189274.9767203493 4675431.445677291)</t>
        </is>
      </c>
      <c r="X3631" t="n">
        <v>1.826514111900853</v>
      </c>
      <c r="Y3631" t="inlineStr">
        <is>
          <t>SW</t>
        </is>
      </c>
      <c r="Z3631" t="n">
        <v>2018</v>
      </c>
      <c r="AA3631" t="n">
        <v>32</v>
      </c>
    </row>
    <row r="3632">
      <c r="A3632" s="1" t="n">
        <v>24574</v>
      </c>
      <c r="B3632" t="inlineStr">
        <is>
          <t>WY</t>
        </is>
      </c>
      <c r="C3632" t="inlineStr"/>
      <c r="D3632" s="2" t="n">
        <v>43361</v>
      </c>
      <c r="E3632" t="inlineStr">
        <is>
          <t>2028-09-18</t>
        </is>
      </c>
      <c r="F3632" t="n">
        <v>120</v>
      </c>
      <c r="G3632" t="inlineStr">
        <is>
          <t xml:space="preserve">BUREAU OF LAND MANAGEMENT </t>
        </is>
      </c>
      <c r="H3632" t="inlineStr">
        <is>
          <t>LIBERTY PETR</t>
        </is>
      </c>
      <c r="I3632" t="n">
        <v>0.125</v>
      </c>
      <c r="J3632" t="n">
        <v>8</v>
      </c>
      <c r="K3632" t="n">
        <v>1923.22998046</v>
      </c>
      <c r="L3632" t="n">
        <v>6</v>
      </c>
      <c r="M3632" t="n">
        <v>25</v>
      </c>
      <c r="N3632" t="inlineStr">
        <is>
          <t xml:space="preserve">N         </t>
        </is>
      </c>
      <c r="O3632" t="n">
        <v>99</v>
      </c>
      <c r="P3632" t="inlineStr">
        <is>
          <t xml:space="preserve">W         </t>
        </is>
      </c>
      <c r="Q3632" t="inlineStr">
        <is>
          <t>WY-183Q-279/NA</t>
        </is>
      </c>
      <c r="R3632" t="inlineStr">
        <is>
          <t>WYW187527</t>
        </is>
      </c>
      <c r="S3632" t="inlineStr">
        <is>
          <t>SWEETWATER (WY)</t>
        </is>
      </c>
      <c r="T3632" t="n">
        <v>42.16946762</v>
      </c>
      <c r="U3632" t="inlineStr">
        <is>
          <t>GREEN RIVER - OVERTHRUST</t>
        </is>
      </c>
      <c r="V3632" t="n">
        <v>-108.68339787</v>
      </c>
      <c r="W3632" t="inlineStr">
        <is>
          <t>POINT (195739.5058109422 4675162.687216271)</t>
        </is>
      </c>
      <c r="X3632" t="n">
        <v>2.681953006871213</v>
      </c>
      <c r="Y3632" t="inlineStr">
        <is>
          <t>SE</t>
        </is>
      </c>
      <c r="Z3632" t="n">
        <v>2018</v>
      </c>
      <c r="AA3632" t="n">
        <v>32</v>
      </c>
    </row>
    <row r="3633">
      <c r="A3633" s="1" t="n">
        <v>24575</v>
      </c>
      <c r="B3633" t="inlineStr">
        <is>
          <t>WY</t>
        </is>
      </c>
      <c r="C3633" t="inlineStr"/>
      <c r="D3633" s="2" t="n">
        <v>43361</v>
      </c>
      <c r="E3633" t="inlineStr">
        <is>
          <t>2028-09-18</t>
        </is>
      </c>
      <c r="F3633" t="n">
        <v>120</v>
      </c>
      <c r="G3633" t="inlineStr">
        <is>
          <t xml:space="preserve">BUREAU OF LAND MANAGEMENT </t>
        </is>
      </c>
      <c r="H3633" t="inlineStr">
        <is>
          <t>LIBERTY PETR</t>
        </is>
      </c>
      <c r="I3633" t="n">
        <v>0.125</v>
      </c>
      <c r="J3633" t="n">
        <v>8</v>
      </c>
      <c r="K3633" t="n">
        <v>1923.22998046</v>
      </c>
      <c r="L3633" t="n">
        <v>6</v>
      </c>
      <c r="M3633" t="n">
        <v>25</v>
      </c>
      <c r="N3633" t="inlineStr">
        <is>
          <t xml:space="preserve">N         </t>
        </is>
      </c>
      <c r="O3633" t="n">
        <v>99</v>
      </c>
      <c r="P3633" t="inlineStr">
        <is>
          <t xml:space="preserve">W         </t>
        </is>
      </c>
      <c r="Q3633" t="inlineStr">
        <is>
          <t>WY-183Q-279/NA</t>
        </is>
      </c>
      <c r="R3633" t="inlineStr">
        <is>
          <t>WYW187527</t>
        </is>
      </c>
      <c r="S3633" t="inlineStr">
        <is>
          <t>SWEETWATER (WY)</t>
        </is>
      </c>
      <c r="T3633" t="n">
        <v>42.16946762</v>
      </c>
      <c r="U3633" t="inlineStr">
        <is>
          <t>GREEN RIVER - OVERTHRUST</t>
        </is>
      </c>
      <c r="V3633" t="n">
        <v>-108.68339787</v>
      </c>
      <c r="W3633" t="inlineStr">
        <is>
          <t>POINT (195739.5058109422 4675162.687216271)</t>
        </is>
      </c>
      <c r="X3633" t="n">
        <v>2.681953006871213</v>
      </c>
      <c r="Y3633" t="inlineStr">
        <is>
          <t>SE</t>
        </is>
      </c>
      <c r="Z3633" t="n">
        <v>2018</v>
      </c>
      <c r="AA3633" t="n">
        <v>32</v>
      </c>
    </row>
    <row r="3634">
      <c r="A3634" s="1" t="n">
        <v>24576</v>
      </c>
      <c r="B3634" t="inlineStr">
        <is>
          <t>WY</t>
        </is>
      </c>
      <c r="C3634" t="inlineStr"/>
      <c r="D3634" s="2" t="n">
        <v>43361</v>
      </c>
      <c r="E3634" t="inlineStr">
        <is>
          <t>2028-09-18</t>
        </is>
      </c>
      <c r="F3634" t="n">
        <v>120</v>
      </c>
      <c r="G3634" t="inlineStr">
        <is>
          <t xml:space="preserve">BUREAU OF LAND MANAGEMENT </t>
        </is>
      </c>
      <c r="H3634" t="inlineStr">
        <is>
          <t>LIBERTY PETR</t>
        </is>
      </c>
      <c r="I3634" t="n">
        <v>0.125</v>
      </c>
      <c r="J3634" t="n">
        <v>8</v>
      </c>
      <c r="K3634" t="n">
        <v>1923.22998046</v>
      </c>
      <c r="L3634" t="n">
        <v>6</v>
      </c>
      <c r="M3634" t="n">
        <v>25</v>
      </c>
      <c r="N3634" t="inlineStr">
        <is>
          <t xml:space="preserve">N         </t>
        </is>
      </c>
      <c r="O3634" t="n">
        <v>99</v>
      </c>
      <c r="P3634" t="inlineStr">
        <is>
          <t xml:space="preserve">W         </t>
        </is>
      </c>
      <c r="Q3634" t="inlineStr">
        <is>
          <t>WY-183Q-279/NA</t>
        </is>
      </c>
      <c r="R3634" t="inlineStr">
        <is>
          <t>WYW187527</t>
        </is>
      </c>
      <c r="S3634" t="inlineStr">
        <is>
          <t>SWEETWATER (WY)</t>
        </is>
      </c>
      <c r="T3634" t="n">
        <v>42.16946762</v>
      </c>
      <c r="U3634" t="inlineStr">
        <is>
          <t>GREEN RIVER - OVERTHRUST</t>
        </is>
      </c>
      <c r="V3634" t="n">
        <v>-108.68339787</v>
      </c>
      <c r="W3634" t="inlineStr">
        <is>
          <t>POINT (195739.5058109422 4675162.687216271)</t>
        </is>
      </c>
      <c r="X3634" t="n">
        <v>2.681953006871213</v>
      </c>
      <c r="Y3634" t="inlineStr">
        <is>
          <t>SE</t>
        </is>
      </c>
      <c r="Z3634" t="n">
        <v>2018</v>
      </c>
      <c r="AA3634" t="n">
        <v>32</v>
      </c>
    </row>
    <row r="3635">
      <c r="A3635" s="1" t="n">
        <v>24579</v>
      </c>
      <c r="B3635" t="inlineStr">
        <is>
          <t>WY</t>
        </is>
      </c>
      <c r="C3635" t="inlineStr"/>
      <c r="D3635" s="2" t="n">
        <v>43361</v>
      </c>
      <c r="E3635" t="inlineStr">
        <is>
          <t>2028-09-18</t>
        </is>
      </c>
      <c r="F3635" t="n">
        <v>120</v>
      </c>
      <c r="G3635" t="inlineStr">
        <is>
          <t xml:space="preserve">BUREAU OF LAND MANAGEMENT </t>
        </is>
      </c>
      <c r="H3635" t="inlineStr">
        <is>
          <t>LIBERTY PETR</t>
        </is>
      </c>
      <c r="I3635" t="n">
        <v>0.125</v>
      </c>
      <c r="J3635" t="n">
        <v>8</v>
      </c>
      <c r="K3635" t="n">
        <v>1923.22998046</v>
      </c>
      <c r="L3635" t="n">
        <v>6</v>
      </c>
      <c r="M3635" t="n">
        <v>25</v>
      </c>
      <c r="N3635" t="inlineStr">
        <is>
          <t xml:space="preserve">N         </t>
        </is>
      </c>
      <c r="O3635" t="n">
        <v>99</v>
      </c>
      <c r="P3635" t="inlineStr">
        <is>
          <t xml:space="preserve">W         </t>
        </is>
      </c>
      <c r="Q3635" t="inlineStr">
        <is>
          <t>WY-183Q-279/NA</t>
        </is>
      </c>
      <c r="R3635" t="inlineStr">
        <is>
          <t>WYW187527</t>
        </is>
      </c>
      <c r="S3635" t="inlineStr">
        <is>
          <t>SWEETWATER (WY)</t>
        </is>
      </c>
      <c r="T3635" t="n">
        <v>42.16946762</v>
      </c>
      <c r="U3635" t="inlineStr">
        <is>
          <t>GREEN RIVER - OVERTHRUST</t>
        </is>
      </c>
      <c r="V3635" t="n">
        <v>-108.68339787</v>
      </c>
      <c r="W3635" t="inlineStr">
        <is>
          <t>POINT (195739.5058109422 4675162.687216271)</t>
        </is>
      </c>
      <c r="X3635" t="n">
        <v>2.681953006871213</v>
      </c>
      <c r="Y3635" t="inlineStr">
        <is>
          <t>SE</t>
        </is>
      </c>
      <c r="Z3635" t="n">
        <v>2018</v>
      </c>
      <c r="AA3635" t="n">
        <v>32</v>
      </c>
    </row>
    <row r="3636">
      <c r="A3636" s="1" t="n">
        <v>24581</v>
      </c>
      <c r="B3636" t="inlineStr">
        <is>
          <t>WY</t>
        </is>
      </c>
      <c r="C3636" t="inlineStr"/>
      <c r="D3636" s="2" t="n">
        <v>43361</v>
      </c>
      <c r="E3636" t="inlineStr">
        <is>
          <t>2028-09-18</t>
        </is>
      </c>
      <c r="F3636" t="n">
        <v>120</v>
      </c>
      <c r="G3636" t="inlineStr">
        <is>
          <t xml:space="preserve">BUREAU OF LAND MANAGEMENT </t>
        </is>
      </c>
      <c r="H3636" t="inlineStr">
        <is>
          <t>LIBERTY PETR</t>
        </is>
      </c>
      <c r="I3636" t="n">
        <v>0.125</v>
      </c>
      <c r="J3636" t="n">
        <v>8</v>
      </c>
      <c r="K3636" t="n">
        <v>1923.22998046</v>
      </c>
      <c r="L3636" t="n">
        <v>6</v>
      </c>
      <c r="M3636" t="n">
        <v>25</v>
      </c>
      <c r="N3636" t="inlineStr">
        <is>
          <t xml:space="preserve">N         </t>
        </is>
      </c>
      <c r="O3636" t="n">
        <v>99</v>
      </c>
      <c r="P3636" t="inlineStr">
        <is>
          <t xml:space="preserve">W         </t>
        </is>
      </c>
      <c r="Q3636" t="inlineStr">
        <is>
          <t>WY-183Q-279/NA</t>
        </is>
      </c>
      <c r="R3636" t="inlineStr">
        <is>
          <t>WYW187527</t>
        </is>
      </c>
      <c r="S3636" t="inlineStr">
        <is>
          <t>SWEETWATER (WY)</t>
        </is>
      </c>
      <c r="T3636" t="n">
        <v>42.16946762</v>
      </c>
      <c r="U3636" t="inlineStr">
        <is>
          <t>GREEN RIVER - OVERTHRUST</t>
        </is>
      </c>
      <c r="V3636" t="n">
        <v>-108.68339787</v>
      </c>
      <c r="W3636" t="inlineStr">
        <is>
          <t>POINT (195739.5058109422 4675162.687216271)</t>
        </is>
      </c>
      <c r="X3636" t="n">
        <v>2.681953006871213</v>
      </c>
      <c r="Y3636" t="inlineStr">
        <is>
          <t>SE</t>
        </is>
      </c>
      <c r="Z3636" t="n">
        <v>2018</v>
      </c>
      <c r="AA3636" t="n">
        <v>32</v>
      </c>
    </row>
    <row r="3637">
      <c r="A3637" s="1" t="n">
        <v>26898</v>
      </c>
      <c r="B3637" t="inlineStr">
        <is>
          <t>WY</t>
        </is>
      </c>
      <c r="C3637" t="inlineStr"/>
      <c r="D3637" s="2" t="n">
        <v>43299</v>
      </c>
      <c r="E3637" t="inlineStr">
        <is>
          <t>2023-07-18</t>
        </is>
      </c>
      <c r="F3637" t="n">
        <v>60</v>
      </c>
      <c r="G3637" t="inlineStr">
        <is>
          <t xml:space="preserve">STATE OF WYOMING </t>
        </is>
      </c>
      <c r="H3637" t="inlineStr">
        <is>
          <t>KIRKWOOD O&amp;G</t>
        </is>
      </c>
      <c r="I3637" t="n">
        <v>0.1667</v>
      </c>
      <c r="J3637" t="n">
        <v>3</v>
      </c>
      <c r="K3637" t="n">
        <v>40</v>
      </c>
      <c r="L3637" t="n">
        <v>34</v>
      </c>
      <c r="M3637" t="n">
        <v>26</v>
      </c>
      <c r="N3637" t="inlineStr">
        <is>
          <t xml:space="preserve">N         </t>
        </is>
      </c>
      <c r="O3637" t="n">
        <v>100</v>
      </c>
      <c r="P3637" t="inlineStr">
        <is>
          <t xml:space="preserve">W         </t>
        </is>
      </c>
      <c r="Q3637" t="inlineStr">
        <is>
          <t>122/NA</t>
        </is>
      </c>
      <c r="R3637" t="inlineStr">
        <is>
          <t>18-00268</t>
        </is>
      </c>
      <c r="S3637" t="inlineStr">
        <is>
          <t>SWEETWATER (WY)</t>
        </is>
      </c>
      <c r="T3637" t="n">
        <v>42.18392503</v>
      </c>
      <c r="U3637" t="inlineStr">
        <is>
          <t>GREEN RIVER - OVERTHRUST</t>
        </is>
      </c>
      <c r="V3637" t="n">
        <v>-108.74208487</v>
      </c>
      <c r="W3637" t="inlineStr">
        <is>
          <t>POINT (190961.598687396 4676979.478327774)</t>
        </is>
      </c>
      <c r="X3637" t="n">
        <v>0.5234244268445705</v>
      </c>
      <c r="Y3637" t="inlineStr">
        <is>
          <t>W</t>
        </is>
      </c>
      <c r="Z3637" t="n">
        <v>2018</v>
      </c>
      <c r="AA3637" t="n">
        <v>32</v>
      </c>
    </row>
    <row r="3638">
      <c r="A3638" s="1" t="n">
        <v>26899</v>
      </c>
      <c r="B3638" t="inlineStr">
        <is>
          <t>WY</t>
        </is>
      </c>
      <c r="C3638" t="inlineStr"/>
      <c r="D3638" s="2" t="n">
        <v>43299</v>
      </c>
      <c r="E3638" t="inlineStr">
        <is>
          <t>2023-07-18</t>
        </is>
      </c>
      <c r="F3638" t="n">
        <v>60</v>
      </c>
      <c r="G3638" t="inlineStr">
        <is>
          <t xml:space="preserve">STATE OF WYOMING </t>
        </is>
      </c>
      <c r="H3638" t="inlineStr">
        <is>
          <t>KIRKWOOD O&amp;G</t>
        </is>
      </c>
      <c r="I3638" t="n">
        <v>0.1667</v>
      </c>
      <c r="J3638" t="n">
        <v>1</v>
      </c>
      <c r="K3638" t="n">
        <v>640</v>
      </c>
      <c r="L3638" t="n">
        <v>36</v>
      </c>
      <c r="M3638" t="n">
        <v>26</v>
      </c>
      <c r="N3638" t="inlineStr">
        <is>
          <t xml:space="preserve">N         </t>
        </is>
      </c>
      <c r="O3638" t="n">
        <v>100</v>
      </c>
      <c r="P3638" t="inlineStr">
        <is>
          <t xml:space="preserve">W         </t>
        </is>
      </c>
      <c r="Q3638" t="inlineStr">
        <is>
          <t>123/NA</t>
        </is>
      </c>
      <c r="R3638" t="inlineStr">
        <is>
          <t>18-00269</t>
        </is>
      </c>
      <c r="S3638" t="inlineStr">
        <is>
          <t>SWEETWATER (WY)</t>
        </is>
      </c>
      <c r="T3638" t="n">
        <v>42.18396328</v>
      </c>
      <c r="U3638" t="inlineStr">
        <is>
          <t>GREEN RIVER - OVERTHRUST</t>
        </is>
      </c>
      <c r="V3638" t="n">
        <v>-108.70297543</v>
      </c>
      <c r="W3638" t="inlineStr">
        <is>
          <t>POINT (194192.066365119 4676842.594082887)</t>
        </is>
      </c>
      <c r="X3638" t="n">
        <v>1.485771611218357</v>
      </c>
      <c r="Y3638" t="inlineStr">
        <is>
          <t>E</t>
        </is>
      </c>
      <c r="Z3638" t="n">
        <v>2018</v>
      </c>
      <c r="AA3638" t="n">
        <v>32</v>
      </c>
    </row>
    <row r="3639">
      <c r="A3639" s="1" t="n">
        <v>41790</v>
      </c>
      <c r="B3639" t="inlineStr">
        <is>
          <t>WY</t>
        </is>
      </c>
      <c r="C3639" t="inlineStr"/>
      <c r="D3639" s="2" t="n">
        <v>42809</v>
      </c>
      <c r="E3639" t="inlineStr">
        <is>
          <t>2022-03-15</t>
        </is>
      </c>
      <c r="F3639" t="n">
        <v>60</v>
      </c>
      <c r="G3639" t="inlineStr">
        <is>
          <t xml:space="preserve">STATE OF WYOMING </t>
        </is>
      </c>
      <c r="H3639" t="inlineStr">
        <is>
          <t>O&amp;G RESERVOIR DEVELOPMENT LEADERS</t>
        </is>
      </c>
      <c r="I3639" t="n">
        <v>0.1667</v>
      </c>
      <c r="J3639" t="n">
        <v>12</v>
      </c>
      <c r="K3639" t="n">
        <v>640</v>
      </c>
      <c r="L3639" t="n">
        <v>36</v>
      </c>
      <c r="M3639" t="n">
        <v>32</v>
      </c>
      <c r="N3639" t="inlineStr">
        <is>
          <t xml:space="preserve">N         </t>
        </is>
      </c>
      <c r="O3639" t="n">
        <v>110</v>
      </c>
      <c r="P3639" t="inlineStr">
        <is>
          <t xml:space="preserve">W         </t>
        </is>
      </c>
      <c r="Q3639" t="inlineStr">
        <is>
          <t>NA/NA</t>
        </is>
      </c>
      <c r="R3639" t="inlineStr">
        <is>
          <t>17-00218</t>
        </is>
      </c>
      <c r="S3639" t="inlineStr">
        <is>
          <t>SUBLETTE (WY)</t>
        </is>
      </c>
      <c r="T3639" t="n">
        <v>42.70567347</v>
      </c>
      <c r="U3639" t="inlineStr">
        <is>
          <t>GREEN RIVER - OVERTHRUST</t>
        </is>
      </c>
      <c r="V3639" t="n">
        <v>-109.90054879</v>
      </c>
      <c r="W3639" t="inlineStr">
        <is>
          <t>POINT (98623.51291070972 4739787.923607315)</t>
        </is>
      </c>
      <c r="X3639" t="n">
        <v>1.423585060445359</v>
      </c>
      <c r="Y3639" t="inlineStr">
        <is>
          <t>SW</t>
        </is>
      </c>
      <c r="Z3639" t="n">
        <v>2017</v>
      </c>
      <c r="AA3639" t="n">
        <v>55</v>
      </c>
    </row>
    <row r="3640">
      <c r="A3640" s="1" t="n">
        <v>7495</v>
      </c>
      <c r="B3640" t="inlineStr">
        <is>
          <t>WY</t>
        </is>
      </c>
      <c r="C3640" t="inlineStr"/>
      <c r="D3640" s="2" t="n">
        <v>43663</v>
      </c>
      <c r="E3640" t="inlineStr">
        <is>
          <t>2024-07-17</t>
        </is>
      </c>
      <c r="F3640" t="n">
        <v>60</v>
      </c>
      <c r="G3640" t="inlineStr">
        <is>
          <t xml:space="preserve">STATE OF WYOMING </t>
        </is>
      </c>
      <c r="H3640" t="inlineStr">
        <is>
          <t>KIRKWOOD O&amp;G</t>
        </is>
      </c>
      <c r="I3640" t="n">
        <v>0.1667</v>
      </c>
      <c r="J3640" t="n">
        <v>1</v>
      </c>
      <c r="K3640" t="n">
        <v>640</v>
      </c>
      <c r="L3640" t="n">
        <v>36</v>
      </c>
      <c r="M3640" t="n">
        <v>29</v>
      </c>
      <c r="N3640" t="inlineStr">
        <is>
          <t xml:space="preserve">N         </t>
        </is>
      </c>
      <c r="O3640" t="n">
        <v>112</v>
      </c>
      <c r="P3640" t="inlineStr">
        <is>
          <t xml:space="preserve">W         </t>
        </is>
      </c>
      <c r="Q3640" t="inlineStr">
        <is>
          <t>200/NA</t>
        </is>
      </c>
      <c r="R3640" t="inlineStr">
        <is>
          <t>19-00340</t>
        </is>
      </c>
      <c r="S3640" t="inlineStr">
        <is>
          <t>SUBLETTE (WY)</t>
        </is>
      </c>
      <c r="T3640" t="n">
        <v>42.45406668</v>
      </c>
      <c r="U3640" t="inlineStr">
        <is>
          <t>GREEN RIVER - OVERTHRUST</t>
        </is>
      </c>
      <c r="V3640" t="n">
        <v>-110.13496858</v>
      </c>
      <c r="W3640" t="inlineStr">
        <is>
          <t>POINT (77720.15802432684 4712983.606580245)</t>
        </is>
      </c>
      <c r="X3640" t="n">
        <v>1.446342188777098</v>
      </c>
      <c r="Y3640" t="inlineStr">
        <is>
          <t>N</t>
        </is>
      </c>
      <c r="Z3640" t="n">
        <v>2019</v>
      </c>
      <c r="AA3640" t="n">
        <v>100</v>
      </c>
    </row>
    <row r="3641">
      <c r="A3641" s="1" t="n">
        <v>7503</v>
      </c>
      <c r="B3641" t="inlineStr">
        <is>
          <t>WY</t>
        </is>
      </c>
      <c r="C3641" t="inlineStr"/>
      <c r="D3641" s="2" t="n">
        <v>43663</v>
      </c>
      <c r="E3641" t="inlineStr">
        <is>
          <t>2024-07-17</t>
        </is>
      </c>
      <c r="F3641" t="n">
        <v>60</v>
      </c>
      <c r="G3641" t="inlineStr">
        <is>
          <t xml:space="preserve">STATE OF WYOMING </t>
        </is>
      </c>
      <c r="H3641" t="inlineStr">
        <is>
          <t>KIRKWOOD O&amp;G</t>
        </is>
      </c>
      <c r="I3641" t="n">
        <v>0.1667</v>
      </c>
      <c r="J3641" t="n">
        <v>6</v>
      </c>
      <c r="K3641" t="n">
        <v>560</v>
      </c>
      <c r="L3641" t="n">
        <v>16</v>
      </c>
      <c r="M3641" t="n">
        <v>28</v>
      </c>
      <c r="N3641" t="inlineStr">
        <is>
          <t xml:space="preserve">N         </t>
        </is>
      </c>
      <c r="O3641" t="n">
        <v>112</v>
      </c>
      <c r="P3641" t="inlineStr">
        <is>
          <t xml:space="preserve">W         </t>
        </is>
      </c>
      <c r="Q3641" t="inlineStr">
        <is>
          <t>199/NA</t>
        </is>
      </c>
      <c r="R3641" t="inlineStr">
        <is>
          <t>19-00339</t>
        </is>
      </c>
      <c r="S3641" t="inlineStr">
        <is>
          <t>SUBLETTE (WY)</t>
        </is>
      </c>
      <c r="T3641" t="n">
        <v>42.40843514</v>
      </c>
      <c r="U3641" t="inlineStr">
        <is>
          <t>GREEN RIVER - OVERTHRUST</t>
        </is>
      </c>
      <c r="V3641" t="n">
        <v>-110.15967336</v>
      </c>
      <c r="W3641" t="inlineStr">
        <is>
          <t>POINT (75379.24046305061 4708038.527478139)</t>
        </is>
      </c>
      <c r="X3641" t="n">
        <v>2.277380630932789</v>
      </c>
      <c r="Y3641" t="inlineStr">
        <is>
          <t>SW</t>
        </is>
      </c>
      <c r="Z3641" t="n">
        <v>2019</v>
      </c>
      <c r="AA3641" t="n">
        <v>100</v>
      </c>
    </row>
    <row r="3642">
      <c r="A3642" s="1" t="n">
        <v>7504</v>
      </c>
      <c r="B3642" t="inlineStr">
        <is>
          <t>WY</t>
        </is>
      </c>
      <c r="C3642" t="inlineStr"/>
      <c r="D3642" s="2" t="n">
        <v>43663</v>
      </c>
      <c r="E3642" t="inlineStr">
        <is>
          <t>2024-07-17</t>
        </is>
      </c>
      <c r="F3642" t="n">
        <v>60</v>
      </c>
      <c r="G3642" t="inlineStr">
        <is>
          <t xml:space="preserve">STATE OF WYOMING </t>
        </is>
      </c>
      <c r="H3642" t="inlineStr">
        <is>
          <t>KIRKWOOD O&amp;G</t>
        </is>
      </c>
      <c r="I3642" t="n">
        <v>0.1667</v>
      </c>
      <c r="J3642" t="n">
        <v>6</v>
      </c>
      <c r="K3642" t="n">
        <v>560</v>
      </c>
      <c r="L3642" t="n">
        <v>16</v>
      </c>
      <c r="M3642" t="n">
        <v>28</v>
      </c>
      <c r="N3642" t="inlineStr">
        <is>
          <t xml:space="preserve">N         </t>
        </is>
      </c>
      <c r="O3642" t="n">
        <v>112</v>
      </c>
      <c r="P3642" t="inlineStr">
        <is>
          <t xml:space="preserve">W         </t>
        </is>
      </c>
      <c r="Q3642" t="inlineStr">
        <is>
          <t>199/NA</t>
        </is>
      </c>
      <c r="R3642" t="inlineStr">
        <is>
          <t>19-00339</t>
        </is>
      </c>
      <c r="S3642" t="inlineStr">
        <is>
          <t>SUBLETTE (WY)</t>
        </is>
      </c>
      <c r="T3642" t="n">
        <v>42.40843514</v>
      </c>
      <c r="U3642" t="inlineStr">
        <is>
          <t>GREEN RIVER - OVERTHRUST</t>
        </is>
      </c>
      <c r="V3642" t="n">
        <v>-110.15967336</v>
      </c>
      <c r="W3642" t="inlineStr">
        <is>
          <t>POINT (75379.24046305061 4708038.527478139)</t>
        </is>
      </c>
      <c r="X3642" t="n">
        <v>2.277380630932789</v>
      </c>
      <c r="Y3642" t="inlineStr">
        <is>
          <t>SW</t>
        </is>
      </c>
      <c r="Z3642" t="n">
        <v>2019</v>
      </c>
      <c r="AA3642" t="n">
        <v>100</v>
      </c>
    </row>
    <row r="3643">
      <c r="A3643" s="1" t="n">
        <v>7505</v>
      </c>
      <c r="B3643" t="inlineStr">
        <is>
          <t>WY</t>
        </is>
      </c>
      <c r="C3643" t="inlineStr"/>
      <c r="D3643" s="2" t="n">
        <v>43663</v>
      </c>
      <c r="E3643" t="inlineStr">
        <is>
          <t>2024-07-17</t>
        </is>
      </c>
      <c r="F3643" t="n">
        <v>60</v>
      </c>
      <c r="G3643" t="inlineStr">
        <is>
          <t xml:space="preserve">STATE OF WYOMING </t>
        </is>
      </c>
      <c r="H3643" t="inlineStr">
        <is>
          <t>KIRKWOOD O&amp;G</t>
        </is>
      </c>
      <c r="I3643" t="n">
        <v>0.1667</v>
      </c>
      <c r="J3643" t="n">
        <v>6</v>
      </c>
      <c r="K3643" t="n">
        <v>560</v>
      </c>
      <c r="L3643" t="n">
        <v>16</v>
      </c>
      <c r="M3643" t="n">
        <v>28</v>
      </c>
      <c r="N3643" t="inlineStr">
        <is>
          <t xml:space="preserve">N         </t>
        </is>
      </c>
      <c r="O3643" t="n">
        <v>112</v>
      </c>
      <c r="P3643" t="inlineStr">
        <is>
          <t xml:space="preserve">W         </t>
        </is>
      </c>
      <c r="Q3643" t="inlineStr">
        <is>
          <t>199/NA</t>
        </is>
      </c>
      <c r="R3643" t="inlineStr">
        <is>
          <t>19-00339</t>
        </is>
      </c>
      <c r="S3643" t="inlineStr">
        <is>
          <t>SUBLETTE (WY)</t>
        </is>
      </c>
      <c r="T3643" t="n">
        <v>42.40843514</v>
      </c>
      <c r="U3643" t="inlineStr">
        <is>
          <t>GREEN RIVER - OVERTHRUST</t>
        </is>
      </c>
      <c r="V3643" t="n">
        <v>-110.15967336</v>
      </c>
      <c r="W3643" t="inlineStr">
        <is>
          <t>POINT (75379.24046305061 4708038.527478139)</t>
        </is>
      </c>
      <c r="X3643" t="n">
        <v>2.277380630932789</v>
      </c>
      <c r="Y3643" t="inlineStr">
        <is>
          <t>SW</t>
        </is>
      </c>
      <c r="Z3643" t="n">
        <v>2019</v>
      </c>
      <c r="AA3643" t="n">
        <v>100</v>
      </c>
    </row>
    <row r="3644">
      <c r="A3644" s="1" t="n">
        <v>7495</v>
      </c>
      <c r="B3644" t="inlineStr">
        <is>
          <t>WY</t>
        </is>
      </c>
      <c r="C3644" t="inlineStr"/>
      <c r="D3644" s="2" t="n">
        <v>43663</v>
      </c>
      <c r="E3644" t="inlineStr">
        <is>
          <t>2024-07-17</t>
        </is>
      </c>
      <c r="F3644" t="n">
        <v>60</v>
      </c>
      <c r="G3644" t="inlineStr">
        <is>
          <t xml:space="preserve">STATE OF WYOMING </t>
        </is>
      </c>
      <c r="H3644" t="inlineStr">
        <is>
          <t>KIRKWOOD O&amp;G</t>
        </is>
      </c>
      <c r="I3644" t="n">
        <v>0.1667</v>
      </c>
      <c r="J3644" t="n">
        <v>1</v>
      </c>
      <c r="K3644" t="n">
        <v>640</v>
      </c>
      <c r="L3644" t="n">
        <v>36</v>
      </c>
      <c r="M3644" t="n">
        <v>29</v>
      </c>
      <c r="N3644" t="inlineStr">
        <is>
          <t xml:space="preserve">N         </t>
        </is>
      </c>
      <c r="O3644" t="n">
        <v>112</v>
      </c>
      <c r="P3644" t="inlineStr">
        <is>
          <t xml:space="preserve">W         </t>
        </is>
      </c>
      <c r="Q3644" t="inlineStr">
        <is>
          <t>200/NA</t>
        </is>
      </c>
      <c r="R3644" t="inlineStr">
        <is>
          <t>19-00340</t>
        </is>
      </c>
      <c r="S3644" t="inlineStr">
        <is>
          <t>SUBLETTE (WY)</t>
        </is>
      </c>
      <c r="T3644" t="n">
        <v>42.45406668</v>
      </c>
      <c r="U3644" t="inlineStr">
        <is>
          <t>GREEN RIVER - OVERTHRUST</t>
        </is>
      </c>
      <c r="V3644" t="n">
        <v>-110.13496858</v>
      </c>
      <c r="W3644" t="inlineStr">
        <is>
          <t>POINT (77720.15802432684 4712983.606580245)</t>
        </is>
      </c>
      <c r="X3644" t="n">
        <v>2.28112483310526</v>
      </c>
      <c r="Y3644" t="inlineStr">
        <is>
          <t>SE</t>
        </is>
      </c>
      <c r="Z3644" t="n">
        <v>2019</v>
      </c>
      <c r="AA3644" t="n">
        <v>21</v>
      </c>
    </row>
    <row r="3645">
      <c r="A3645" s="1" t="n">
        <v>16432</v>
      </c>
      <c r="B3645" t="inlineStr">
        <is>
          <t>WY</t>
        </is>
      </c>
      <c r="C3645" t="inlineStr"/>
      <c r="D3645" s="2" t="n">
        <v>43525</v>
      </c>
      <c r="E3645" t="inlineStr">
        <is>
          <t>2024-03-01</t>
        </is>
      </c>
      <c r="F3645" t="n">
        <v>60</v>
      </c>
      <c r="G3645" t="inlineStr">
        <is>
          <t xml:space="preserve">STATE OF WYOMING </t>
        </is>
      </c>
      <c r="H3645" t="inlineStr">
        <is>
          <t>KIRKWOOD O&amp;G</t>
        </is>
      </c>
      <c r="I3645" t="n">
        <v>0.1667</v>
      </c>
      <c r="J3645" t="n">
        <v>22</v>
      </c>
      <c r="K3645" t="n">
        <v>640</v>
      </c>
      <c r="L3645" t="n">
        <v>16</v>
      </c>
      <c r="M3645" t="n">
        <v>29</v>
      </c>
      <c r="N3645" t="inlineStr">
        <is>
          <t xml:space="preserve">N         </t>
        </is>
      </c>
      <c r="O3645" t="n">
        <v>112</v>
      </c>
      <c r="P3645" t="inlineStr">
        <is>
          <t xml:space="preserve">W         </t>
        </is>
      </c>
      <c r="Q3645" t="inlineStr">
        <is>
          <t>202/NA</t>
        </is>
      </c>
      <c r="R3645" t="inlineStr">
        <is>
          <t>19-00178</t>
        </is>
      </c>
      <c r="S3645" t="inlineStr">
        <is>
          <t>SUBLETTE (WY)</t>
        </is>
      </c>
      <c r="T3645" t="n">
        <v>42.49979247</v>
      </c>
      <c r="U3645" t="inlineStr">
        <is>
          <t>GREEN RIVER - OVERTHRUST</t>
        </is>
      </c>
      <c r="V3645" t="n">
        <v>-110.19333624</v>
      </c>
      <c r="W3645" t="inlineStr">
        <is>
          <t>POINT (73230.82180062734 4718355.637963933)</t>
        </is>
      </c>
      <c r="X3645" t="n">
        <v>2.242880041882278</v>
      </c>
      <c r="Y3645" t="inlineStr">
        <is>
          <t>NW</t>
        </is>
      </c>
      <c r="Z3645" t="n">
        <v>2019</v>
      </c>
      <c r="AA3645" t="n">
        <v>21</v>
      </c>
    </row>
    <row r="3646">
      <c r="A3646" s="1" t="n">
        <v>40460</v>
      </c>
      <c r="B3646" t="inlineStr">
        <is>
          <t>WY</t>
        </is>
      </c>
      <c r="C3646" t="inlineStr"/>
      <c r="D3646" s="2" t="n">
        <v>42908</v>
      </c>
      <c r="E3646" t="inlineStr">
        <is>
          <t>2027-06-22</t>
        </is>
      </c>
      <c r="F3646" t="n">
        <v>120</v>
      </c>
      <c r="G3646" t="inlineStr">
        <is>
          <t xml:space="preserve">BLM </t>
        </is>
      </c>
      <c r="H3646" t="inlineStr">
        <is>
          <t>KIRKWOOD O&amp;G</t>
        </is>
      </c>
      <c r="I3646" t="n">
        <v>0.125</v>
      </c>
      <c r="J3646" t="n">
        <v>21</v>
      </c>
      <c r="K3646" t="n">
        <v>717.59002685</v>
      </c>
      <c r="L3646" t="n">
        <v>20</v>
      </c>
      <c r="M3646" t="n">
        <v>29</v>
      </c>
      <c r="N3646" t="inlineStr">
        <is>
          <t xml:space="preserve">N         </t>
        </is>
      </c>
      <c r="O3646" t="n">
        <v>112</v>
      </c>
      <c r="P3646" t="inlineStr">
        <is>
          <t xml:space="preserve">W         </t>
        </is>
      </c>
      <c r="Q3646" t="inlineStr">
        <is>
          <t>WY-1705-012/NA</t>
        </is>
      </c>
      <c r="R3646" t="inlineStr">
        <is>
          <t>WYW186141</t>
        </is>
      </c>
      <c r="S3646" t="inlineStr">
        <is>
          <t>SUBLETTE (WY)</t>
        </is>
      </c>
      <c r="T3646" t="n">
        <v>42.48582666</v>
      </c>
      <c r="U3646" t="inlineStr">
        <is>
          <t>GREEN RIVER - OVERTHRUST</t>
        </is>
      </c>
      <c r="V3646" t="n">
        <v>-110.21315056</v>
      </c>
      <c r="W3646" t="inlineStr">
        <is>
          <t>POINT (71506.55428688333 4716904.534669137)</t>
        </is>
      </c>
      <c r="X3646" t="n">
        <v>2.951223578878288</v>
      </c>
      <c r="Y3646" t="inlineStr">
        <is>
          <t>W</t>
        </is>
      </c>
      <c r="Z3646" t="n">
        <v>2017</v>
      </c>
      <c r="AA3646" t="n">
        <v>21</v>
      </c>
    </row>
    <row r="3647">
      <c r="A3647" s="1" t="n">
        <v>7503</v>
      </c>
      <c r="B3647" t="inlineStr">
        <is>
          <t>WY</t>
        </is>
      </c>
      <c r="C3647" t="inlineStr"/>
      <c r="D3647" s="2" t="n">
        <v>43663</v>
      </c>
      <c r="E3647" t="inlineStr">
        <is>
          <t>2024-07-17</t>
        </is>
      </c>
      <c r="F3647" t="n">
        <v>60</v>
      </c>
      <c r="G3647" t="inlineStr">
        <is>
          <t xml:space="preserve">STATE OF WYOMING </t>
        </is>
      </c>
      <c r="H3647" t="inlineStr">
        <is>
          <t>KIRKWOOD O&amp;G</t>
        </is>
      </c>
      <c r="I3647" t="n">
        <v>0.1667</v>
      </c>
      <c r="J3647" t="n">
        <v>6</v>
      </c>
      <c r="K3647" t="n">
        <v>560</v>
      </c>
      <c r="L3647" t="n">
        <v>16</v>
      </c>
      <c r="M3647" t="n">
        <v>28</v>
      </c>
      <c r="N3647" t="inlineStr">
        <is>
          <t xml:space="preserve">N         </t>
        </is>
      </c>
      <c r="O3647" t="n">
        <v>112</v>
      </c>
      <c r="P3647" t="inlineStr">
        <is>
          <t xml:space="preserve">W         </t>
        </is>
      </c>
      <c r="Q3647" t="inlineStr">
        <is>
          <t>199/NA</t>
        </is>
      </c>
      <c r="R3647" t="inlineStr">
        <is>
          <t>19-00339</t>
        </is>
      </c>
      <c r="S3647" t="inlineStr">
        <is>
          <t>SUBLETTE (WY)</t>
        </is>
      </c>
      <c r="T3647" t="n">
        <v>42.40843514</v>
      </c>
      <c r="U3647" t="inlineStr">
        <is>
          <t>GREEN RIVER - OVERTHRUST</t>
        </is>
      </c>
      <c r="V3647" t="n">
        <v>-110.15967336</v>
      </c>
      <c r="W3647" t="inlineStr">
        <is>
          <t>POINT (75379.24046305061 4708038.527478139)</t>
        </is>
      </c>
      <c r="X3647" t="n">
        <v>2.599709104266034</v>
      </c>
      <c r="Y3647" t="inlineStr">
        <is>
          <t>E</t>
        </is>
      </c>
      <c r="Z3647" t="n">
        <v>2019</v>
      </c>
      <c r="AA3647" t="n">
        <v>62</v>
      </c>
    </row>
    <row r="3648">
      <c r="A3648" s="1" t="n">
        <v>7504</v>
      </c>
      <c r="B3648" t="inlineStr">
        <is>
          <t>WY</t>
        </is>
      </c>
      <c r="C3648" t="inlineStr"/>
      <c r="D3648" s="2" t="n">
        <v>43663</v>
      </c>
      <c r="E3648" t="inlineStr">
        <is>
          <t>2024-07-17</t>
        </is>
      </c>
      <c r="F3648" t="n">
        <v>60</v>
      </c>
      <c r="G3648" t="inlineStr">
        <is>
          <t xml:space="preserve">STATE OF WYOMING </t>
        </is>
      </c>
      <c r="H3648" t="inlineStr">
        <is>
          <t>KIRKWOOD O&amp;G</t>
        </is>
      </c>
      <c r="I3648" t="n">
        <v>0.1667</v>
      </c>
      <c r="J3648" t="n">
        <v>6</v>
      </c>
      <c r="K3648" t="n">
        <v>560</v>
      </c>
      <c r="L3648" t="n">
        <v>16</v>
      </c>
      <c r="M3648" t="n">
        <v>28</v>
      </c>
      <c r="N3648" t="inlineStr">
        <is>
          <t xml:space="preserve">N         </t>
        </is>
      </c>
      <c r="O3648" t="n">
        <v>112</v>
      </c>
      <c r="P3648" t="inlineStr">
        <is>
          <t xml:space="preserve">W         </t>
        </is>
      </c>
      <c r="Q3648" t="inlineStr">
        <is>
          <t>199/NA</t>
        </is>
      </c>
      <c r="R3648" t="inlineStr">
        <is>
          <t>19-00339</t>
        </is>
      </c>
      <c r="S3648" t="inlineStr">
        <is>
          <t>SUBLETTE (WY)</t>
        </is>
      </c>
      <c r="T3648" t="n">
        <v>42.40843514</v>
      </c>
      <c r="U3648" t="inlineStr">
        <is>
          <t>GREEN RIVER - OVERTHRUST</t>
        </is>
      </c>
      <c r="V3648" t="n">
        <v>-110.15967336</v>
      </c>
      <c r="W3648" t="inlineStr">
        <is>
          <t>POINT (75379.24046305061 4708038.527478139)</t>
        </is>
      </c>
      <c r="X3648" t="n">
        <v>2.599709104266034</v>
      </c>
      <c r="Y3648" t="inlineStr">
        <is>
          <t>E</t>
        </is>
      </c>
      <c r="Z3648" t="n">
        <v>2019</v>
      </c>
      <c r="AA3648" t="n">
        <v>62</v>
      </c>
    </row>
    <row r="3649">
      <c r="A3649" s="1" t="n">
        <v>7505</v>
      </c>
      <c r="B3649" t="inlineStr">
        <is>
          <t>WY</t>
        </is>
      </c>
      <c r="C3649" t="inlineStr"/>
      <c r="D3649" s="2" t="n">
        <v>43663</v>
      </c>
      <c r="E3649" t="inlineStr">
        <is>
          <t>2024-07-17</t>
        </is>
      </c>
      <c r="F3649" t="n">
        <v>60</v>
      </c>
      <c r="G3649" t="inlineStr">
        <is>
          <t xml:space="preserve">STATE OF WYOMING </t>
        </is>
      </c>
      <c r="H3649" t="inlineStr">
        <is>
          <t>KIRKWOOD O&amp;G</t>
        </is>
      </c>
      <c r="I3649" t="n">
        <v>0.1667</v>
      </c>
      <c r="J3649" t="n">
        <v>6</v>
      </c>
      <c r="K3649" t="n">
        <v>560</v>
      </c>
      <c r="L3649" t="n">
        <v>16</v>
      </c>
      <c r="M3649" t="n">
        <v>28</v>
      </c>
      <c r="N3649" t="inlineStr">
        <is>
          <t xml:space="preserve">N         </t>
        </is>
      </c>
      <c r="O3649" t="n">
        <v>112</v>
      </c>
      <c r="P3649" t="inlineStr">
        <is>
          <t xml:space="preserve">W         </t>
        </is>
      </c>
      <c r="Q3649" t="inlineStr">
        <is>
          <t>199/NA</t>
        </is>
      </c>
      <c r="R3649" t="inlineStr">
        <is>
          <t>19-00339</t>
        </is>
      </c>
      <c r="S3649" t="inlineStr">
        <is>
          <t>SUBLETTE (WY)</t>
        </is>
      </c>
      <c r="T3649" t="n">
        <v>42.40843514</v>
      </c>
      <c r="U3649" t="inlineStr">
        <is>
          <t>GREEN RIVER - OVERTHRUST</t>
        </is>
      </c>
      <c r="V3649" t="n">
        <v>-110.15967336</v>
      </c>
      <c r="W3649" t="inlineStr">
        <is>
          <t>POINT (75379.24046305061 4708038.527478139)</t>
        </is>
      </c>
      <c r="X3649" t="n">
        <v>2.599709104266034</v>
      </c>
      <c r="Y3649" t="inlineStr">
        <is>
          <t>E</t>
        </is>
      </c>
      <c r="Z3649" t="n">
        <v>2019</v>
      </c>
      <c r="AA3649" t="n">
        <v>62</v>
      </c>
    </row>
    <row r="3650">
      <c r="A3650" s="1" t="n">
        <v>33061</v>
      </c>
      <c r="B3650" t="inlineStr">
        <is>
          <t>WY</t>
        </is>
      </c>
      <c r="C3650" s="2" t="n">
        <v>41275</v>
      </c>
      <c r="D3650" s="2" t="n">
        <v>43181</v>
      </c>
      <c r="E3650" t="inlineStr">
        <is>
          <t>2023-01-01</t>
        </is>
      </c>
      <c r="F3650" t="n">
        <v>120</v>
      </c>
      <c r="G3650" t="inlineStr">
        <is>
          <t xml:space="preserve">THE UNITED STATE OF AMERICA </t>
        </is>
      </c>
      <c r="H3650" t="inlineStr">
        <is>
          <t>VAQUERO PARTNERS</t>
        </is>
      </c>
      <c r="I3650" t="n">
        <v>0.125</v>
      </c>
      <c r="J3650" t="inlineStr"/>
      <c r="K3650" t="n">
        <v>320</v>
      </c>
      <c r="L3650" t="n">
        <v>11</v>
      </c>
      <c r="M3650" t="n">
        <v>28</v>
      </c>
      <c r="N3650" t="inlineStr">
        <is>
          <t xml:space="preserve">N         </t>
        </is>
      </c>
      <c r="O3650" t="n">
        <v>113</v>
      </c>
      <c r="P3650" t="inlineStr">
        <is>
          <t xml:space="preserve">W         </t>
        </is>
      </c>
      <c r="Q3650">
        <f>"0164/0449"</f>
        <v/>
      </c>
      <c r="R3650" t="inlineStr">
        <is>
          <t>392203</t>
        </is>
      </c>
      <c r="S3650" t="inlineStr">
        <is>
          <t>SUBLETTE (WY)</t>
        </is>
      </c>
      <c r="T3650" t="n">
        <v>42.42807967</v>
      </c>
      <c r="U3650" t="inlineStr">
        <is>
          <t>GREEN RIVER - OVERTHRUST</t>
        </is>
      </c>
      <c r="V3650" t="n">
        <v>-110.23677192</v>
      </c>
      <c r="W3650" t="inlineStr">
        <is>
          <t>POINT (69167.66290693893 4710610.013007767)</t>
        </is>
      </c>
      <c r="X3650" t="n">
        <v>2.028470027582423</v>
      </c>
      <c r="Y3650" t="inlineStr">
        <is>
          <t>NW</t>
        </is>
      </c>
      <c r="Z3650" t="n">
        <v>2018</v>
      </c>
      <c r="AA3650" t="n">
        <v>62</v>
      </c>
    </row>
    <row r="3651">
      <c r="A3651" s="1" t="n">
        <v>51085</v>
      </c>
      <c r="B3651" t="inlineStr">
        <is>
          <t>WY</t>
        </is>
      </c>
      <c r="C3651" t="inlineStr"/>
      <c r="D3651" s="2" t="n">
        <v>41401</v>
      </c>
      <c r="E3651" t="inlineStr">
        <is>
          <t>2023-05-07</t>
        </is>
      </c>
      <c r="F3651" t="n">
        <v>120</v>
      </c>
      <c r="G3651" t="inlineStr">
        <is>
          <t xml:space="preserve">BLM </t>
        </is>
      </c>
      <c r="H3651" t="inlineStr">
        <is>
          <t>KENNETH K FARMER</t>
        </is>
      </c>
      <c r="I3651" t="n">
        <v>0.125</v>
      </c>
      <c r="J3651" t="n">
        <v>7</v>
      </c>
      <c r="K3651" t="n">
        <v>76.41999816000001</v>
      </c>
      <c r="L3651" t="n">
        <v>19</v>
      </c>
      <c r="M3651" t="n">
        <v>28</v>
      </c>
      <c r="N3651" t="inlineStr">
        <is>
          <t xml:space="preserve">N         </t>
        </is>
      </c>
      <c r="O3651" t="n">
        <v>112</v>
      </c>
      <c r="P3651" t="inlineStr">
        <is>
          <t xml:space="preserve">W         </t>
        </is>
      </c>
      <c r="Q3651" t="inlineStr">
        <is>
          <t>WY-1305-072/NA</t>
        </is>
      </c>
      <c r="R3651" t="inlineStr">
        <is>
          <t>WYW182079</t>
        </is>
      </c>
      <c r="S3651" t="inlineStr">
        <is>
          <t>SUBLETTE (WY)</t>
        </is>
      </c>
      <c r="T3651" t="n">
        <v>42.39370611</v>
      </c>
      <c r="U3651" t="inlineStr">
        <is>
          <t>GREEN RIVER - OVERTHRUST</t>
        </is>
      </c>
      <c r="V3651" t="n">
        <v>-110.19832552</v>
      </c>
      <c r="W3651" t="inlineStr">
        <is>
          <t>POINT (72097.16640033311 4706596.946234936)</t>
        </is>
      </c>
      <c r="X3651" t="n">
        <v>1.063503347951036</v>
      </c>
      <c r="Y3651" t="inlineStr">
        <is>
          <t>SE</t>
        </is>
      </c>
      <c r="Z3651" t="n">
        <v>2013</v>
      </c>
      <c r="AA3651" t="n">
        <v>62</v>
      </c>
    </row>
    <row r="3652">
      <c r="A3652" s="1" t="n">
        <v>51086</v>
      </c>
      <c r="B3652" t="inlineStr">
        <is>
          <t>WY</t>
        </is>
      </c>
      <c r="C3652" t="inlineStr"/>
      <c r="D3652" s="2" t="n">
        <v>41401</v>
      </c>
      <c r="E3652" t="inlineStr">
        <is>
          <t>2023-05-07</t>
        </is>
      </c>
      <c r="F3652" t="n">
        <v>120</v>
      </c>
      <c r="G3652" t="inlineStr">
        <is>
          <t xml:space="preserve">BLM </t>
        </is>
      </c>
      <c r="H3652" t="inlineStr">
        <is>
          <t>VAQUERO PARTNERS</t>
        </is>
      </c>
      <c r="I3652" t="n">
        <v>0.125</v>
      </c>
      <c r="J3652" t="n">
        <v>17</v>
      </c>
      <c r="K3652" t="n">
        <v>231.16999816</v>
      </c>
      <c r="L3652" t="n">
        <v>31</v>
      </c>
      <c r="M3652" t="n">
        <v>28</v>
      </c>
      <c r="N3652" t="inlineStr">
        <is>
          <t xml:space="preserve">N         </t>
        </is>
      </c>
      <c r="O3652" t="n">
        <v>112</v>
      </c>
      <c r="P3652" t="inlineStr">
        <is>
          <t xml:space="preserve">W         </t>
        </is>
      </c>
      <c r="Q3652" t="inlineStr">
        <is>
          <t>WY-1305-073/NA</t>
        </is>
      </c>
      <c r="R3652" t="inlineStr">
        <is>
          <t>WYW182080</t>
        </is>
      </c>
      <c r="S3652" t="inlineStr">
        <is>
          <t>SUBLETTE (WY)</t>
        </is>
      </c>
      <c r="T3652" t="n">
        <v>42.36486711</v>
      </c>
      <c r="U3652" t="inlineStr">
        <is>
          <t>GREEN RIVER - OVERTHRUST</t>
        </is>
      </c>
      <c r="V3652" t="n">
        <v>-110.1982033</v>
      </c>
      <c r="W3652" t="inlineStr">
        <is>
          <t>POINT (71910.79278935515 4703392.950452732)</t>
        </is>
      </c>
      <c r="X3652" t="n">
        <v>2.92873766003756</v>
      </c>
      <c r="Y3652" t="inlineStr">
        <is>
          <t>S</t>
        </is>
      </c>
      <c r="Z3652" t="n">
        <v>2013</v>
      </c>
      <c r="AA3652" t="n">
        <v>62</v>
      </c>
    </row>
    <row r="3653">
      <c r="A3653" s="1" t="n">
        <v>51089</v>
      </c>
      <c r="B3653" t="inlineStr">
        <is>
          <t>WY</t>
        </is>
      </c>
      <c r="C3653" t="inlineStr"/>
      <c r="D3653" s="2" t="n">
        <v>41401</v>
      </c>
      <c r="E3653" t="inlineStr">
        <is>
          <t>2023-05-07</t>
        </is>
      </c>
      <c r="F3653" t="n">
        <v>120</v>
      </c>
      <c r="G3653" t="inlineStr">
        <is>
          <t xml:space="preserve">BLM </t>
        </is>
      </c>
      <c r="H3653" t="inlineStr">
        <is>
          <t>VAQUERO PARTNERS</t>
        </is>
      </c>
      <c r="I3653" t="n">
        <v>0.125</v>
      </c>
      <c r="J3653" t="n">
        <v>17</v>
      </c>
      <c r="K3653" t="n">
        <v>320</v>
      </c>
      <c r="L3653" t="n">
        <v>11</v>
      </c>
      <c r="M3653" t="n">
        <v>28</v>
      </c>
      <c r="N3653" t="inlineStr">
        <is>
          <t xml:space="preserve">N         </t>
        </is>
      </c>
      <c r="O3653" t="n">
        <v>113</v>
      </c>
      <c r="P3653" t="inlineStr">
        <is>
          <t xml:space="preserve">W         </t>
        </is>
      </c>
      <c r="Q3653" t="inlineStr">
        <is>
          <t>WY-1305-075/NA</t>
        </is>
      </c>
      <c r="R3653" t="inlineStr">
        <is>
          <t>WYW182082</t>
        </is>
      </c>
      <c r="S3653" t="inlineStr">
        <is>
          <t>SUBLETTE (WY)</t>
        </is>
      </c>
      <c r="T3653" t="n">
        <v>42.42807967</v>
      </c>
      <c r="U3653" t="inlineStr">
        <is>
          <t>GREEN RIVER - OVERTHRUST</t>
        </is>
      </c>
      <c r="V3653" t="n">
        <v>-110.23677192</v>
      </c>
      <c r="W3653" t="inlineStr">
        <is>
          <t>POINT (69167.66290693893 4710610.013007767)</t>
        </is>
      </c>
      <c r="X3653" t="n">
        <v>2.028470027582423</v>
      </c>
      <c r="Y3653" t="inlineStr">
        <is>
          <t>NW</t>
        </is>
      </c>
      <c r="Z3653" t="n">
        <v>2013</v>
      </c>
      <c r="AA3653" t="n">
        <v>62</v>
      </c>
    </row>
    <row r="3654">
      <c r="A3654" s="1" t="n">
        <v>45155</v>
      </c>
      <c r="B3654" t="inlineStr">
        <is>
          <t>WY</t>
        </is>
      </c>
      <c r="C3654" t="inlineStr"/>
      <c r="D3654" s="2" t="n">
        <v>42493</v>
      </c>
      <c r="E3654" t="inlineStr">
        <is>
          <t>2026-05-03</t>
        </is>
      </c>
      <c r="F3654" t="n">
        <v>120</v>
      </c>
      <c r="G3654" t="inlineStr">
        <is>
          <t xml:space="preserve">BLM </t>
        </is>
      </c>
      <c r="H3654" t="inlineStr">
        <is>
          <t>WOLD OIL</t>
        </is>
      </c>
      <c r="I3654" t="n">
        <v>0.125</v>
      </c>
      <c r="J3654" t="n">
        <v>13</v>
      </c>
      <c r="K3654" t="n">
        <v>2240</v>
      </c>
      <c r="L3654" t="n">
        <v>23</v>
      </c>
      <c r="M3654" t="n">
        <v>29</v>
      </c>
      <c r="N3654" t="inlineStr">
        <is>
          <t xml:space="preserve">N         </t>
        </is>
      </c>
      <c r="O3654" t="n">
        <v>114</v>
      </c>
      <c r="P3654" t="inlineStr">
        <is>
          <t xml:space="preserve">W         </t>
        </is>
      </c>
      <c r="Q3654" t="inlineStr">
        <is>
          <t>WY-1605-023/NA</t>
        </is>
      </c>
      <c r="R3654" t="inlineStr">
        <is>
          <t>WYW185296</t>
        </is>
      </c>
      <c r="S3654" t="inlineStr">
        <is>
          <t>SUBLETTE (WY)</t>
        </is>
      </c>
      <c r="T3654" t="n">
        <v>42.48508027</v>
      </c>
      <c r="U3654" t="inlineStr">
        <is>
          <t>GREEN RIVER - OVERTHRUST</t>
        </is>
      </c>
      <c r="V3654" t="n">
        <v>-110.38715312</v>
      </c>
      <c r="W3654" t="inlineStr">
        <is>
          <t>POINT (57195.56578678795 4717718.000616695)</t>
        </is>
      </c>
      <c r="X3654" t="n">
        <v>2.580518907914704</v>
      </c>
      <c r="Y3654" t="inlineStr">
        <is>
          <t>SW</t>
        </is>
      </c>
      <c r="Z3654" t="n">
        <v>2016</v>
      </c>
      <c r="AA3654" t="n">
        <v>63</v>
      </c>
    </row>
    <row r="3655">
      <c r="A3655" s="1" t="n">
        <v>45156</v>
      </c>
      <c r="B3655" t="inlineStr">
        <is>
          <t>WY</t>
        </is>
      </c>
      <c r="C3655" t="inlineStr"/>
      <c r="D3655" s="2" t="n">
        <v>42493</v>
      </c>
      <c r="E3655" t="inlineStr">
        <is>
          <t>2026-05-03</t>
        </is>
      </c>
      <c r="F3655" t="n">
        <v>120</v>
      </c>
      <c r="G3655" t="inlineStr">
        <is>
          <t xml:space="preserve">BLM </t>
        </is>
      </c>
      <c r="H3655" t="inlineStr">
        <is>
          <t>WOLD OIL</t>
        </is>
      </c>
      <c r="I3655" t="n">
        <v>0.125</v>
      </c>
      <c r="J3655" t="n">
        <v>13</v>
      </c>
      <c r="K3655" t="n">
        <v>2240</v>
      </c>
      <c r="L3655" t="n">
        <v>24</v>
      </c>
      <c r="M3655" t="n">
        <v>29</v>
      </c>
      <c r="N3655" t="inlineStr">
        <is>
          <t xml:space="preserve">N         </t>
        </is>
      </c>
      <c r="O3655" t="n">
        <v>114</v>
      </c>
      <c r="P3655" t="inlineStr">
        <is>
          <t xml:space="preserve">W         </t>
        </is>
      </c>
      <c r="Q3655" t="inlineStr">
        <is>
          <t>WY-1605-023/NA</t>
        </is>
      </c>
      <c r="R3655" t="inlineStr">
        <is>
          <t>WYW185296</t>
        </is>
      </c>
      <c r="S3655" t="inlineStr">
        <is>
          <t>SUBLETTE (WY)</t>
        </is>
      </c>
      <c r="T3655" t="n">
        <v>42.48505768</v>
      </c>
      <c r="U3655" t="inlineStr">
        <is>
          <t>GREEN RIVER - OVERTHRUST</t>
        </is>
      </c>
      <c r="V3655" t="n">
        <v>-110.3675296</v>
      </c>
      <c r="W3655" t="inlineStr">
        <is>
          <t>POINT (58808.80072244833 4717612.918837558)</t>
        </is>
      </c>
      <c r="X3655" t="n">
        <v>1.943724956754131</v>
      </c>
      <c r="Y3655" t="inlineStr">
        <is>
          <t>SW</t>
        </is>
      </c>
      <c r="Z3655" t="n">
        <v>2016</v>
      </c>
      <c r="AA3655" t="n">
        <v>63</v>
      </c>
    </row>
    <row r="3656">
      <c r="A3656" s="1" t="n">
        <v>45157</v>
      </c>
      <c r="B3656" t="inlineStr">
        <is>
          <t>WY</t>
        </is>
      </c>
      <c r="C3656" t="inlineStr"/>
      <c r="D3656" s="2" t="n">
        <v>42493</v>
      </c>
      <c r="E3656" t="inlineStr">
        <is>
          <t>2026-05-03</t>
        </is>
      </c>
      <c r="F3656" t="n">
        <v>120</v>
      </c>
      <c r="G3656" t="inlineStr">
        <is>
          <t xml:space="preserve">BLM </t>
        </is>
      </c>
      <c r="H3656" t="inlineStr">
        <is>
          <t>WOLD OIL</t>
        </is>
      </c>
      <c r="I3656" t="n">
        <v>0.125</v>
      </c>
      <c r="J3656" t="n">
        <v>13</v>
      </c>
      <c r="K3656" t="n">
        <v>2240</v>
      </c>
      <c r="L3656" t="n">
        <v>25</v>
      </c>
      <c r="M3656" t="n">
        <v>29</v>
      </c>
      <c r="N3656" t="inlineStr">
        <is>
          <t xml:space="preserve">N         </t>
        </is>
      </c>
      <c r="O3656" t="n">
        <v>114</v>
      </c>
      <c r="P3656" t="inlineStr">
        <is>
          <t xml:space="preserve">W         </t>
        </is>
      </c>
      <c r="Q3656" t="inlineStr">
        <is>
          <t>WY-1605-023/NA</t>
        </is>
      </c>
      <c r="R3656" t="inlineStr">
        <is>
          <t>WYW185296</t>
        </is>
      </c>
      <c r="S3656" t="inlineStr">
        <is>
          <t>SUBLETTE (WY)</t>
        </is>
      </c>
      <c r="T3656" t="n">
        <v>42.47042456</v>
      </c>
      <c r="U3656" t="inlineStr">
        <is>
          <t>GREEN RIVER - OVERTHRUST</t>
        </is>
      </c>
      <c r="V3656" t="n">
        <v>-110.36740741</v>
      </c>
      <c r="W3656" t="inlineStr">
        <is>
          <t>POINT (58715.71371648111 4715986.820579417)</t>
        </is>
      </c>
      <c r="X3656" t="n">
        <v>2.870594192018051</v>
      </c>
      <c r="Y3656" t="inlineStr">
        <is>
          <t>SW</t>
        </is>
      </c>
      <c r="Z3656" t="n">
        <v>2016</v>
      </c>
      <c r="AA3656" t="n">
        <v>63</v>
      </c>
    </row>
    <row r="3657">
      <c r="A3657" s="1" t="n">
        <v>45713</v>
      </c>
      <c r="B3657" t="inlineStr">
        <is>
          <t>WY</t>
        </is>
      </c>
      <c r="C3657" s="2" t="n">
        <v>42309</v>
      </c>
      <c r="D3657" s="2" t="n">
        <v>42404</v>
      </c>
      <c r="E3657" t="inlineStr">
        <is>
          <t>2020-11-01</t>
        </is>
      </c>
      <c r="F3657" t="n">
        <v>60</v>
      </c>
      <c r="G3657" t="inlineStr">
        <is>
          <t xml:space="preserve">CHARLES GOODMAN JR </t>
        </is>
      </c>
      <c r="H3657" t="inlineStr">
        <is>
          <t>MADISON GAS</t>
        </is>
      </c>
      <c r="I3657" t="inlineStr"/>
      <c r="J3657" t="inlineStr"/>
      <c r="K3657" t="n">
        <v>628.5800170799999</v>
      </c>
      <c r="L3657" t="n">
        <v>1</v>
      </c>
      <c r="M3657" t="n">
        <v>29</v>
      </c>
      <c r="N3657" t="inlineStr">
        <is>
          <t xml:space="preserve">N         </t>
        </is>
      </c>
      <c r="O3657" t="n">
        <v>114</v>
      </c>
      <c r="P3657" t="inlineStr">
        <is>
          <t xml:space="preserve">W         </t>
        </is>
      </c>
      <c r="Q3657">
        <f>"0158/0001"</f>
        <v/>
      </c>
      <c r="R3657" t="inlineStr">
        <is>
          <t>381362</t>
        </is>
      </c>
      <c r="S3657" t="inlineStr">
        <is>
          <t>SUBLETTE (WY)</t>
        </is>
      </c>
      <c r="T3657" t="n">
        <v>42.52813296</v>
      </c>
      <c r="U3657" t="inlineStr">
        <is>
          <t>GREEN RIVER - OVERTHRUST</t>
        </is>
      </c>
      <c r="V3657" t="n">
        <v>-110.36782754</v>
      </c>
      <c r="W3657" t="inlineStr">
        <is>
          <t>POINT (59088.08730695379 4722399.319298794)</t>
        </is>
      </c>
      <c r="X3657" t="n">
        <v>1.589730548788697</v>
      </c>
      <c r="Y3657" t="inlineStr">
        <is>
          <t>NW</t>
        </is>
      </c>
      <c r="Z3657" t="n">
        <v>2016</v>
      </c>
      <c r="AA3657" t="n">
        <v>63</v>
      </c>
    </row>
    <row r="3658">
      <c r="A3658" s="1" t="n">
        <v>45714</v>
      </c>
      <c r="B3658" t="inlineStr">
        <is>
          <t>WY</t>
        </is>
      </c>
      <c r="C3658" s="2" t="n">
        <v>42309</v>
      </c>
      <c r="D3658" s="2" t="n">
        <v>42404</v>
      </c>
      <c r="E3658" t="inlineStr">
        <is>
          <t>2020-11-01</t>
        </is>
      </c>
      <c r="F3658" t="n">
        <v>60</v>
      </c>
      <c r="G3658" t="inlineStr">
        <is>
          <t xml:space="preserve">CHARLES GOODMAN JR </t>
        </is>
      </c>
      <c r="H3658" t="inlineStr">
        <is>
          <t>MADISON GAS</t>
        </is>
      </c>
      <c r="I3658" t="inlineStr"/>
      <c r="J3658" t="inlineStr"/>
      <c r="K3658" t="n">
        <v>628.5800170799999</v>
      </c>
      <c r="L3658" t="n">
        <v>2</v>
      </c>
      <c r="M3658" t="n">
        <v>29</v>
      </c>
      <c r="N3658" t="inlineStr">
        <is>
          <t xml:space="preserve">N         </t>
        </is>
      </c>
      <c r="O3658" t="n">
        <v>114</v>
      </c>
      <c r="P3658" t="inlineStr">
        <is>
          <t xml:space="preserve">W         </t>
        </is>
      </c>
      <c r="Q3658">
        <f>"0158/0001"</f>
        <v/>
      </c>
      <c r="R3658" t="inlineStr">
        <is>
          <t>381362</t>
        </is>
      </c>
      <c r="S3658" t="inlineStr">
        <is>
          <t>SUBLETTE (WY)</t>
        </is>
      </c>
      <c r="T3658" t="n">
        <v>42.52815936</v>
      </c>
      <c r="U3658" t="inlineStr">
        <is>
          <t>GREEN RIVER - OVERTHRUST</t>
        </is>
      </c>
      <c r="V3658" t="n">
        <v>-110.38747396</v>
      </c>
      <c r="W3658" t="inlineStr">
        <is>
          <t>POINT (57474.11593603849 4722504.962993698)</t>
        </is>
      </c>
      <c r="X3658" t="n">
        <v>2.334825917643317</v>
      </c>
      <c r="Y3658" t="inlineStr">
        <is>
          <t>NW</t>
        </is>
      </c>
      <c r="Z3658" t="n">
        <v>2016</v>
      </c>
      <c r="AA3658" t="n">
        <v>63</v>
      </c>
    </row>
    <row r="3659">
      <c r="A3659" s="1" t="n">
        <v>45715</v>
      </c>
      <c r="B3659" t="inlineStr">
        <is>
          <t>WY</t>
        </is>
      </c>
      <c r="C3659" s="2" t="n">
        <v>42309</v>
      </c>
      <c r="D3659" s="2" t="n">
        <v>42404</v>
      </c>
      <c r="E3659" t="inlineStr">
        <is>
          <t>2020-11-01</t>
        </is>
      </c>
      <c r="F3659" t="n">
        <v>60</v>
      </c>
      <c r="G3659" t="inlineStr">
        <is>
          <t xml:space="preserve">CHARLES GOODMAN JR </t>
        </is>
      </c>
      <c r="H3659" t="inlineStr">
        <is>
          <t>MADISON GAS</t>
        </is>
      </c>
      <c r="I3659" t="inlineStr"/>
      <c r="J3659" t="inlineStr"/>
      <c r="K3659" t="n">
        <v>628.5800170799999</v>
      </c>
      <c r="L3659" t="n">
        <v>11</v>
      </c>
      <c r="M3659" t="n">
        <v>29</v>
      </c>
      <c r="N3659" t="inlineStr">
        <is>
          <t xml:space="preserve">N         </t>
        </is>
      </c>
      <c r="O3659" t="n">
        <v>114</v>
      </c>
      <c r="P3659" t="inlineStr">
        <is>
          <t xml:space="preserve">W         </t>
        </is>
      </c>
      <c r="Q3659">
        <f>"0158/0001"</f>
        <v/>
      </c>
      <c r="R3659" t="inlineStr">
        <is>
          <t>381362</t>
        </is>
      </c>
      <c r="S3659" t="inlineStr">
        <is>
          <t>SUBLETTE (WY)</t>
        </is>
      </c>
      <c r="T3659" t="n">
        <v>42.51411757</v>
      </c>
      <c r="U3659" t="inlineStr">
        <is>
          <t>GREEN RIVER - OVERTHRUST</t>
        </is>
      </c>
      <c r="V3659" t="n">
        <v>-110.38752723</v>
      </c>
      <c r="W3659" t="inlineStr">
        <is>
          <t>POINT (57370.31806866068 4720945.460947224)</t>
        </is>
      </c>
      <c r="X3659" t="n">
        <v>1.98147070211682</v>
      </c>
      <c r="Y3659" t="inlineStr">
        <is>
          <t>NW</t>
        </is>
      </c>
      <c r="Z3659" t="n">
        <v>2016</v>
      </c>
      <c r="AA3659" t="n">
        <v>63</v>
      </c>
    </row>
    <row r="3660">
      <c r="A3660" s="1" t="n">
        <v>45716</v>
      </c>
      <c r="B3660" t="inlineStr">
        <is>
          <t>WY</t>
        </is>
      </c>
      <c r="C3660" s="2" t="n">
        <v>42309</v>
      </c>
      <c r="D3660" s="2" t="n">
        <v>42404</v>
      </c>
      <c r="E3660" t="inlineStr">
        <is>
          <t>2020-11-01</t>
        </is>
      </c>
      <c r="F3660" t="n">
        <v>60</v>
      </c>
      <c r="G3660" t="inlineStr">
        <is>
          <t xml:space="preserve">CHARLES GOODMAN JR </t>
        </is>
      </c>
      <c r="H3660" t="inlineStr">
        <is>
          <t>MADISON GAS</t>
        </is>
      </c>
      <c r="I3660" t="inlineStr"/>
      <c r="J3660" t="inlineStr"/>
      <c r="K3660" t="n">
        <v>628.5800170799999</v>
      </c>
      <c r="L3660" t="n">
        <v>12</v>
      </c>
      <c r="M3660" t="n">
        <v>29</v>
      </c>
      <c r="N3660" t="inlineStr">
        <is>
          <t xml:space="preserve">N         </t>
        </is>
      </c>
      <c r="O3660" t="n">
        <v>114</v>
      </c>
      <c r="P3660" t="inlineStr">
        <is>
          <t xml:space="preserve">W         </t>
        </is>
      </c>
      <c r="Q3660">
        <f>"0158/0001"</f>
        <v/>
      </c>
      <c r="R3660" t="inlineStr">
        <is>
          <t>381362</t>
        </is>
      </c>
      <c r="S3660" t="inlineStr">
        <is>
          <t>SUBLETTE (WY)</t>
        </is>
      </c>
      <c r="T3660" t="n">
        <v>42.51404921</v>
      </c>
      <c r="U3660" t="inlineStr">
        <is>
          <t>GREEN RIVER - OVERTHRUST</t>
        </is>
      </c>
      <c r="V3660" t="n">
        <v>-110.36778926</v>
      </c>
      <c r="W3660" t="inlineStr">
        <is>
          <t>POINT (58991.88198962586 4720834.681773487)</t>
        </is>
      </c>
      <c r="X3660" t="n">
        <v>0.9944029905889226</v>
      </c>
      <c r="Y3660" t="inlineStr">
        <is>
          <t>NW</t>
        </is>
      </c>
      <c r="Z3660" t="n">
        <v>2016</v>
      </c>
      <c r="AA3660" t="n">
        <v>63</v>
      </c>
    </row>
    <row r="3661">
      <c r="A3661" s="1" t="n">
        <v>45718</v>
      </c>
      <c r="B3661" t="inlineStr">
        <is>
          <t>WY</t>
        </is>
      </c>
      <c r="C3661" s="2" t="n">
        <v>42309</v>
      </c>
      <c r="D3661" s="2" t="n">
        <v>42404</v>
      </c>
      <c r="E3661" t="inlineStr">
        <is>
          <t>2020-11-01</t>
        </is>
      </c>
      <c r="F3661" t="n">
        <v>60</v>
      </c>
      <c r="G3661" t="inlineStr">
        <is>
          <t xml:space="preserve">CHARLES GOODMAN JR </t>
        </is>
      </c>
      <c r="H3661" t="inlineStr">
        <is>
          <t>MADISON GAS</t>
        </is>
      </c>
      <c r="I3661" t="inlineStr"/>
      <c r="J3661" t="inlineStr"/>
      <c r="K3661" t="n">
        <v>628.5800170799999</v>
      </c>
      <c r="L3661" t="n">
        <v>35</v>
      </c>
      <c r="M3661" t="n">
        <v>30</v>
      </c>
      <c r="N3661" t="inlineStr">
        <is>
          <t xml:space="preserve">N         </t>
        </is>
      </c>
      <c r="O3661" t="n">
        <v>114</v>
      </c>
      <c r="P3661" t="inlineStr">
        <is>
          <t xml:space="preserve">W         </t>
        </is>
      </c>
      <c r="Q3661">
        <f>"0158/0001"</f>
        <v/>
      </c>
      <c r="R3661" t="inlineStr">
        <is>
          <t>381362</t>
        </is>
      </c>
      <c r="S3661" t="inlineStr">
        <is>
          <t>SUBLETTE (WY)</t>
        </is>
      </c>
      <c r="T3661" t="n">
        <v>42.54215918</v>
      </c>
      <c r="U3661" t="inlineStr">
        <is>
          <t>GREEN RIVER - OVERTHRUST</t>
        </is>
      </c>
      <c r="V3661" t="n">
        <v>-110.38731386</v>
      </c>
      <c r="W3661" t="inlineStr">
        <is>
          <t>POINT (57586.41636941151 4724059.243839753)</t>
        </is>
      </c>
      <c r="X3661" t="n">
        <v>2.971290222758108</v>
      </c>
      <c r="Y3661" t="inlineStr">
        <is>
          <t>NW</t>
        </is>
      </c>
      <c r="Z3661" t="n">
        <v>2016</v>
      </c>
      <c r="AA3661" t="n">
        <v>63</v>
      </c>
    </row>
    <row r="3662">
      <c r="A3662" s="1" t="n">
        <v>45719</v>
      </c>
      <c r="B3662" t="inlineStr">
        <is>
          <t>WY</t>
        </is>
      </c>
      <c r="C3662" s="2" t="n">
        <v>42309</v>
      </c>
      <c r="D3662" s="2" t="n">
        <v>42404</v>
      </c>
      <c r="E3662" t="inlineStr">
        <is>
          <t>2020-11-01</t>
        </is>
      </c>
      <c r="F3662" t="n">
        <v>60</v>
      </c>
      <c r="G3662" t="inlineStr">
        <is>
          <t xml:space="preserve">PAMELA C. JOHNSON ET VIR </t>
        </is>
      </c>
      <c r="H3662" t="inlineStr">
        <is>
          <t>MADISON GAS</t>
        </is>
      </c>
      <c r="I3662" t="inlineStr"/>
      <c r="J3662" t="inlineStr"/>
      <c r="K3662" t="n">
        <v>628.5800170799999</v>
      </c>
      <c r="L3662" t="n">
        <v>1</v>
      </c>
      <c r="M3662" t="n">
        <v>29</v>
      </c>
      <c r="N3662" t="inlineStr">
        <is>
          <t xml:space="preserve">N         </t>
        </is>
      </c>
      <c r="O3662" t="n">
        <v>114</v>
      </c>
      <c r="P3662" t="inlineStr">
        <is>
          <t xml:space="preserve">W         </t>
        </is>
      </c>
      <c r="Q3662">
        <f>"0158/0002"</f>
        <v/>
      </c>
      <c r="R3662" t="inlineStr">
        <is>
          <t>381363</t>
        </is>
      </c>
      <c r="S3662" t="inlineStr">
        <is>
          <t>SUBLETTE (WY)</t>
        </is>
      </c>
      <c r="T3662" t="n">
        <v>42.52813296</v>
      </c>
      <c r="U3662" t="inlineStr">
        <is>
          <t>GREEN RIVER - OVERTHRUST</t>
        </is>
      </c>
      <c r="V3662" t="n">
        <v>-110.36782754</v>
      </c>
      <c r="W3662" t="inlineStr">
        <is>
          <t>POINT (59088.08730695379 4722399.319298794)</t>
        </is>
      </c>
      <c r="X3662" t="n">
        <v>1.589730548788697</v>
      </c>
      <c r="Y3662" t="inlineStr">
        <is>
          <t>NW</t>
        </is>
      </c>
      <c r="Z3662" t="n">
        <v>2016</v>
      </c>
      <c r="AA3662" t="n">
        <v>63</v>
      </c>
    </row>
    <row r="3663">
      <c r="A3663" s="1" t="n">
        <v>45720</v>
      </c>
      <c r="B3663" t="inlineStr">
        <is>
          <t>WY</t>
        </is>
      </c>
      <c r="C3663" s="2" t="n">
        <v>42309</v>
      </c>
      <c r="D3663" s="2" t="n">
        <v>42404</v>
      </c>
      <c r="E3663" t="inlineStr">
        <is>
          <t>2020-11-01</t>
        </is>
      </c>
      <c r="F3663" t="n">
        <v>60</v>
      </c>
      <c r="G3663" t="inlineStr">
        <is>
          <t xml:space="preserve">PAMELA C. JOHNSON ET VIR </t>
        </is>
      </c>
      <c r="H3663" t="inlineStr">
        <is>
          <t>MADISON GAS</t>
        </is>
      </c>
      <c r="I3663" t="inlineStr"/>
      <c r="J3663" t="inlineStr"/>
      <c r="K3663" t="n">
        <v>628.5800170799999</v>
      </c>
      <c r="L3663" t="n">
        <v>2</v>
      </c>
      <c r="M3663" t="n">
        <v>29</v>
      </c>
      <c r="N3663" t="inlineStr">
        <is>
          <t xml:space="preserve">N         </t>
        </is>
      </c>
      <c r="O3663" t="n">
        <v>114</v>
      </c>
      <c r="P3663" t="inlineStr">
        <is>
          <t xml:space="preserve">W         </t>
        </is>
      </c>
      <c r="Q3663">
        <f>"0158/0002"</f>
        <v/>
      </c>
      <c r="R3663" t="inlineStr">
        <is>
          <t>381363</t>
        </is>
      </c>
      <c r="S3663" t="inlineStr">
        <is>
          <t>SUBLETTE (WY)</t>
        </is>
      </c>
      <c r="T3663" t="n">
        <v>42.52815936</v>
      </c>
      <c r="U3663" t="inlineStr">
        <is>
          <t>GREEN RIVER - OVERTHRUST</t>
        </is>
      </c>
      <c r="V3663" t="n">
        <v>-110.38747396</v>
      </c>
      <c r="W3663" t="inlineStr">
        <is>
          <t>POINT (57474.11593603849 4722504.962993698)</t>
        </is>
      </c>
      <c r="X3663" t="n">
        <v>2.334825917643317</v>
      </c>
      <c r="Y3663" t="inlineStr">
        <is>
          <t>NW</t>
        </is>
      </c>
      <c r="Z3663" t="n">
        <v>2016</v>
      </c>
      <c r="AA3663" t="n">
        <v>63</v>
      </c>
    </row>
    <row r="3664">
      <c r="A3664" s="1" t="n">
        <v>45721</v>
      </c>
      <c r="B3664" t="inlineStr">
        <is>
          <t>WY</t>
        </is>
      </c>
      <c r="C3664" s="2" t="n">
        <v>42309</v>
      </c>
      <c r="D3664" s="2" t="n">
        <v>42404</v>
      </c>
      <c r="E3664" t="inlineStr">
        <is>
          <t>2020-11-01</t>
        </is>
      </c>
      <c r="F3664" t="n">
        <v>60</v>
      </c>
      <c r="G3664" t="inlineStr">
        <is>
          <t xml:space="preserve">PAMELA C. JOHNSON ET VIR </t>
        </is>
      </c>
      <c r="H3664" t="inlineStr">
        <is>
          <t>MADISON GAS</t>
        </is>
      </c>
      <c r="I3664" t="inlineStr"/>
      <c r="J3664" t="inlineStr"/>
      <c r="K3664" t="n">
        <v>628.5800170799999</v>
      </c>
      <c r="L3664" t="n">
        <v>11</v>
      </c>
      <c r="M3664" t="n">
        <v>29</v>
      </c>
      <c r="N3664" t="inlineStr">
        <is>
          <t xml:space="preserve">N         </t>
        </is>
      </c>
      <c r="O3664" t="n">
        <v>114</v>
      </c>
      <c r="P3664" t="inlineStr">
        <is>
          <t xml:space="preserve">W         </t>
        </is>
      </c>
      <c r="Q3664">
        <f>"0158/0002"</f>
        <v/>
      </c>
      <c r="R3664" t="inlineStr">
        <is>
          <t>381363</t>
        </is>
      </c>
      <c r="S3664" t="inlineStr">
        <is>
          <t>SUBLETTE (WY)</t>
        </is>
      </c>
      <c r="T3664" t="n">
        <v>42.51411757</v>
      </c>
      <c r="U3664" t="inlineStr">
        <is>
          <t>GREEN RIVER - OVERTHRUST</t>
        </is>
      </c>
      <c r="V3664" t="n">
        <v>-110.38752723</v>
      </c>
      <c r="W3664" t="inlineStr">
        <is>
          <t>POINT (57370.31806866068 4720945.460947224)</t>
        </is>
      </c>
      <c r="X3664" t="n">
        <v>1.98147070211682</v>
      </c>
      <c r="Y3664" t="inlineStr">
        <is>
          <t>NW</t>
        </is>
      </c>
      <c r="Z3664" t="n">
        <v>2016</v>
      </c>
      <c r="AA3664" t="n">
        <v>63</v>
      </c>
    </row>
    <row r="3665">
      <c r="A3665" s="1" t="n">
        <v>45722</v>
      </c>
      <c r="B3665" t="inlineStr">
        <is>
          <t>WY</t>
        </is>
      </c>
      <c r="C3665" s="2" t="n">
        <v>42309</v>
      </c>
      <c r="D3665" s="2" t="n">
        <v>42404</v>
      </c>
      <c r="E3665" t="inlineStr">
        <is>
          <t>2020-11-01</t>
        </is>
      </c>
      <c r="F3665" t="n">
        <v>60</v>
      </c>
      <c r="G3665" t="inlineStr">
        <is>
          <t xml:space="preserve">PAMELA C. JOHNSON ET VIR </t>
        </is>
      </c>
      <c r="H3665" t="inlineStr">
        <is>
          <t>MADISON GAS</t>
        </is>
      </c>
      <c r="I3665" t="inlineStr"/>
      <c r="J3665" t="inlineStr"/>
      <c r="K3665" t="n">
        <v>628.5800170799999</v>
      </c>
      <c r="L3665" t="n">
        <v>12</v>
      </c>
      <c r="M3665" t="n">
        <v>29</v>
      </c>
      <c r="N3665" t="inlineStr">
        <is>
          <t xml:space="preserve">N         </t>
        </is>
      </c>
      <c r="O3665" t="n">
        <v>114</v>
      </c>
      <c r="P3665" t="inlineStr">
        <is>
          <t xml:space="preserve">W         </t>
        </is>
      </c>
      <c r="Q3665">
        <f>"0158/0002"</f>
        <v/>
      </c>
      <c r="R3665" t="inlineStr">
        <is>
          <t>381363</t>
        </is>
      </c>
      <c r="S3665" t="inlineStr">
        <is>
          <t>SUBLETTE (WY)</t>
        </is>
      </c>
      <c r="T3665" t="n">
        <v>42.51404921</v>
      </c>
      <c r="U3665" t="inlineStr">
        <is>
          <t>GREEN RIVER - OVERTHRUST</t>
        </is>
      </c>
      <c r="V3665" t="n">
        <v>-110.36778926</v>
      </c>
      <c r="W3665" t="inlineStr">
        <is>
          <t>POINT (58991.88198962586 4720834.681773487)</t>
        </is>
      </c>
      <c r="X3665" t="n">
        <v>0.9944029905889226</v>
      </c>
      <c r="Y3665" t="inlineStr">
        <is>
          <t>NW</t>
        </is>
      </c>
      <c r="Z3665" t="n">
        <v>2016</v>
      </c>
      <c r="AA3665" t="n">
        <v>63</v>
      </c>
    </row>
    <row r="3666">
      <c r="A3666" s="1" t="n">
        <v>45724</v>
      </c>
      <c r="B3666" t="inlineStr">
        <is>
          <t>WY</t>
        </is>
      </c>
      <c r="C3666" s="2" t="n">
        <v>42309</v>
      </c>
      <c r="D3666" s="2" t="n">
        <v>42404</v>
      </c>
      <c r="E3666" t="inlineStr">
        <is>
          <t>2020-11-01</t>
        </is>
      </c>
      <c r="F3666" t="n">
        <v>60</v>
      </c>
      <c r="G3666" t="inlineStr">
        <is>
          <t xml:space="preserve">PAMELA C. JOHNSON ET VIR </t>
        </is>
      </c>
      <c r="H3666" t="inlineStr">
        <is>
          <t>MADISON GAS</t>
        </is>
      </c>
      <c r="I3666" t="inlineStr"/>
      <c r="J3666" t="inlineStr"/>
      <c r="K3666" t="n">
        <v>628.5800170799999</v>
      </c>
      <c r="L3666" t="n">
        <v>35</v>
      </c>
      <c r="M3666" t="n">
        <v>30</v>
      </c>
      <c r="N3666" t="inlineStr">
        <is>
          <t xml:space="preserve">N         </t>
        </is>
      </c>
      <c r="O3666" t="n">
        <v>114</v>
      </c>
      <c r="P3666" t="inlineStr">
        <is>
          <t xml:space="preserve">W         </t>
        </is>
      </c>
      <c r="Q3666">
        <f>"0158/0002"</f>
        <v/>
      </c>
      <c r="R3666" t="inlineStr">
        <is>
          <t>381363</t>
        </is>
      </c>
      <c r="S3666" t="inlineStr">
        <is>
          <t>SUBLETTE (WY)</t>
        </is>
      </c>
      <c r="T3666" t="n">
        <v>42.54215918</v>
      </c>
      <c r="U3666" t="inlineStr">
        <is>
          <t>GREEN RIVER - OVERTHRUST</t>
        </is>
      </c>
      <c r="V3666" t="n">
        <v>-110.38731386</v>
      </c>
      <c r="W3666" t="inlineStr">
        <is>
          <t>POINT (57586.41636941151 4724059.243839753)</t>
        </is>
      </c>
      <c r="X3666" t="n">
        <v>2.971290222758108</v>
      </c>
      <c r="Y3666" t="inlineStr">
        <is>
          <t>NW</t>
        </is>
      </c>
      <c r="Z3666" t="n">
        <v>2016</v>
      </c>
      <c r="AA3666" t="n">
        <v>63</v>
      </c>
    </row>
    <row r="3667">
      <c r="A3667" s="1" t="n">
        <v>45943</v>
      </c>
      <c r="B3667" t="inlineStr">
        <is>
          <t>WY</t>
        </is>
      </c>
      <c r="C3667" s="2" t="n">
        <v>42309</v>
      </c>
      <c r="D3667" s="2" t="n">
        <v>42355</v>
      </c>
      <c r="E3667" t="inlineStr">
        <is>
          <t>2020-11-01</t>
        </is>
      </c>
      <c r="F3667" t="n">
        <v>60</v>
      </c>
      <c r="G3667" t="inlineStr">
        <is>
          <t xml:space="preserve">DIANNA J GOODMAN </t>
        </is>
      </c>
      <c r="H3667" t="inlineStr">
        <is>
          <t>MADISON GAS</t>
        </is>
      </c>
      <c r="I3667" t="inlineStr"/>
      <c r="J3667" t="inlineStr"/>
      <c r="K3667" t="n">
        <v>628.5800170799999</v>
      </c>
      <c r="L3667" t="n">
        <v>1</v>
      </c>
      <c r="M3667" t="n">
        <v>29</v>
      </c>
      <c r="N3667" t="inlineStr">
        <is>
          <t xml:space="preserve">N         </t>
        </is>
      </c>
      <c r="O3667" t="n">
        <v>114</v>
      </c>
      <c r="P3667" t="inlineStr">
        <is>
          <t xml:space="preserve">W         </t>
        </is>
      </c>
      <c r="Q3667">
        <f>"0157/0556"</f>
        <v/>
      </c>
      <c r="R3667" t="inlineStr">
        <is>
          <t>380660</t>
        </is>
      </c>
      <c r="S3667" t="inlineStr">
        <is>
          <t>SUBLETTE (WY)</t>
        </is>
      </c>
      <c r="T3667" t="n">
        <v>42.52813296</v>
      </c>
      <c r="U3667" t="inlineStr">
        <is>
          <t>GREEN RIVER - OVERTHRUST</t>
        </is>
      </c>
      <c r="V3667" t="n">
        <v>-110.36782754</v>
      </c>
      <c r="W3667" t="inlineStr">
        <is>
          <t>POINT (59088.08730695379 4722399.319298794)</t>
        </is>
      </c>
      <c r="X3667" t="n">
        <v>1.589730548788697</v>
      </c>
      <c r="Y3667" t="inlineStr">
        <is>
          <t>NW</t>
        </is>
      </c>
      <c r="Z3667" t="n">
        <v>2015</v>
      </c>
      <c r="AA3667" t="n">
        <v>63</v>
      </c>
    </row>
    <row r="3668">
      <c r="A3668" s="1" t="n">
        <v>45944</v>
      </c>
      <c r="B3668" t="inlineStr">
        <is>
          <t>WY</t>
        </is>
      </c>
      <c r="C3668" s="2" t="n">
        <v>42309</v>
      </c>
      <c r="D3668" s="2" t="n">
        <v>42355</v>
      </c>
      <c r="E3668" t="inlineStr">
        <is>
          <t>2020-11-01</t>
        </is>
      </c>
      <c r="F3668" t="n">
        <v>60</v>
      </c>
      <c r="G3668" t="inlineStr">
        <is>
          <t xml:space="preserve">DIANNA J GOODMAN </t>
        </is>
      </c>
      <c r="H3668" t="inlineStr">
        <is>
          <t>MADISON GAS</t>
        </is>
      </c>
      <c r="I3668" t="inlineStr"/>
      <c r="J3668" t="inlineStr"/>
      <c r="K3668" t="n">
        <v>628.5800170799999</v>
      </c>
      <c r="L3668" t="n">
        <v>2</v>
      </c>
      <c r="M3668" t="n">
        <v>29</v>
      </c>
      <c r="N3668" t="inlineStr">
        <is>
          <t xml:space="preserve">N         </t>
        </is>
      </c>
      <c r="O3668" t="n">
        <v>114</v>
      </c>
      <c r="P3668" t="inlineStr">
        <is>
          <t xml:space="preserve">W         </t>
        </is>
      </c>
      <c r="Q3668">
        <f>"0157/0556"</f>
        <v/>
      </c>
      <c r="R3668" t="inlineStr">
        <is>
          <t>380660</t>
        </is>
      </c>
      <c r="S3668" t="inlineStr">
        <is>
          <t>SUBLETTE (WY)</t>
        </is>
      </c>
      <c r="T3668" t="n">
        <v>42.52815936</v>
      </c>
      <c r="U3668" t="inlineStr">
        <is>
          <t>GREEN RIVER - OVERTHRUST</t>
        </is>
      </c>
      <c r="V3668" t="n">
        <v>-110.38747396</v>
      </c>
      <c r="W3668" t="inlineStr">
        <is>
          <t>POINT (57474.11593603849 4722504.962993698)</t>
        </is>
      </c>
      <c r="X3668" t="n">
        <v>2.334825917643317</v>
      </c>
      <c r="Y3668" t="inlineStr">
        <is>
          <t>NW</t>
        </is>
      </c>
      <c r="Z3668" t="n">
        <v>2015</v>
      </c>
      <c r="AA3668" t="n">
        <v>63</v>
      </c>
    </row>
    <row r="3669">
      <c r="A3669" s="1" t="n">
        <v>45945</v>
      </c>
      <c r="B3669" t="inlineStr">
        <is>
          <t>WY</t>
        </is>
      </c>
      <c r="C3669" s="2" t="n">
        <v>42309</v>
      </c>
      <c r="D3669" s="2" t="n">
        <v>42355</v>
      </c>
      <c r="E3669" t="inlineStr">
        <is>
          <t>2020-11-01</t>
        </is>
      </c>
      <c r="F3669" t="n">
        <v>60</v>
      </c>
      <c r="G3669" t="inlineStr">
        <is>
          <t xml:space="preserve">DIANNA J GOODMAN </t>
        </is>
      </c>
      <c r="H3669" t="inlineStr">
        <is>
          <t>MADISON GAS</t>
        </is>
      </c>
      <c r="I3669" t="inlineStr"/>
      <c r="J3669" t="inlineStr"/>
      <c r="K3669" t="n">
        <v>628.5800170799999</v>
      </c>
      <c r="L3669" t="n">
        <v>11</v>
      </c>
      <c r="M3669" t="n">
        <v>29</v>
      </c>
      <c r="N3669" t="inlineStr">
        <is>
          <t xml:space="preserve">N         </t>
        </is>
      </c>
      <c r="O3669" t="n">
        <v>114</v>
      </c>
      <c r="P3669" t="inlineStr">
        <is>
          <t xml:space="preserve">W         </t>
        </is>
      </c>
      <c r="Q3669">
        <f>"0157/0556"</f>
        <v/>
      </c>
      <c r="R3669" t="inlineStr">
        <is>
          <t>380660</t>
        </is>
      </c>
      <c r="S3669" t="inlineStr">
        <is>
          <t>SUBLETTE (WY)</t>
        </is>
      </c>
      <c r="T3669" t="n">
        <v>42.51411757</v>
      </c>
      <c r="U3669" t="inlineStr">
        <is>
          <t>GREEN RIVER - OVERTHRUST</t>
        </is>
      </c>
      <c r="V3669" t="n">
        <v>-110.38752723</v>
      </c>
      <c r="W3669" t="inlineStr">
        <is>
          <t>POINT (57370.31806866068 4720945.460947224)</t>
        </is>
      </c>
      <c r="X3669" t="n">
        <v>1.98147070211682</v>
      </c>
      <c r="Y3669" t="inlineStr">
        <is>
          <t>NW</t>
        </is>
      </c>
      <c r="Z3669" t="n">
        <v>2015</v>
      </c>
      <c r="AA3669" t="n">
        <v>63</v>
      </c>
    </row>
    <row r="3670">
      <c r="A3670" s="1" t="n">
        <v>45946</v>
      </c>
      <c r="B3670" t="inlineStr">
        <is>
          <t>WY</t>
        </is>
      </c>
      <c r="C3670" s="2" t="n">
        <v>42309</v>
      </c>
      <c r="D3670" s="2" t="n">
        <v>42355</v>
      </c>
      <c r="E3670" t="inlineStr">
        <is>
          <t>2020-11-01</t>
        </is>
      </c>
      <c r="F3670" t="n">
        <v>60</v>
      </c>
      <c r="G3670" t="inlineStr">
        <is>
          <t xml:space="preserve">DIANNA J GOODMAN </t>
        </is>
      </c>
      <c r="H3670" t="inlineStr">
        <is>
          <t>MADISON GAS</t>
        </is>
      </c>
      <c r="I3670" t="inlineStr"/>
      <c r="J3670" t="inlineStr"/>
      <c r="K3670" t="n">
        <v>628.5800170799999</v>
      </c>
      <c r="L3670" t="n">
        <v>12</v>
      </c>
      <c r="M3670" t="n">
        <v>29</v>
      </c>
      <c r="N3670" t="inlineStr">
        <is>
          <t xml:space="preserve">N         </t>
        </is>
      </c>
      <c r="O3670" t="n">
        <v>114</v>
      </c>
      <c r="P3670" t="inlineStr">
        <is>
          <t xml:space="preserve">W         </t>
        </is>
      </c>
      <c r="Q3670">
        <f>"0157/0556"</f>
        <v/>
      </c>
      <c r="R3670" t="inlineStr">
        <is>
          <t>380660</t>
        </is>
      </c>
      <c r="S3670" t="inlineStr">
        <is>
          <t>SUBLETTE (WY)</t>
        </is>
      </c>
      <c r="T3670" t="n">
        <v>42.51404921</v>
      </c>
      <c r="U3670" t="inlineStr">
        <is>
          <t>GREEN RIVER - OVERTHRUST</t>
        </is>
      </c>
      <c r="V3670" t="n">
        <v>-110.36778926</v>
      </c>
      <c r="W3670" t="inlineStr">
        <is>
          <t>POINT (58991.88198962586 4720834.681773487)</t>
        </is>
      </c>
      <c r="X3670" t="n">
        <v>0.9944029905889226</v>
      </c>
      <c r="Y3670" t="inlineStr">
        <is>
          <t>NW</t>
        </is>
      </c>
      <c r="Z3670" t="n">
        <v>2015</v>
      </c>
      <c r="AA3670" t="n">
        <v>63</v>
      </c>
    </row>
    <row r="3671">
      <c r="A3671" s="1" t="n">
        <v>45948</v>
      </c>
      <c r="B3671" t="inlineStr">
        <is>
          <t>WY</t>
        </is>
      </c>
      <c r="C3671" s="2" t="n">
        <v>42309</v>
      </c>
      <c r="D3671" s="2" t="n">
        <v>42355</v>
      </c>
      <c r="E3671" t="inlineStr">
        <is>
          <t>2020-11-01</t>
        </is>
      </c>
      <c r="F3671" t="n">
        <v>60</v>
      </c>
      <c r="G3671" t="inlineStr">
        <is>
          <t xml:space="preserve">DIANNA J GOODMAN </t>
        </is>
      </c>
      <c r="H3671" t="inlineStr">
        <is>
          <t>MADISON GAS</t>
        </is>
      </c>
      <c r="I3671" t="inlineStr"/>
      <c r="J3671" t="inlineStr"/>
      <c r="K3671" t="n">
        <v>628.5800170799999</v>
      </c>
      <c r="L3671" t="n">
        <v>35</v>
      </c>
      <c r="M3671" t="n">
        <v>30</v>
      </c>
      <c r="N3671" t="inlineStr">
        <is>
          <t xml:space="preserve">N         </t>
        </is>
      </c>
      <c r="O3671" t="n">
        <v>114</v>
      </c>
      <c r="P3671" t="inlineStr">
        <is>
          <t xml:space="preserve">W         </t>
        </is>
      </c>
      <c r="Q3671">
        <f>"0157/0556"</f>
        <v/>
      </c>
      <c r="R3671" t="inlineStr">
        <is>
          <t>380660</t>
        </is>
      </c>
      <c r="S3671" t="inlineStr">
        <is>
          <t>SUBLETTE (WY)</t>
        </is>
      </c>
      <c r="T3671" t="n">
        <v>42.54215918</v>
      </c>
      <c r="U3671" t="inlineStr">
        <is>
          <t>GREEN RIVER - OVERTHRUST</t>
        </is>
      </c>
      <c r="V3671" t="n">
        <v>-110.38731386</v>
      </c>
      <c r="W3671" t="inlineStr">
        <is>
          <t>POINT (57586.41636941151 4724059.243839753)</t>
        </is>
      </c>
      <c r="X3671" t="n">
        <v>2.971290222758108</v>
      </c>
      <c r="Y3671" t="inlineStr">
        <is>
          <t>NW</t>
        </is>
      </c>
      <c r="Z3671" t="n">
        <v>2015</v>
      </c>
      <c r="AA3671" t="n">
        <v>63</v>
      </c>
    </row>
    <row r="3672">
      <c r="A3672" s="1" t="n">
        <v>45949</v>
      </c>
      <c r="B3672" t="inlineStr">
        <is>
          <t>WY</t>
        </is>
      </c>
      <c r="C3672" s="2" t="n">
        <v>42309</v>
      </c>
      <c r="D3672" s="2" t="n">
        <v>42355</v>
      </c>
      <c r="E3672" t="inlineStr">
        <is>
          <t>2020-11-01</t>
        </is>
      </c>
      <c r="F3672" t="n">
        <v>60</v>
      </c>
      <c r="G3672" t="inlineStr">
        <is>
          <t xml:space="preserve">SHANE R. GOODMAN </t>
        </is>
      </c>
      <c r="H3672" t="inlineStr">
        <is>
          <t>MADISON GAS</t>
        </is>
      </c>
      <c r="I3672" t="inlineStr"/>
      <c r="J3672" t="inlineStr"/>
      <c r="K3672" t="n">
        <v>628.5800170799999</v>
      </c>
      <c r="L3672" t="n">
        <v>1</v>
      </c>
      <c r="M3672" t="n">
        <v>29</v>
      </c>
      <c r="N3672" t="inlineStr">
        <is>
          <t xml:space="preserve">N         </t>
        </is>
      </c>
      <c r="O3672" t="n">
        <v>114</v>
      </c>
      <c r="P3672" t="inlineStr">
        <is>
          <t xml:space="preserve">W         </t>
        </is>
      </c>
      <c r="Q3672">
        <f>"0157/0557"</f>
        <v/>
      </c>
      <c r="R3672" t="inlineStr">
        <is>
          <t>380661</t>
        </is>
      </c>
      <c r="S3672" t="inlineStr">
        <is>
          <t>SUBLETTE (WY)</t>
        </is>
      </c>
      <c r="T3672" t="n">
        <v>42.52813296</v>
      </c>
      <c r="U3672" t="inlineStr">
        <is>
          <t>GREEN RIVER - OVERTHRUST</t>
        </is>
      </c>
      <c r="V3672" t="n">
        <v>-110.36782754</v>
      </c>
      <c r="W3672" t="inlineStr">
        <is>
          <t>POINT (59088.08730695379 4722399.319298794)</t>
        </is>
      </c>
      <c r="X3672" t="n">
        <v>1.589730548788697</v>
      </c>
      <c r="Y3672" t="inlineStr">
        <is>
          <t>NW</t>
        </is>
      </c>
      <c r="Z3672" t="n">
        <v>2015</v>
      </c>
      <c r="AA3672" t="n">
        <v>63</v>
      </c>
    </row>
    <row r="3673">
      <c r="A3673" s="1" t="n">
        <v>45950</v>
      </c>
      <c r="B3673" t="inlineStr">
        <is>
          <t>WY</t>
        </is>
      </c>
      <c r="C3673" s="2" t="n">
        <v>42309</v>
      </c>
      <c r="D3673" s="2" t="n">
        <v>42355</v>
      </c>
      <c r="E3673" t="inlineStr">
        <is>
          <t>2020-11-01</t>
        </is>
      </c>
      <c r="F3673" t="n">
        <v>60</v>
      </c>
      <c r="G3673" t="inlineStr">
        <is>
          <t xml:space="preserve">SHANE R. GOODMAN </t>
        </is>
      </c>
      <c r="H3673" t="inlineStr">
        <is>
          <t>MADISON GAS</t>
        </is>
      </c>
      <c r="I3673" t="inlineStr"/>
      <c r="J3673" t="inlineStr"/>
      <c r="K3673" t="n">
        <v>628.5800170799999</v>
      </c>
      <c r="L3673" t="n">
        <v>2</v>
      </c>
      <c r="M3673" t="n">
        <v>29</v>
      </c>
      <c r="N3673" t="inlineStr">
        <is>
          <t xml:space="preserve">N         </t>
        </is>
      </c>
      <c r="O3673" t="n">
        <v>114</v>
      </c>
      <c r="P3673" t="inlineStr">
        <is>
          <t xml:space="preserve">W         </t>
        </is>
      </c>
      <c r="Q3673">
        <f>"0157/0557"</f>
        <v/>
      </c>
      <c r="R3673" t="inlineStr">
        <is>
          <t>380661</t>
        </is>
      </c>
      <c r="S3673" t="inlineStr">
        <is>
          <t>SUBLETTE (WY)</t>
        </is>
      </c>
      <c r="T3673" t="n">
        <v>42.52815936</v>
      </c>
      <c r="U3673" t="inlineStr">
        <is>
          <t>GREEN RIVER - OVERTHRUST</t>
        </is>
      </c>
      <c r="V3673" t="n">
        <v>-110.38747396</v>
      </c>
      <c r="W3673" t="inlineStr">
        <is>
          <t>POINT (57474.11593603849 4722504.962993698)</t>
        </is>
      </c>
      <c r="X3673" t="n">
        <v>2.334825917643317</v>
      </c>
      <c r="Y3673" t="inlineStr">
        <is>
          <t>NW</t>
        </is>
      </c>
      <c r="Z3673" t="n">
        <v>2015</v>
      </c>
      <c r="AA3673" t="n">
        <v>63</v>
      </c>
    </row>
    <row r="3674">
      <c r="A3674" s="1" t="n">
        <v>45951</v>
      </c>
      <c r="B3674" t="inlineStr">
        <is>
          <t>WY</t>
        </is>
      </c>
      <c r="C3674" s="2" t="n">
        <v>42309</v>
      </c>
      <c r="D3674" s="2" t="n">
        <v>42355</v>
      </c>
      <c r="E3674" t="inlineStr">
        <is>
          <t>2020-11-01</t>
        </is>
      </c>
      <c r="F3674" t="n">
        <v>60</v>
      </c>
      <c r="G3674" t="inlineStr">
        <is>
          <t xml:space="preserve">SHANE R. GOODMAN </t>
        </is>
      </c>
      <c r="H3674" t="inlineStr">
        <is>
          <t>MADISON GAS</t>
        </is>
      </c>
      <c r="I3674" t="inlineStr"/>
      <c r="J3674" t="inlineStr"/>
      <c r="K3674" t="n">
        <v>628.5800170799999</v>
      </c>
      <c r="L3674" t="n">
        <v>11</v>
      </c>
      <c r="M3674" t="n">
        <v>29</v>
      </c>
      <c r="N3674" t="inlineStr">
        <is>
          <t xml:space="preserve">N         </t>
        </is>
      </c>
      <c r="O3674" t="n">
        <v>114</v>
      </c>
      <c r="P3674" t="inlineStr">
        <is>
          <t xml:space="preserve">W         </t>
        </is>
      </c>
      <c r="Q3674">
        <f>"0157/0557"</f>
        <v/>
      </c>
      <c r="R3674" t="inlineStr">
        <is>
          <t>380661</t>
        </is>
      </c>
      <c r="S3674" t="inlineStr">
        <is>
          <t>SUBLETTE (WY)</t>
        </is>
      </c>
      <c r="T3674" t="n">
        <v>42.51411757</v>
      </c>
      <c r="U3674" t="inlineStr">
        <is>
          <t>GREEN RIVER - OVERTHRUST</t>
        </is>
      </c>
      <c r="V3674" t="n">
        <v>-110.38752723</v>
      </c>
      <c r="W3674" t="inlineStr">
        <is>
          <t>POINT (57370.31806866068 4720945.460947224)</t>
        </is>
      </c>
      <c r="X3674" t="n">
        <v>1.98147070211682</v>
      </c>
      <c r="Y3674" t="inlineStr">
        <is>
          <t>NW</t>
        </is>
      </c>
      <c r="Z3674" t="n">
        <v>2015</v>
      </c>
      <c r="AA3674" t="n">
        <v>63</v>
      </c>
    </row>
    <row r="3675">
      <c r="A3675" s="1" t="n">
        <v>45952</v>
      </c>
      <c r="B3675" t="inlineStr">
        <is>
          <t>WY</t>
        </is>
      </c>
      <c r="C3675" s="2" t="n">
        <v>42309</v>
      </c>
      <c r="D3675" s="2" t="n">
        <v>42355</v>
      </c>
      <c r="E3675" t="inlineStr">
        <is>
          <t>2020-11-01</t>
        </is>
      </c>
      <c r="F3675" t="n">
        <v>60</v>
      </c>
      <c r="G3675" t="inlineStr">
        <is>
          <t xml:space="preserve">SHANE R. GOODMAN </t>
        </is>
      </c>
      <c r="H3675" t="inlineStr">
        <is>
          <t>MADISON GAS</t>
        </is>
      </c>
      <c r="I3675" t="inlineStr"/>
      <c r="J3675" t="inlineStr"/>
      <c r="K3675" t="n">
        <v>628.5800170799999</v>
      </c>
      <c r="L3675" t="n">
        <v>12</v>
      </c>
      <c r="M3675" t="n">
        <v>29</v>
      </c>
      <c r="N3675" t="inlineStr">
        <is>
          <t xml:space="preserve">N         </t>
        </is>
      </c>
      <c r="O3675" t="n">
        <v>114</v>
      </c>
      <c r="P3675" t="inlineStr">
        <is>
          <t xml:space="preserve">W         </t>
        </is>
      </c>
      <c r="Q3675">
        <f>"0157/0557"</f>
        <v/>
      </c>
      <c r="R3675" t="inlineStr">
        <is>
          <t>380661</t>
        </is>
      </c>
      <c r="S3675" t="inlineStr">
        <is>
          <t>SUBLETTE (WY)</t>
        </is>
      </c>
      <c r="T3675" t="n">
        <v>42.51404921</v>
      </c>
      <c r="U3675" t="inlineStr">
        <is>
          <t>GREEN RIVER - OVERTHRUST</t>
        </is>
      </c>
      <c r="V3675" t="n">
        <v>-110.36778926</v>
      </c>
      <c r="W3675" t="inlineStr">
        <is>
          <t>POINT (58991.88198962586 4720834.681773487)</t>
        </is>
      </c>
      <c r="X3675" t="n">
        <v>0.9944029905889226</v>
      </c>
      <c r="Y3675" t="inlineStr">
        <is>
          <t>NW</t>
        </is>
      </c>
      <c r="Z3675" t="n">
        <v>2015</v>
      </c>
      <c r="AA3675" t="n">
        <v>63</v>
      </c>
    </row>
    <row r="3676">
      <c r="A3676" s="1" t="n">
        <v>45954</v>
      </c>
      <c r="B3676" t="inlineStr">
        <is>
          <t>WY</t>
        </is>
      </c>
      <c r="C3676" s="2" t="n">
        <v>42309</v>
      </c>
      <c r="D3676" s="2" t="n">
        <v>42355</v>
      </c>
      <c r="E3676" t="inlineStr">
        <is>
          <t>2020-11-01</t>
        </is>
      </c>
      <c r="F3676" t="n">
        <v>60</v>
      </c>
      <c r="G3676" t="inlineStr">
        <is>
          <t xml:space="preserve">SHANE R. GOODMAN </t>
        </is>
      </c>
      <c r="H3676" t="inlineStr">
        <is>
          <t>MADISON GAS</t>
        </is>
      </c>
      <c r="I3676" t="inlineStr"/>
      <c r="J3676" t="inlineStr"/>
      <c r="K3676" t="n">
        <v>628.5800170799999</v>
      </c>
      <c r="L3676" t="n">
        <v>35</v>
      </c>
      <c r="M3676" t="n">
        <v>30</v>
      </c>
      <c r="N3676" t="inlineStr">
        <is>
          <t xml:space="preserve">N         </t>
        </is>
      </c>
      <c r="O3676" t="n">
        <v>114</v>
      </c>
      <c r="P3676" t="inlineStr">
        <is>
          <t xml:space="preserve">W         </t>
        </is>
      </c>
      <c r="Q3676">
        <f>"0157/0557"</f>
        <v/>
      </c>
      <c r="R3676" t="inlineStr">
        <is>
          <t>380661</t>
        </is>
      </c>
      <c r="S3676" t="inlineStr">
        <is>
          <t>SUBLETTE (WY)</t>
        </is>
      </c>
      <c r="T3676" t="n">
        <v>42.54215918</v>
      </c>
      <c r="U3676" t="inlineStr">
        <is>
          <t>GREEN RIVER - OVERTHRUST</t>
        </is>
      </c>
      <c r="V3676" t="n">
        <v>-110.38731386</v>
      </c>
      <c r="W3676" t="inlineStr">
        <is>
          <t>POINT (57586.41636941151 4724059.243839753)</t>
        </is>
      </c>
      <c r="X3676" t="n">
        <v>2.971290222758108</v>
      </c>
      <c r="Y3676" t="inlineStr">
        <is>
          <t>NW</t>
        </is>
      </c>
      <c r="Z3676" t="n">
        <v>2015</v>
      </c>
      <c r="AA3676" t="n">
        <v>63</v>
      </c>
    </row>
    <row r="3677">
      <c r="A3677" s="1" t="n">
        <v>45955</v>
      </c>
      <c r="B3677" t="inlineStr">
        <is>
          <t>WY</t>
        </is>
      </c>
      <c r="C3677" s="2" t="n">
        <v>42309</v>
      </c>
      <c r="D3677" s="2" t="n">
        <v>42355</v>
      </c>
      <c r="E3677" t="inlineStr">
        <is>
          <t>2020-11-01</t>
        </is>
      </c>
      <c r="F3677" t="n">
        <v>60</v>
      </c>
      <c r="G3677" t="inlineStr">
        <is>
          <t xml:space="preserve">SHELLY R GOODMAN </t>
        </is>
      </c>
      <c r="H3677" t="inlineStr">
        <is>
          <t>MADISON GAS</t>
        </is>
      </c>
      <c r="I3677" t="inlineStr"/>
      <c r="J3677" t="inlineStr"/>
      <c r="K3677" t="n">
        <v>628.5800170799999</v>
      </c>
      <c r="L3677" t="n">
        <v>1</v>
      </c>
      <c r="M3677" t="n">
        <v>29</v>
      </c>
      <c r="N3677" t="inlineStr">
        <is>
          <t xml:space="preserve">N         </t>
        </is>
      </c>
      <c r="O3677" t="n">
        <v>114</v>
      </c>
      <c r="P3677" t="inlineStr">
        <is>
          <t xml:space="preserve">W         </t>
        </is>
      </c>
      <c r="Q3677" t="inlineStr">
        <is>
          <t>1570/0558</t>
        </is>
      </c>
      <c r="R3677" t="inlineStr">
        <is>
          <t>380662</t>
        </is>
      </c>
      <c r="S3677" t="inlineStr">
        <is>
          <t>SUBLETTE (WY)</t>
        </is>
      </c>
      <c r="T3677" t="n">
        <v>42.52813296</v>
      </c>
      <c r="U3677" t="inlineStr">
        <is>
          <t>GREEN RIVER - OVERTHRUST</t>
        </is>
      </c>
      <c r="V3677" t="n">
        <v>-110.36782754</v>
      </c>
      <c r="W3677" t="inlineStr">
        <is>
          <t>POINT (59088.08730695379 4722399.319298794)</t>
        </is>
      </c>
      <c r="X3677" t="n">
        <v>1.589730548788697</v>
      </c>
      <c r="Y3677" t="inlineStr">
        <is>
          <t>NW</t>
        </is>
      </c>
      <c r="Z3677" t="n">
        <v>2015</v>
      </c>
      <c r="AA3677" t="n">
        <v>63</v>
      </c>
    </row>
    <row r="3678">
      <c r="A3678" s="1" t="n">
        <v>45956</v>
      </c>
      <c r="B3678" t="inlineStr">
        <is>
          <t>WY</t>
        </is>
      </c>
      <c r="C3678" s="2" t="n">
        <v>42309</v>
      </c>
      <c r="D3678" s="2" t="n">
        <v>42355</v>
      </c>
      <c r="E3678" t="inlineStr">
        <is>
          <t>2020-11-01</t>
        </is>
      </c>
      <c r="F3678" t="n">
        <v>60</v>
      </c>
      <c r="G3678" t="inlineStr">
        <is>
          <t xml:space="preserve">SHELLY R GOODMAN </t>
        </is>
      </c>
      <c r="H3678" t="inlineStr">
        <is>
          <t>MADISON GAS</t>
        </is>
      </c>
      <c r="I3678" t="inlineStr"/>
      <c r="J3678" t="inlineStr"/>
      <c r="K3678" t="n">
        <v>628.5800170799999</v>
      </c>
      <c r="L3678" t="n">
        <v>2</v>
      </c>
      <c r="M3678" t="n">
        <v>29</v>
      </c>
      <c r="N3678" t="inlineStr">
        <is>
          <t xml:space="preserve">N         </t>
        </is>
      </c>
      <c r="O3678" t="n">
        <v>114</v>
      </c>
      <c r="P3678" t="inlineStr">
        <is>
          <t xml:space="preserve">W         </t>
        </is>
      </c>
      <c r="Q3678" t="inlineStr">
        <is>
          <t>1570/0558</t>
        </is>
      </c>
      <c r="R3678" t="inlineStr">
        <is>
          <t>380662</t>
        </is>
      </c>
      <c r="S3678" t="inlineStr">
        <is>
          <t>SUBLETTE (WY)</t>
        </is>
      </c>
      <c r="T3678" t="n">
        <v>42.52815936</v>
      </c>
      <c r="U3678" t="inlineStr">
        <is>
          <t>GREEN RIVER - OVERTHRUST</t>
        </is>
      </c>
      <c r="V3678" t="n">
        <v>-110.38747396</v>
      </c>
      <c r="W3678" t="inlineStr">
        <is>
          <t>POINT (57474.11593603849 4722504.962993698)</t>
        </is>
      </c>
      <c r="X3678" t="n">
        <v>2.334825917643317</v>
      </c>
      <c r="Y3678" t="inlineStr">
        <is>
          <t>NW</t>
        </is>
      </c>
      <c r="Z3678" t="n">
        <v>2015</v>
      </c>
      <c r="AA3678" t="n">
        <v>63</v>
      </c>
    </row>
    <row r="3679">
      <c r="A3679" s="1" t="n">
        <v>45957</v>
      </c>
      <c r="B3679" t="inlineStr">
        <is>
          <t>WY</t>
        </is>
      </c>
      <c r="C3679" s="2" t="n">
        <v>42309</v>
      </c>
      <c r="D3679" s="2" t="n">
        <v>42355</v>
      </c>
      <c r="E3679" t="inlineStr">
        <is>
          <t>2020-11-01</t>
        </is>
      </c>
      <c r="F3679" t="n">
        <v>60</v>
      </c>
      <c r="G3679" t="inlineStr">
        <is>
          <t xml:space="preserve">SHELLY R GOODMAN </t>
        </is>
      </c>
      <c r="H3679" t="inlineStr">
        <is>
          <t>MADISON GAS</t>
        </is>
      </c>
      <c r="I3679" t="inlineStr"/>
      <c r="J3679" t="inlineStr"/>
      <c r="K3679" t="n">
        <v>628.5800170799999</v>
      </c>
      <c r="L3679" t="n">
        <v>11</v>
      </c>
      <c r="M3679" t="n">
        <v>29</v>
      </c>
      <c r="N3679" t="inlineStr">
        <is>
          <t xml:space="preserve">N         </t>
        </is>
      </c>
      <c r="O3679" t="n">
        <v>114</v>
      </c>
      <c r="P3679" t="inlineStr">
        <is>
          <t xml:space="preserve">W         </t>
        </is>
      </c>
      <c r="Q3679" t="inlineStr">
        <is>
          <t>1570/0558</t>
        </is>
      </c>
      <c r="R3679" t="inlineStr">
        <is>
          <t>380662</t>
        </is>
      </c>
      <c r="S3679" t="inlineStr">
        <is>
          <t>SUBLETTE (WY)</t>
        </is>
      </c>
      <c r="T3679" t="n">
        <v>42.51411757</v>
      </c>
      <c r="U3679" t="inlineStr">
        <is>
          <t>GREEN RIVER - OVERTHRUST</t>
        </is>
      </c>
      <c r="V3679" t="n">
        <v>-110.38752723</v>
      </c>
      <c r="W3679" t="inlineStr">
        <is>
          <t>POINT (57370.31806866068 4720945.460947224)</t>
        </is>
      </c>
      <c r="X3679" t="n">
        <v>1.98147070211682</v>
      </c>
      <c r="Y3679" t="inlineStr">
        <is>
          <t>NW</t>
        </is>
      </c>
      <c r="Z3679" t="n">
        <v>2015</v>
      </c>
      <c r="AA3679" t="n">
        <v>63</v>
      </c>
    </row>
    <row r="3680">
      <c r="A3680" s="1" t="n">
        <v>45958</v>
      </c>
      <c r="B3680" t="inlineStr">
        <is>
          <t>WY</t>
        </is>
      </c>
      <c r="C3680" s="2" t="n">
        <v>42309</v>
      </c>
      <c r="D3680" s="2" t="n">
        <v>42355</v>
      </c>
      <c r="E3680" t="inlineStr">
        <is>
          <t>2020-11-01</t>
        </is>
      </c>
      <c r="F3680" t="n">
        <v>60</v>
      </c>
      <c r="G3680" t="inlineStr">
        <is>
          <t xml:space="preserve">SHELLY R GOODMAN </t>
        </is>
      </c>
      <c r="H3680" t="inlineStr">
        <is>
          <t>MADISON GAS</t>
        </is>
      </c>
      <c r="I3680" t="inlineStr"/>
      <c r="J3680" t="inlineStr"/>
      <c r="K3680" t="n">
        <v>628.5800170799999</v>
      </c>
      <c r="L3680" t="n">
        <v>12</v>
      </c>
      <c r="M3680" t="n">
        <v>29</v>
      </c>
      <c r="N3680" t="inlineStr">
        <is>
          <t xml:space="preserve">N         </t>
        </is>
      </c>
      <c r="O3680" t="n">
        <v>114</v>
      </c>
      <c r="P3680" t="inlineStr">
        <is>
          <t xml:space="preserve">W         </t>
        </is>
      </c>
      <c r="Q3680" t="inlineStr">
        <is>
          <t>1570/0558</t>
        </is>
      </c>
      <c r="R3680" t="inlineStr">
        <is>
          <t>380662</t>
        </is>
      </c>
      <c r="S3680" t="inlineStr">
        <is>
          <t>SUBLETTE (WY)</t>
        </is>
      </c>
      <c r="T3680" t="n">
        <v>42.51404921</v>
      </c>
      <c r="U3680" t="inlineStr">
        <is>
          <t>GREEN RIVER - OVERTHRUST</t>
        </is>
      </c>
      <c r="V3680" t="n">
        <v>-110.36778926</v>
      </c>
      <c r="W3680" t="inlineStr">
        <is>
          <t>POINT (58991.88198962586 4720834.681773487)</t>
        </is>
      </c>
      <c r="X3680" t="n">
        <v>0.9944029905889226</v>
      </c>
      <c r="Y3680" t="inlineStr">
        <is>
          <t>NW</t>
        </is>
      </c>
      <c r="Z3680" t="n">
        <v>2015</v>
      </c>
      <c r="AA3680" t="n">
        <v>63</v>
      </c>
    </row>
    <row r="3681">
      <c r="A3681" s="1" t="n">
        <v>45960</v>
      </c>
      <c r="B3681" t="inlineStr">
        <is>
          <t>WY</t>
        </is>
      </c>
      <c r="C3681" s="2" t="n">
        <v>42309</v>
      </c>
      <c r="D3681" s="2" t="n">
        <v>42355</v>
      </c>
      <c r="E3681" t="inlineStr">
        <is>
          <t>2020-11-01</t>
        </is>
      </c>
      <c r="F3681" t="n">
        <v>60</v>
      </c>
      <c r="G3681" t="inlineStr">
        <is>
          <t xml:space="preserve">SHELLY R GOODMAN </t>
        </is>
      </c>
      <c r="H3681" t="inlineStr">
        <is>
          <t>MADISON GAS</t>
        </is>
      </c>
      <c r="I3681" t="inlineStr"/>
      <c r="J3681" t="inlineStr"/>
      <c r="K3681" t="n">
        <v>628.5800170799999</v>
      </c>
      <c r="L3681" t="n">
        <v>35</v>
      </c>
      <c r="M3681" t="n">
        <v>30</v>
      </c>
      <c r="N3681" t="inlineStr">
        <is>
          <t xml:space="preserve">N         </t>
        </is>
      </c>
      <c r="O3681" t="n">
        <v>114</v>
      </c>
      <c r="P3681" t="inlineStr">
        <is>
          <t xml:space="preserve">W         </t>
        </is>
      </c>
      <c r="Q3681" t="inlineStr">
        <is>
          <t>1570/0558</t>
        </is>
      </c>
      <c r="R3681" t="inlineStr">
        <is>
          <t>380662</t>
        </is>
      </c>
      <c r="S3681" t="inlineStr">
        <is>
          <t>SUBLETTE (WY)</t>
        </is>
      </c>
      <c r="T3681" t="n">
        <v>42.54215918</v>
      </c>
      <c r="U3681" t="inlineStr">
        <is>
          <t>GREEN RIVER - OVERTHRUST</t>
        </is>
      </c>
      <c r="V3681" t="n">
        <v>-110.38731386</v>
      </c>
      <c r="W3681" t="inlineStr">
        <is>
          <t>POINT (57586.41636941151 4724059.243839753)</t>
        </is>
      </c>
      <c r="X3681" t="n">
        <v>2.971290222758108</v>
      </c>
      <c r="Y3681" t="inlineStr">
        <is>
          <t>NW</t>
        </is>
      </c>
      <c r="Z3681" t="n">
        <v>2015</v>
      </c>
      <c r="AA3681" t="n">
        <v>63</v>
      </c>
    </row>
    <row r="3682">
      <c r="A3682" s="1" t="n">
        <v>45989</v>
      </c>
      <c r="B3682" t="inlineStr">
        <is>
          <t>WY</t>
        </is>
      </c>
      <c r="C3682" s="2" t="n">
        <v>42309</v>
      </c>
      <c r="D3682" s="2" t="n">
        <v>42346</v>
      </c>
      <c r="E3682" t="inlineStr">
        <is>
          <t>2020-11-01</t>
        </is>
      </c>
      <c r="F3682" t="n">
        <v>60</v>
      </c>
      <c r="G3682" t="inlineStr">
        <is>
          <t xml:space="preserve">TRAVIS W MCINNIS </t>
        </is>
      </c>
      <c r="H3682" t="inlineStr">
        <is>
          <t>MADISON GAS</t>
        </is>
      </c>
      <c r="I3682" t="inlineStr"/>
      <c r="J3682" t="inlineStr"/>
      <c r="K3682" t="n">
        <v>628.5800170799999</v>
      </c>
      <c r="L3682" t="n">
        <v>1</v>
      </c>
      <c r="M3682" t="n">
        <v>29</v>
      </c>
      <c r="N3682" t="inlineStr">
        <is>
          <t xml:space="preserve">N         </t>
        </is>
      </c>
      <c r="O3682" t="n">
        <v>114</v>
      </c>
      <c r="P3682" t="inlineStr">
        <is>
          <t xml:space="preserve">W         </t>
        </is>
      </c>
      <c r="Q3682">
        <f>"0157/0513"</f>
        <v/>
      </c>
      <c r="R3682" t="inlineStr">
        <is>
          <t>380541</t>
        </is>
      </c>
      <c r="S3682" t="inlineStr">
        <is>
          <t>SUBLETTE (WY)</t>
        </is>
      </c>
      <c r="T3682" t="n">
        <v>42.52813296</v>
      </c>
      <c r="U3682" t="inlineStr">
        <is>
          <t>GREEN RIVER - OVERTHRUST</t>
        </is>
      </c>
      <c r="V3682" t="n">
        <v>-110.36782754</v>
      </c>
      <c r="W3682" t="inlineStr">
        <is>
          <t>POINT (59088.08730695379 4722399.319298794)</t>
        </is>
      </c>
      <c r="X3682" t="n">
        <v>1.589730548788697</v>
      </c>
      <c r="Y3682" t="inlineStr">
        <is>
          <t>NW</t>
        </is>
      </c>
      <c r="Z3682" t="n">
        <v>2015</v>
      </c>
      <c r="AA3682" t="n">
        <v>63</v>
      </c>
    </row>
    <row r="3683">
      <c r="A3683" s="1" t="n">
        <v>45990</v>
      </c>
      <c r="B3683" t="inlineStr">
        <is>
          <t>WY</t>
        </is>
      </c>
      <c r="C3683" s="2" t="n">
        <v>42309</v>
      </c>
      <c r="D3683" s="2" t="n">
        <v>42346</v>
      </c>
      <c r="E3683" t="inlineStr">
        <is>
          <t>2020-11-01</t>
        </is>
      </c>
      <c r="F3683" t="n">
        <v>60</v>
      </c>
      <c r="G3683" t="inlineStr">
        <is>
          <t xml:space="preserve">TRAVIS W MCINNIS </t>
        </is>
      </c>
      <c r="H3683" t="inlineStr">
        <is>
          <t>MADISON GAS</t>
        </is>
      </c>
      <c r="I3683" t="inlineStr"/>
      <c r="J3683" t="inlineStr"/>
      <c r="K3683" t="n">
        <v>628.5800170799999</v>
      </c>
      <c r="L3683" t="n">
        <v>2</v>
      </c>
      <c r="M3683" t="n">
        <v>29</v>
      </c>
      <c r="N3683" t="inlineStr">
        <is>
          <t xml:space="preserve">N         </t>
        </is>
      </c>
      <c r="O3683" t="n">
        <v>114</v>
      </c>
      <c r="P3683" t="inlineStr">
        <is>
          <t xml:space="preserve">W         </t>
        </is>
      </c>
      <c r="Q3683">
        <f>"0157/0513"</f>
        <v/>
      </c>
      <c r="R3683" t="inlineStr">
        <is>
          <t>380541</t>
        </is>
      </c>
      <c r="S3683" t="inlineStr">
        <is>
          <t>SUBLETTE (WY)</t>
        </is>
      </c>
      <c r="T3683" t="n">
        <v>42.52815936</v>
      </c>
      <c r="U3683" t="inlineStr">
        <is>
          <t>GREEN RIVER - OVERTHRUST</t>
        </is>
      </c>
      <c r="V3683" t="n">
        <v>-110.38747396</v>
      </c>
      <c r="W3683" t="inlineStr">
        <is>
          <t>POINT (57474.11593603849 4722504.962993698)</t>
        </is>
      </c>
      <c r="X3683" t="n">
        <v>2.334825917643317</v>
      </c>
      <c r="Y3683" t="inlineStr">
        <is>
          <t>NW</t>
        </is>
      </c>
      <c r="Z3683" t="n">
        <v>2015</v>
      </c>
      <c r="AA3683" t="n">
        <v>63</v>
      </c>
    </row>
    <row r="3684">
      <c r="A3684" s="1" t="n">
        <v>45991</v>
      </c>
      <c r="B3684" t="inlineStr">
        <is>
          <t>WY</t>
        </is>
      </c>
      <c r="C3684" s="2" t="n">
        <v>42309</v>
      </c>
      <c r="D3684" s="2" t="n">
        <v>42346</v>
      </c>
      <c r="E3684" t="inlineStr">
        <is>
          <t>2020-11-01</t>
        </is>
      </c>
      <c r="F3684" t="n">
        <v>60</v>
      </c>
      <c r="G3684" t="inlineStr">
        <is>
          <t xml:space="preserve">TRAVIS W MCINNIS </t>
        </is>
      </c>
      <c r="H3684" t="inlineStr">
        <is>
          <t>MADISON GAS</t>
        </is>
      </c>
      <c r="I3684" t="inlineStr"/>
      <c r="J3684" t="inlineStr"/>
      <c r="K3684" t="n">
        <v>628.5800170799999</v>
      </c>
      <c r="L3684" t="n">
        <v>11</v>
      </c>
      <c r="M3684" t="n">
        <v>29</v>
      </c>
      <c r="N3684" t="inlineStr">
        <is>
          <t xml:space="preserve">N         </t>
        </is>
      </c>
      <c r="O3684" t="n">
        <v>114</v>
      </c>
      <c r="P3684" t="inlineStr">
        <is>
          <t xml:space="preserve">W         </t>
        </is>
      </c>
      <c r="Q3684">
        <f>"0157/0513"</f>
        <v/>
      </c>
      <c r="R3684" t="inlineStr">
        <is>
          <t>380541</t>
        </is>
      </c>
      <c r="S3684" t="inlineStr">
        <is>
          <t>SUBLETTE (WY)</t>
        </is>
      </c>
      <c r="T3684" t="n">
        <v>42.51411757</v>
      </c>
      <c r="U3684" t="inlineStr">
        <is>
          <t>GREEN RIVER - OVERTHRUST</t>
        </is>
      </c>
      <c r="V3684" t="n">
        <v>-110.38752723</v>
      </c>
      <c r="W3684" t="inlineStr">
        <is>
          <t>POINT (57370.31806866068 4720945.460947224)</t>
        </is>
      </c>
      <c r="X3684" t="n">
        <v>1.98147070211682</v>
      </c>
      <c r="Y3684" t="inlineStr">
        <is>
          <t>NW</t>
        </is>
      </c>
      <c r="Z3684" t="n">
        <v>2015</v>
      </c>
      <c r="AA3684" t="n">
        <v>63</v>
      </c>
    </row>
    <row r="3685">
      <c r="A3685" s="1" t="n">
        <v>45992</v>
      </c>
      <c r="B3685" t="inlineStr">
        <is>
          <t>WY</t>
        </is>
      </c>
      <c r="C3685" s="2" t="n">
        <v>42309</v>
      </c>
      <c r="D3685" s="2" t="n">
        <v>42346</v>
      </c>
      <c r="E3685" t="inlineStr">
        <is>
          <t>2020-11-01</t>
        </is>
      </c>
      <c r="F3685" t="n">
        <v>60</v>
      </c>
      <c r="G3685" t="inlineStr">
        <is>
          <t xml:space="preserve">TRAVIS W MCINNIS </t>
        </is>
      </c>
      <c r="H3685" t="inlineStr">
        <is>
          <t>MADISON GAS</t>
        </is>
      </c>
      <c r="I3685" t="inlineStr"/>
      <c r="J3685" t="inlineStr"/>
      <c r="K3685" t="n">
        <v>628.5800170799999</v>
      </c>
      <c r="L3685" t="n">
        <v>12</v>
      </c>
      <c r="M3685" t="n">
        <v>29</v>
      </c>
      <c r="N3685" t="inlineStr">
        <is>
          <t xml:space="preserve">N         </t>
        </is>
      </c>
      <c r="O3685" t="n">
        <v>114</v>
      </c>
      <c r="P3685" t="inlineStr">
        <is>
          <t xml:space="preserve">W         </t>
        </is>
      </c>
      <c r="Q3685">
        <f>"0157/0513"</f>
        <v/>
      </c>
      <c r="R3685" t="inlineStr">
        <is>
          <t>380541</t>
        </is>
      </c>
      <c r="S3685" t="inlineStr">
        <is>
          <t>SUBLETTE (WY)</t>
        </is>
      </c>
      <c r="T3685" t="n">
        <v>42.51404921</v>
      </c>
      <c r="U3685" t="inlineStr">
        <is>
          <t>GREEN RIVER - OVERTHRUST</t>
        </is>
      </c>
      <c r="V3685" t="n">
        <v>-110.36778926</v>
      </c>
      <c r="W3685" t="inlineStr">
        <is>
          <t>POINT (58991.88198962586 4720834.681773487)</t>
        </is>
      </c>
      <c r="X3685" t="n">
        <v>0.9944029905889226</v>
      </c>
      <c r="Y3685" t="inlineStr">
        <is>
          <t>NW</t>
        </is>
      </c>
      <c r="Z3685" t="n">
        <v>2015</v>
      </c>
      <c r="AA3685" t="n">
        <v>63</v>
      </c>
    </row>
    <row r="3686">
      <c r="A3686" s="1" t="n">
        <v>45994</v>
      </c>
      <c r="B3686" t="inlineStr">
        <is>
          <t>WY</t>
        </is>
      </c>
      <c r="C3686" s="2" t="n">
        <v>42309</v>
      </c>
      <c r="D3686" s="2" t="n">
        <v>42346</v>
      </c>
      <c r="E3686" t="inlineStr">
        <is>
          <t>2020-11-01</t>
        </is>
      </c>
      <c r="F3686" t="n">
        <v>60</v>
      </c>
      <c r="G3686" t="inlineStr">
        <is>
          <t xml:space="preserve">TRAVIS W MCINNIS </t>
        </is>
      </c>
      <c r="H3686" t="inlineStr">
        <is>
          <t>MADISON GAS</t>
        </is>
      </c>
      <c r="I3686" t="inlineStr"/>
      <c r="J3686" t="inlineStr"/>
      <c r="K3686" t="n">
        <v>628.5800170799999</v>
      </c>
      <c r="L3686" t="n">
        <v>35</v>
      </c>
      <c r="M3686" t="n">
        <v>30</v>
      </c>
      <c r="N3686" t="inlineStr">
        <is>
          <t xml:space="preserve">N         </t>
        </is>
      </c>
      <c r="O3686" t="n">
        <v>114</v>
      </c>
      <c r="P3686" t="inlineStr">
        <is>
          <t xml:space="preserve">W         </t>
        </is>
      </c>
      <c r="Q3686">
        <f>"0157/0513"</f>
        <v/>
      </c>
      <c r="R3686" t="inlineStr">
        <is>
          <t>380541</t>
        </is>
      </c>
      <c r="S3686" t="inlineStr">
        <is>
          <t>SUBLETTE (WY)</t>
        </is>
      </c>
      <c r="T3686" t="n">
        <v>42.54215918</v>
      </c>
      <c r="U3686" t="inlineStr">
        <is>
          <t>GREEN RIVER - OVERTHRUST</t>
        </is>
      </c>
      <c r="V3686" t="n">
        <v>-110.38731386</v>
      </c>
      <c r="W3686" t="inlineStr">
        <is>
          <t>POINT (57586.41636941151 4724059.243839753)</t>
        </is>
      </c>
      <c r="X3686" t="n">
        <v>2.971290222758108</v>
      </c>
      <c r="Y3686" t="inlineStr">
        <is>
          <t>NW</t>
        </is>
      </c>
      <c r="Z3686" t="n">
        <v>2015</v>
      </c>
      <c r="AA3686" t="n">
        <v>63</v>
      </c>
    </row>
    <row r="3687">
      <c r="A3687" s="1" t="n">
        <v>45995</v>
      </c>
      <c r="B3687" t="inlineStr">
        <is>
          <t>WY</t>
        </is>
      </c>
      <c r="C3687" s="2" t="n">
        <v>42309</v>
      </c>
      <c r="D3687" s="2" t="n">
        <v>42346</v>
      </c>
      <c r="E3687" t="inlineStr">
        <is>
          <t>2020-11-01</t>
        </is>
      </c>
      <c r="F3687" t="n">
        <v>60</v>
      </c>
      <c r="G3687" t="inlineStr">
        <is>
          <t xml:space="preserve">BRADLY J. MCINNIS </t>
        </is>
      </c>
      <c r="H3687" t="inlineStr">
        <is>
          <t>MADISON GAS</t>
        </is>
      </c>
      <c r="I3687" t="inlineStr"/>
      <c r="J3687" t="inlineStr"/>
      <c r="K3687" t="n">
        <v>628.5800170799999</v>
      </c>
      <c r="L3687" t="n">
        <v>1</v>
      </c>
      <c r="M3687" t="n">
        <v>29</v>
      </c>
      <c r="N3687" t="inlineStr">
        <is>
          <t xml:space="preserve">N         </t>
        </is>
      </c>
      <c r="O3687" t="n">
        <v>114</v>
      </c>
      <c r="P3687" t="inlineStr">
        <is>
          <t xml:space="preserve">W         </t>
        </is>
      </c>
      <c r="Q3687" t="inlineStr">
        <is>
          <t>1570/0512</t>
        </is>
      </c>
      <c r="R3687" t="inlineStr">
        <is>
          <t>380540</t>
        </is>
      </c>
      <c r="S3687" t="inlineStr">
        <is>
          <t>SUBLETTE (WY)</t>
        </is>
      </c>
      <c r="T3687" t="n">
        <v>42.52813296</v>
      </c>
      <c r="U3687" t="inlineStr">
        <is>
          <t>GREEN RIVER - OVERTHRUST</t>
        </is>
      </c>
      <c r="V3687" t="n">
        <v>-110.36782754</v>
      </c>
      <c r="W3687" t="inlineStr">
        <is>
          <t>POINT (59088.08730695379 4722399.319298794)</t>
        </is>
      </c>
      <c r="X3687" t="n">
        <v>1.589730548788697</v>
      </c>
      <c r="Y3687" t="inlineStr">
        <is>
          <t>NW</t>
        </is>
      </c>
      <c r="Z3687" t="n">
        <v>2015</v>
      </c>
      <c r="AA3687" t="n">
        <v>63</v>
      </c>
    </row>
    <row r="3688">
      <c r="A3688" s="1" t="n">
        <v>45996</v>
      </c>
      <c r="B3688" t="inlineStr">
        <is>
          <t>WY</t>
        </is>
      </c>
      <c r="C3688" s="2" t="n">
        <v>42309</v>
      </c>
      <c r="D3688" s="2" t="n">
        <v>42346</v>
      </c>
      <c r="E3688" t="inlineStr">
        <is>
          <t>2020-11-01</t>
        </is>
      </c>
      <c r="F3688" t="n">
        <v>60</v>
      </c>
      <c r="G3688" t="inlineStr">
        <is>
          <t xml:space="preserve">BRADLY J. MCINNIS </t>
        </is>
      </c>
      <c r="H3688" t="inlineStr">
        <is>
          <t>MADISON GAS</t>
        </is>
      </c>
      <c r="I3688" t="inlineStr"/>
      <c r="J3688" t="inlineStr"/>
      <c r="K3688" t="n">
        <v>628.5800170799999</v>
      </c>
      <c r="L3688" t="n">
        <v>2</v>
      </c>
      <c r="M3688" t="n">
        <v>29</v>
      </c>
      <c r="N3688" t="inlineStr">
        <is>
          <t xml:space="preserve">N         </t>
        </is>
      </c>
      <c r="O3688" t="n">
        <v>114</v>
      </c>
      <c r="P3688" t="inlineStr">
        <is>
          <t xml:space="preserve">W         </t>
        </is>
      </c>
      <c r="Q3688" t="inlineStr">
        <is>
          <t>1570/0512</t>
        </is>
      </c>
      <c r="R3688" t="inlineStr">
        <is>
          <t>380540</t>
        </is>
      </c>
      <c r="S3688" t="inlineStr">
        <is>
          <t>SUBLETTE (WY)</t>
        </is>
      </c>
      <c r="T3688" t="n">
        <v>42.52815936</v>
      </c>
      <c r="U3688" t="inlineStr">
        <is>
          <t>GREEN RIVER - OVERTHRUST</t>
        </is>
      </c>
      <c r="V3688" t="n">
        <v>-110.38747396</v>
      </c>
      <c r="W3688" t="inlineStr">
        <is>
          <t>POINT (57474.11593603849 4722504.962993698)</t>
        </is>
      </c>
      <c r="X3688" t="n">
        <v>2.334825917643317</v>
      </c>
      <c r="Y3688" t="inlineStr">
        <is>
          <t>NW</t>
        </is>
      </c>
      <c r="Z3688" t="n">
        <v>2015</v>
      </c>
      <c r="AA3688" t="n">
        <v>63</v>
      </c>
    </row>
    <row r="3689">
      <c r="A3689" s="1" t="n">
        <v>45997</v>
      </c>
      <c r="B3689" t="inlineStr">
        <is>
          <t>WY</t>
        </is>
      </c>
      <c r="C3689" s="2" t="n">
        <v>42309</v>
      </c>
      <c r="D3689" s="2" t="n">
        <v>42346</v>
      </c>
      <c r="E3689" t="inlineStr">
        <is>
          <t>2020-11-01</t>
        </is>
      </c>
      <c r="F3689" t="n">
        <v>60</v>
      </c>
      <c r="G3689" t="inlineStr">
        <is>
          <t xml:space="preserve">BRADLY J. MCINNIS </t>
        </is>
      </c>
      <c r="H3689" t="inlineStr">
        <is>
          <t>MADISON GAS</t>
        </is>
      </c>
      <c r="I3689" t="inlineStr"/>
      <c r="J3689" t="inlineStr"/>
      <c r="K3689" t="n">
        <v>628.5800170799999</v>
      </c>
      <c r="L3689" t="n">
        <v>11</v>
      </c>
      <c r="M3689" t="n">
        <v>29</v>
      </c>
      <c r="N3689" t="inlineStr">
        <is>
          <t xml:space="preserve">N         </t>
        </is>
      </c>
      <c r="O3689" t="n">
        <v>114</v>
      </c>
      <c r="P3689" t="inlineStr">
        <is>
          <t xml:space="preserve">W         </t>
        </is>
      </c>
      <c r="Q3689" t="inlineStr">
        <is>
          <t>1570/0512</t>
        </is>
      </c>
      <c r="R3689" t="inlineStr">
        <is>
          <t>380540</t>
        </is>
      </c>
      <c r="S3689" t="inlineStr">
        <is>
          <t>SUBLETTE (WY)</t>
        </is>
      </c>
      <c r="T3689" t="n">
        <v>42.51411757</v>
      </c>
      <c r="U3689" t="inlineStr">
        <is>
          <t>GREEN RIVER - OVERTHRUST</t>
        </is>
      </c>
      <c r="V3689" t="n">
        <v>-110.38752723</v>
      </c>
      <c r="W3689" t="inlineStr">
        <is>
          <t>POINT (57370.31806866068 4720945.460947224)</t>
        </is>
      </c>
      <c r="X3689" t="n">
        <v>1.98147070211682</v>
      </c>
      <c r="Y3689" t="inlineStr">
        <is>
          <t>NW</t>
        </is>
      </c>
      <c r="Z3689" t="n">
        <v>2015</v>
      </c>
      <c r="AA3689" t="n">
        <v>63</v>
      </c>
    </row>
    <row r="3690">
      <c r="A3690" s="1" t="n">
        <v>45998</v>
      </c>
      <c r="B3690" t="inlineStr">
        <is>
          <t>WY</t>
        </is>
      </c>
      <c r="C3690" s="2" t="n">
        <v>42309</v>
      </c>
      <c r="D3690" s="2" t="n">
        <v>42346</v>
      </c>
      <c r="E3690" t="inlineStr">
        <is>
          <t>2020-11-01</t>
        </is>
      </c>
      <c r="F3690" t="n">
        <v>60</v>
      </c>
      <c r="G3690" t="inlineStr">
        <is>
          <t xml:space="preserve">BRADLY J. MCINNIS </t>
        </is>
      </c>
      <c r="H3690" t="inlineStr">
        <is>
          <t>MADISON GAS</t>
        </is>
      </c>
      <c r="I3690" t="inlineStr"/>
      <c r="J3690" t="inlineStr"/>
      <c r="K3690" t="n">
        <v>628.5800170799999</v>
      </c>
      <c r="L3690" t="n">
        <v>12</v>
      </c>
      <c r="M3690" t="n">
        <v>29</v>
      </c>
      <c r="N3690" t="inlineStr">
        <is>
          <t xml:space="preserve">N         </t>
        </is>
      </c>
      <c r="O3690" t="n">
        <v>114</v>
      </c>
      <c r="P3690" t="inlineStr">
        <is>
          <t xml:space="preserve">W         </t>
        </is>
      </c>
      <c r="Q3690" t="inlineStr">
        <is>
          <t>1570/0512</t>
        </is>
      </c>
      <c r="R3690" t="inlineStr">
        <is>
          <t>380540</t>
        </is>
      </c>
      <c r="S3690" t="inlineStr">
        <is>
          <t>SUBLETTE (WY)</t>
        </is>
      </c>
      <c r="T3690" t="n">
        <v>42.51404921</v>
      </c>
      <c r="U3690" t="inlineStr">
        <is>
          <t>GREEN RIVER - OVERTHRUST</t>
        </is>
      </c>
      <c r="V3690" t="n">
        <v>-110.36778926</v>
      </c>
      <c r="W3690" t="inlineStr">
        <is>
          <t>POINT (58991.88198962586 4720834.681773487)</t>
        </is>
      </c>
      <c r="X3690" t="n">
        <v>0.9944029905889226</v>
      </c>
      <c r="Y3690" t="inlineStr">
        <is>
          <t>NW</t>
        </is>
      </c>
      <c r="Z3690" t="n">
        <v>2015</v>
      </c>
      <c r="AA3690" t="n">
        <v>63</v>
      </c>
    </row>
    <row r="3691">
      <c r="A3691" s="1" t="n">
        <v>46000</v>
      </c>
      <c r="B3691" t="inlineStr">
        <is>
          <t>WY</t>
        </is>
      </c>
      <c r="C3691" s="2" t="n">
        <v>42309</v>
      </c>
      <c r="D3691" s="2" t="n">
        <v>42346</v>
      </c>
      <c r="E3691" t="inlineStr">
        <is>
          <t>2020-11-01</t>
        </is>
      </c>
      <c r="F3691" t="n">
        <v>60</v>
      </c>
      <c r="G3691" t="inlineStr">
        <is>
          <t xml:space="preserve">BRADLY J. MCINNIS </t>
        </is>
      </c>
      <c r="H3691" t="inlineStr">
        <is>
          <t>MADISON GAS</t>
        </is>
      </c>
      <c r="I3691" t="inlineStr"/>
      <c r="J3691" t="inlineStr"/>
      <c r="K3691" t="n">
        <v>628.5800170799999</v>
      </c>
      <c r="L3691" t="n">
        <v>35</v>
      </c>
      <c r="M3691" t="n">
        <v>30</v>
      </c>
      <c r="N3691" t="inlineStr">
        <is>
          <t xml:space="preserve">N         </t>
        </is>
      </c>
      <c r="O3691" t="n">
        <v>114</v>
      </c>
      <c r="P3691" t="inlineStr">
        <is>
          <t xml:space="preserve">W         </t>
        </is>
      </c>
      <c r="Q3691" t="inlineStr">
        <is>
          <t>1570/0512</t>
        </is>
      </c>
      <c r="R3691" t="inlineStr">
        <is>
          <t>380540</t>
        </is>
      </c>
      <c r="S3691" t="inlineStr">
        <is>
          <t>SUBLETTE (WY)</t>
        </is>
      </c>
      <c r="T3691" t="n">
        <v>42.54215918</v>
      </c>
      <c r="U3691" t="inlineStr">
        <is>
          <t>GREEN RIVER - OVERTHRUST</t>
        </is>
      </c>
      <c r="V3691" t="n">
        <v>-110.38731386</v>
      </c>
      <c r="W3691" t="inlineStr">
        <is>
          <t>POINT (57586.41636941151 4724059.243839753)</t>
        </is>
      </c>
      <c r="X3691" t="n">
        <v>2.971290222758108</v>
      </c>
      <c r="Y3691" t="inlineStr">
        <is>
          <t>NW</t>
        </is>
      </c>
      <c r="Z3691" t="n">
        <v>2015</v>
      </c>
      <c r="AA3691" t="n">
        <v>63</v>
      </c>
    </row>
    <row r="3692">
      <c r="A3692" s="1" t="n">
        <v>46001</v>
      </c>
      <c r="B3692" t="inlineStr">
        <is>
          <t>WY</t>
        </is>
      </c>
      <c r="C3692" s="2" t="n">
        <v>42309</v>
      </c>
      <c r="D3692" s="2" t="n">
        <v>42346</v>
      </c>
      <c r="E3692" t="inlineStr">
        <is>
          <t>2020-11-01</t>
        </is>
      </c>
      <c r="F3692" t="n">
        <v>60</v>
      </c>
      <c r="G3692" t="inlineStr">
        <is>
          <t xml:space="preserve">SUZANN C ORR ET VIR </t>
        </is>
      </c>
      <c r="H3692" t="inlineStr">
        <is>
          <t>MADISON GAS</t>
        </is>
      </c>
      <c r="I3692" t="inlineStr"/>
      <c r="J3692" t="inlineStr"/>
      <c r="K3692" t="n">
        <v>628.5800170799999</v>
      </c>
      <c r="L3692" t="n">
        <v>1</v>
      </c>
      <c r="M3692" t="n">
        <v>29</v>
      </c>
      <c r="N3692" t="inlineStr">
        <is>
          <t xml:space="preserve">N         </t>
        </is>
      </c>
      <c r="O3692" t="n">
        <v>114</v>
      </c>
      <c r="P3692" t="inlineStr">
        <is>
          <t xml:space="preserve">W         </t>
        </is>
      </c>
      <c r="Q3692">
        <f>"0157/0514"</f>
        <v/>
      </c>
      <c r="R3692" t="inlineStr">
        <is>
          <t>380542</t>
        </is>
      </c>
      <c r="S3692" t="inlineStr">
        <is>
          <t>SUBLETTE (WY)</t>
        </is>
      </c>
      <c r="T3692" t="n">
        <v>42.52813296</v>
      </c>
      <c r="U3692" t="inlineStr">
        <is>
          <t>GREEN RIVER - OVERTHRUST</t>
        </is>
      </c>
      <c r="V3692" t="n">
        <v>-110.36782754</v>
      </c>
      <c r="W3692" t="inlineStr">
        <is>
          <t>POINT (59088.08730695379 4722399.319298794)</t>
        </is>
      </c>
      <c r="X3692" t="n">
        <v>1.589730548788697</v>
      </c>
      <c r="Y3692" t="inlineStr">
        <is>
          <t>NW</t>
        </is>
      </c>
      <c r="Z3692" t="n">
        <v>2015</v>
      </c>
      <c r="AA3692" t="n">
        <v>63</v>
      </c>
    </row>
    <row r="3693">
      <c r="A3693" s="1" t="n">
        <v>46002</v>
      </c>
      <c r="B3693" t="inlineStr">
        <is>
          <t>WY</t>
        </is>
      </c>
      <c r="C3693" s="2" t="n">
        <v>42309</v>
      </c>
      <c r="D3693" s="2" t="n">
        <v>42346</v>
      </c>
      <c r="E3693" t="inlineStr">
        <is>
          <t>2020-11-01</t>
        </is>
      </c>
      <c r="F3693" t="n">
        <v>60</v>
      </c>
      <c r="G3693" t="inlineStr">
        <is>
          <t xml:space="preserve">SUZANN C ORR ET VIR </t>
        </is>
      </c>
      <c r="H3693" t="inlineStr">
        <is>
          <t>MADISON GAS</t>
        </is>
      </c>
      <c r="I3693" t="inlineStr"/>
      <c r="J3693" t="inlineStr"/>
      <c r="K3693" t="n">
        <v>628.5800170799999</v>
      </c>
      <c r="L3693" t="n">
        <v>2</v>
      </c>
      <c r="M3693" t="n">
        <v>29</v>
      </c>
      <c r="N3693" t="inlineStr">
        <is>
          <t xml:space="preserve">N         </t>
        </is>
      </c>
      <c r="O3693" t="n">
        <v>114</v>
      </c>
      <c r="P3693" t="inlineStr">
        <is>
          <t xml:space="preserve">W         </t>
        </is>
      </c>
      <c r="Q3693">
        <f>"0157/0514"</f>
        <v/>
      </c>
      <c r="R3693" t="inlineStr">
        <is>
          <t>380542</t>
        </is>
      </c>
      <c r="S3693" t="inlineStr">
        <is>
          <t>SUBLETTE (WY)</t>
        </is>
      </c>
      <c r="T3693" t="n">
        <v>42.52815936</v>
      </c>
      <c r="U3693" t="inlineStr">
        <is>
          <t>GREEN RIVER - OVERTHRUST</t>
        </is>
      </c>
      <c r="V3693" t="n">
        <v>-110.38747396</v>
      </c>
      <c r="W3693" t="inlineStr">
        <is>
          <t>POINT (57474.11593603849 4722504.962993698)</t>
        </is>
      </c>
      <c r="X3693" t="n">
        <v>2.334825917643317</v>
      </c>
      <c r="Y3693" t="inlineStr">
        <is>
          <t>NW</t>
        </is>
      </c>
      <c r="Z3693" t="n">
        <v>2015</v>
      </c>
      <c r="AA3693" t="n">
        <v>63</v>
      </c>
    </row>
    <row r="3694">
      <c r="A3694" s="1" t="n">
        <v>46003</v>
      </c>
      <c r="B3694" t="inlineStr">
        <is>
          <t>WY</t>
        </is>
      </c>
      <c r="C3694" s="2" t="n">
        <v>42309</v>
      </c>
      <c r="D3694" s="2" t="n">
        <v>42346</v>
      </c>
      <c r="E3694" t="inlineStr">
        <is>
          <t>2020-11-01</t>
        </is>
      </c>
      <c r="F3694" t="n">
        <v>60</v>
      </c>
      <c r="G3694" t="inlineStr">
        <is>
          <t xml:space="preserve">SUZANN C ORR ET VIR </t>
        </is>
      </c>
      <c r="H3694" t="inlineStr">
        <is>
          <t>MADISON GAS</t>
        </is>
      </c>
      <c r="I3694" t="inlineStr"/>
      <c r="J3694" t="inlineStr"/>
      <c r="K3694" t="n">
        <v>628.5800170799999</v>
      </c>
      <c r="L3694" t="n">
        <v>11</v>
      </c>
      <c r="M3694" t="n">
        <v>29</v>
      </c>
      <c r="N3694" t="inlineStr">
        <is>
          <t xml:space="preserve">N         </t>
        </is>
      </c>
      <c r="O3694" t="n">
        <v>114</v>
      </c>
      <c r="P3694" t="inlineStr">
        <is>
          <t xml:space="preserve">W         </t>
        </is>
      </c>
      <c r="Q3694">
        <f>"0157/0514"</f>
        <v/>
      </c>
      <c r="R3694" t="inlineStr">
        <is>
          <t>380542</t>
        </is>
      </c>
      <c r="S3694" t="inlineStr">
        <is>
          <t>SUBLETTE (WY)</t>
        </is>
      </c>
      <c r="T3694" t="n">
        <v>42.51411757</v>
      </c>
      <c r="U3694" t="inlineStr">
        <is>
          <t>GREEN RIVER - OVERTHRUST</t>
        </is>
      </c>
      <c r="V3694" t="n">
        <v>-110.38752723</v>
      </c>
      <c r="W3694" t="inlineStr">
        <is>
          <t>POINT (57370.31806866068 4720945.460947224)</t>
        </is>
      </c>
      <c r="X3694" t="n">
        <v>1.98147070211682</v>
      </c>
      <c r="Y3694" t="inlineStr">
        <is>
          <t>NW</t>
        </is>
      </c>
      <c r="Z3694" t="n">
        <v>2015</v>
      </c>
      <c r="AA3694" t="n">
        <v>63</v>
      </c>
    </row>
    <row r="3695">
      <c r="A3695" s="1" t="n">
        <v>46004</v>
      </c>
      <c r="B3695" t="inlineStr">
        <is>
          <t>WY</t>
        </is>
      </c>
      <c r="C3695" s="2" t="n">
        <v>42309</v>
      </c>
      <c r="D3695" s="2" t="n">
        <v>42346</v>
      </c>
      <c r="E3695" t="inlineStr">
        <is>
          <t>2020-11-01</t>
        </is>
      </c>
      <c r="F3695" t="n">
        <v>60</v>
      </c>
      <c r="G3695" t="inlineStr">
        <is>
          <t xml:space="preserve">SUZANN C ORR ET VIR </t>
        </is>
      </c>
      <c r="H3695" t="inlineStr">
        <is>
          <t>MADISON GAS</t>
        </is>
      </c>
      <c r="I3695" t="inlineStr"/>
      <c r="J3695" t="inlineStr"/>
      <c r="K3695" t="n">
        <v>628.5800170799999</v>
      </c>
      <c r="L3695" t="n">
        <v>12</v>
      </c>
      <c r="M3695" t="n">
        <v>29</v>
      </c>
      <c r="N3695" t="inlineStr">
        <is>
          <t xml:space="preserve">N         </t>
        </is>
      </c>
      <c r="O3695" t="n">
        <v>114</v>
      </c>
      <c r="P3695" t="inlineStr">
        <is>
          <t xml:space="preserve">W         </t>
        </is>
      </c>
      <c r="Q3695">
        <f>"0157/0514"</f>
        <v/>
      </c>
      <c r="R3695" t="inlineStr">
        <is>
          <t>380542</t>
        </is>
      </c>
      <c r="S3695" t="inlineStr">
        <is>
          <t>SUBLETTE (WY)</t>
        </is>
      </c>
      <c r="T3695" t="n">
        <v>42.51404921</v>
      </c>
      <c r="U3695" t="inlineStr">
        <is>
          <t>GREEN RIVER - OVERTHRUST</t>
        </is>
      </c>
      <c r="V3695" t="n">
        <v>-110.36778926</v>
      </c>
      <c r="W3695" t="inlineStr">
        <is>
          <t>POINT (58991.88198962586 4720834.681773487)</t>
        </is>
      </c>
      <c r="X3695" t="n">
        <v>0.9944029905889226</v>
      </c>
      <c r="Y3695" t="inlineStr">
        <is>
          <t>NW</t>
        </is>
      </c>
      <c r="Z3695" t="n">
        <v>2015</v>
      </c>
      <c r="AA3695" t="n">
        <v>63</v>
      </c>
    </row>
    <row r="3696">
      <c r="A3696" s="1" t="n">
        <v>46006</v>
      </c>
      <c r="B3696" t="inlineStr">
        <is>
          <t>WY</t>
        </is>
      </c>
      <c r="C3696" s="2" t="n">
        <v>42309</v>
      </c>
      <c r="D3696" s="2" t="n">
        <v>42346</v>
      </c>
      <c r="E3696" t="inlineStr">
        <is>
          <t>2020-11-01</t>
        </is>
      </c>
      <c r="F3696" t="n">
        <v>60</v>
      </c>
      <c r="G3696" t="inlineStr">
        <is>
          <t xml:space="preserve">SUZANN C ORR ET VIR </t>
        </is>
      </c>
      <c r="H3696" t="inlineStr">
        <is>
          <t>MADISON GAS</t>
        </is>
      </c>
      <c r="I3696" t="inlineStr"/>
      <c r="J3696" t="inlineStr"/>
      <c r="K3696" t="n">
        <v>628.5800170799999</v>
      </c>
      <c r="L3696" t="n">
        <v>35</v>
      </c>
      <c r="M3696" t="n">
        <v>30</v>
      </c>
      <c r="N3696" t="inlineStr">
        <is>
          <t xml:space="preserve">N         </t>
        </is>
      </c>
      <c r="O3696" t="n">
        <v>114</v>
      </c>
      <c r="P3696" t="inlineStr">
        <is>
          <t xml:space="preserve">W         </t>
        </is>
      </c>
      <c r="Q3696">
        <f>"0157/0514"</f>
        <v/>
      </c>
      <c r="R3696" t="inlineStr">
        <is>
          <t>380542</t>
        </is>
      </c>
      <c r="S3696" t="inlineStr">
        <is>
          <t>SUBLETTE (WY)</t>
        </is>
      </c>
      <c r="T3696" t="n">
        <v>42.54215918</v>
      </c>
      <c r="U3696" t="inlineStr">
        <is>
          <t>GREEN RIVER - OVERTHRUST</t>
        </is>
      </c>
      <c r="V3696" t="n">
        <v>-110.38731386</v>
      </c>
      <c r="W3696" t="inlineStr">
        <is>
          <t>POINT (57586.41636941151 4724059.243839753)</t>
        </is>
      </c>
      <c r="X3696" t="n">
        <v>2.971290222758108</v>
      </c>
      <c r="Y3696" t="inlineStr">
        <is>
          <t>NW</t>
        </is>
      </c>
      <c r="Z3696" t="n">
        <v>2015</v>
      </c>
      <c r="AA3696" t="n">
        <v>63</v>
      </c>
    </row>
    <row r="3697">
      <c r="A3697" s="1" t="n">
        <v>46007</v>
      </c>
      <c r="B3697" t="inlineStr">
        <is>
          <t>WY</t>
        </is>
      </c>
      <c r="C3697" s="2" t="n">
        <v>42309</v>
      </c>
      <c r="D3697" s="2" t="n">
        <v>42346</v>
      </c>
      <c r="E3697" t="inlineStr">
        <is>
          <t>2020-11-01</t>
        </is>
      </c>
      <c r="F3697" t="n">
        <v>60</v>
      </c>
      <c r="G3697" t="inlineStr">
        <is>
          <t xml:space="preserve">INGER LUNDERSHAUSEN </t>
        </is>
      </c>
      <c r="H3697" t="inlineStr">
        <is>
          <t>MADISON GAS</t>
        </is>
      </c>
      <c r="I3697" t="inlineStr"/>
      <c r="J3697" t="inlineStr"/>
      <c r="K3697" t="n">
        <v>628.5800170799999</v>
      </c>
      <c r="L3697" t="n">
        <v>1</v>
      </c>
      <c r="M3697" t="n">
        <v>29</v>
      </c>
      <c r="N3697" t="inlineStr">
        <is>
          <t xml:space="preserve">N         </t>
        </is>
      </c>
      <c r="O3697" t="n">
        <v>114</v>
      </c>
      <c r="P3697" t="inlineStr">
        <is>
          <t xml:space="preserve">W         </t>
        </is>
      </c>
      <c r="Q3697">
        <f>"0157/0515"</f>
        <v/>
      </c>
      <c r="R3697" t="inlineStr">
        <is>
          <t>380543</t>
        </is>
      </c>
      <c r="S3697" t="inlineStr">
        <is>
          <t>SUBLETTE (WY)</t>
        </is>
      </c>
      <c r="T3697" t="n">
        <v>42.52813296</v>
      </c>
      <c r="U3697" t="inlineStr">
        <is>
          <t>GREEN RIVER - OVERTHRUST</t>
        </is>
      </c>
      <c r="V3697" t="n">
        <v>-110.36782754</v>
      </c>
      <c r="W3697" t="inlineStr">
        <is>
          <t>POINT (59088.08730695379 4722399.319298794)</t>
        </is>
      </c>
      <c r="X3697" t="n">
        <v>1.589730548788697</v>
      </c>
      <c r="Y3697" t="inlineStr">
        <is>
          <t>NW</t>
        </is>
      </c>
      <c r="Z3697" t="n">
        <v>2015</v>
      </c>
      <c r="AA3697" t="n">
        <v>63</v>
      </c>
    </row>
    <row r="3698">
      <c r="A3698" s="1" t="n">
        <v>46008</v>
      </c>
      <c r="B3698" t="inlineStr">
        <is>
          <t>WY</t>
        </is>
      </c>
      <c r="C3698" s="2" t="n">
        <v>42309</v>
      </c>
      <c r="D3698" s="2" t="n">
        <v>42346</v>
      </c>
      <c r="E3698" t="inlineStr">
        <is>
          <t>2020-11-01</t>
        </is>
      </c>
      <c r="F3698" t="n">
        <v>60</v>
      </c>
      <c r="G3698" t="inlineStr">
        <is>
          <t xml:space="preserve">INGER LUNDERSHAUSEN </t>
        </is>
      </c>
      <c r="H3698" t="inlineStr">
        <is>
          <t>MADISON GAS</t>
        </is>
      </c>
      <c r="I3698" t="inlineStr"/>
      <c r="J3698" t="inlineStr"/>
      <c r="K3698" t="n">
        <v>628.5800170799999</v>
      </c>
      <c r="L3698" t="n">
        <v>2</v>
      </c>
      <c r="M3698" t="n">
        <v>29</v>
      </c>
      <c r="N3698" t="inlineStr">
        <is>
          <t xml:space="preserve">N         </t>
        </is>
      </c>
      <c r="O3698" t="n">
        <v>114</v>
      </c>
      <c r="P3698" t="inlineStr">
        <is>
          <t xml:space="preserve">W         </t>
        </is>
      </c>
      <c r="Q3698">
        <f>"0157/0515"</f>
        <v/>
      </c>
      <c r="R3698" t="inlineStr">
        <is>
          <t>380543</t>
        </is>
      </c>
      <c r="S3698" t="inlineStr">
        <is>
          <t>SUBLETTE (WY)</t>
        </is>
      </c>
      <c r="T3698" t="n">
        <v>42.52815936</v>
      </c>
      <c r="U3698" t="inlineStr">
        <is>
          <t>GREEN RIVER - OVERTHRUST</t>
        </is>
      </c>
      <c r="V3698" t="n">
        <v>-110.38747396</v>
      </c>
      <c r="W3698" t="inlineStr">
        <is>
          <t>POINT (57474.11593603849 4722504.962993698)</t>
        </is>
      </c>
      <c r="X3698" t="n">
        <v>2.334825917643317</v>
      </c>
      <c r="Y3698" t="inlineStr">
        <is>
          <t>NW</t>
        </is>
      </c>
      <c r="Z3698" t="n">
        <v>2015</v>
      </c>
      <c r="AA3698" t="n">
        <v>63</v>
      </c>
    </row>
    <row r="3699">
      <c r="A3699" s="1" t="n">
        <v>46009</v>
      </c>
      <c r="B3699" t="inlineStr">
        <is>
          <t>WY</t>
        </is>
      </c>
      <c r="C3699" s="2" t="n">
        <v>42309</v>
      </c>
      <c r="D3699" s="2" t="n">
        <v>42346</v>
      </c>
      <c r="E3699" t="inlineStr">
        <is>
          <t>2020-11-01</t>
        </is>
      </c>
      <c r="F3699" t="n">
        <v>60</v>
      </c>
      <c r="G3699" t="inlineStr">
        <is>
          <t xml:space="preserve">INGER LUNDERSHAUSEN </t>
        </is>
      </c>
      <c r="H3699" t="inlineStr">
        <is>
          <t>MADISON GAS</t>
        </is>
      </c>
      <c r="I3699" t="inlineStr"/>
      <c r="J3699" t="inlineStr"/>
      <c r="K3699" t="n">
        <v>628.5800170799999</v>
      </c>
      <c r="L3699" t="n">
        <v>11</v>
      </c>
      <c r="M3699" t="n">
        <v>29</v>
      </c>
      <c r="N3699" t="inlineStr">
        <is>
          <t xml:space="preserve">N         </t>
        </is>
      </c>
      <c r="O3699" t="n">
        <v>114</v>
      </c>
      <c r="P3699" t="inlineStr">
        <is>
          <t xml:space="preserve">W         </t>
        </is>
      </c>
      <c r="Q3699">
        <f>"0157/0515"</f>
        <v/>
      </c>
      <c r="R3699" t="inlineStr">
        <is>
          <t>380543</t>
        </is>
      </c>
      <c r="S3699" t="inlineStr">
        <is>
          <t>SUBLETTE (WY)</t>
        </is>
      </c>
      <c r="T3699" t="n">
        <v>42.51411757</v>
      </c>
      <c r="U3699" t="inlineStr">
        <is>
          <t>GREEN RIVER - OVERTHRUST</t>
        </is>
      </c>
      <c r="V3699" t="n">
        <v>-110.38752723</v>
      </c>
      <c r="W3699" t="inlineStr">
        <is>
          <t>POINT (57370.31806866068 4720945.460947224)</t>
        </is>
      </c>
      <c r="X3699" t="n">
        <v>1.98147070211682</v>
      </c>
      <c r="Y3699" t="inlineStr">
        <is>
          <t>NW</t>
        </is>
      </c>
      <c r="Z3699" t="n">
        <v>2015</v>
      </c>
      <c r="AA3699" t="n">
        <v>63</v>
      </c>
    </row>
    <row r="3700">
      <c r="A3700" s="1" t="n">
        <v>46010</v>
      </c>
      <c r="B3700" t="inlineStr">
        <is>
          <t>WY</t>
        </is>
      </c>
      <c r="C3700" s="2" t="n">
        <v>42309</v>
      </c>
      <c r="D3700" s="2" t="n">
        <v>42346</v>
      </c>
      <c r="E3700" t="inlineStr">
        <is>
          <t>2020-11-01</t>
        </is>
      </c>
      <c r="F3700" t="n">
        <v>60</v>
      </c>
      <c r="G3700" t="inlineStr">
        <is>
          <t xml:space="preserve">INGER LUNDERSHAUSEN </t>
        </is>
      </c>
      <c r="H3700" t="inlineStr">
        <is>
          <t>MADISON GAS</t>
        </is>
      </c>
      <c r="I3700" t="inlineStr"/>
      <c r="J3700" t="inlineStr"/>
      <c r="K3700" t="n">
        <v>628.5800170799999</v>
      </c>
      <c r="L3700" t="n">
        <v>12</v>
      </c>
      <c r="M3700" t="n">
        <v>29</v>
      </c>
      <c r="N3700" t="inlineStr">
        <is>
          <t xml:space="preserve">N         </t>
        </is>
      </c>
      <c r="O3700" t="n">
        <v>114</v>
      </c>
      <c r="P3700" t="inlineStr">
        <is>
          <t xml:space="preserve">W         </t>
        </is>
      </c>
      <c r="Q3700">
        <f>"0157/0515"</f>
        <v/>
      </c>
      <c r="R3700" t="inlineStr">
        <is>
          <t>380543</t>
        </is>
      </c>
      <c r="S3700" t="inlineStr">
        <is>
          <t>SUBLETTE (WY)</t>
        </is>
      </c>
      <c r="T3700" t="n">
        <v>42.51404921</v>
      </c>
      <c r="U3700" t="inlineStr">
        <is>
          <t>GREEN RIVER - OVERTHRUST</t>
        </is>
      </c>
      <c r="V3700" t="n">
        <v>-110.36778926</v>
      </c>
      <c r="W3700" t="inlineStr">
        <is>
          <t>POINT (58991.88198962586 4720834.681773487)</t>
        </is>
      </c>
      <c r="X3700" t="n">
        <v>0.9944029905889226</v>
      </c>
      <c r="Y3700" t="inlineStr">
        <is>
          <t>NW</t>
        </is>
      </c>
      <c r="Z3700" t="n">
        <v>2015</v>
      </c>
      <c r="AA3700" t="n">
        <v>63</v>
      </c>
    </row>
    <row r="3701">
      <c r="A3701" s="1" t="n">
        <v>46012</v>
      </c>
      <c r="B3701" t="inlineStr">
        <is>
          <t>WY</t>
        </is>
      </c>
      <c r="C3701" s="2" t="n">
        <v>42309</v>
      </c>
      <c r="D3701" s="2" t="n">
        <v>42346</v>
      </c>
      <c r="E3701" t="inlineStr">
        <is>
          <t>2020-11-01</t>
        </is>
      </c>
      <c r="F3701" t="n">
        <v>60</v>
      </c>
      <c r="G3701" t="inlineStr">
        <is>
          <t xml:space="preserve">INGER LUNDERSHAUSEN </t>
        </is>
      </c>
      <c r="H3701" t="inlineStr">
        <is>
          <t>MADISON GAS</t>
        </is>
      </c>
      <c r="I3701" t="inlineStr"/>
      <c r="J3701" t="inlineStr"/>
      <c r="K3701" t="n">
        <v>628.5800170799999</v>
      </c>
      <c r="L3701" t="n">
        <v>35</v>
      </c>
      <c r="M3701" t="n">
        <v>30</v>
      </c>
      <c r="N3701" t="inlineStr">
        <is>
          <t xml:space="preserve">N         </t>
        </is>
      </c>
      <c r="O3701" t="n">
        <v>114</v>
      </c>
      <c r="P3701" t="inlineStr">
        <is>
          <t xml:space="preserve">W         </t>
        </is>
      </c>
      <c r="Q3701">
        <f>"0157/0515"</f>
        <v/>
      </c>
      <c r="R3701" t="inlineStr">
        <is>
          <t>380543</t>
        </is>
      </c>
      <c r="S3701" t="inlineStr">
        <is>
          <t>SUBLETTE (WY)</t>
        </is>
      </c>
      <c r="T3701" t="n">
        <v>42.54215918</v>
      </c>
      <c r="U3701" t="inlineStr">
        <is>
          <t>GREEN RIVER - OVERTHRUST</t>
        </is>
      </c>
      <c r="V3701" t="n">
        <v>-110.38731386</v>
      </c>
      <c r="W3701" t="inlineStr">
        <is>
          <t>POINT (57586.41636941151 4724059.243839753)</t>
        </is>
      </c>
      <c r="X3701" t="n">
        <v>2.971290222758108</v>
      </c>
      <c r="Y3701" t="inlineStr">
        <is>
          <t>NW</t>
        </is>
      </c>
      <c r="Z3701" t="n">
        <v>2015</v>
      </c>
      <c r="AA3701" t="n">
        <v>63</v>
      </c>
    </row>
    <row r="3702">
      <c r="A3702" s="1" t="n">
        <v>46080</v>
      </c>
      <c r="B3702" t="inlineStr">
        <is>
          <t>WY</t>
        </is>
      </c>
      <c r="C3702" s="2" t="n">
        <v>42309</v>
      </c>
      <c r="D3702" s="2" t="n">
        <v>42328</v>
      </c>
      <c r="E3702" t="inlineStr">
        <is>
          <t>2020-11-01</t>
        </is>
      </c>
      <c r="F3702" t="n">
        <v>60</v>
      </c>
      <c r="G3702" t="inlineStr">
        <is>
          <t xml:space="preserve">PENNY DELLE CHRISMAN TRUST </t>
        </is>
      </c>
      <c r="H3702" t="inlineStr">
        <is>
          <t>MADISON GAS</t>
        </is>
      </c>
      <c r="I3702" t="inlineStr"/>
      <c r="J3702" t="inlineStr"/>
      <c r="K3702" t="n">
        <v>628.5800170799999</v>
      </c>
      <c r="L3702" t="n">
        <v>1</v>
      </c>
      <c r="M3702" t="n">
        <v>29</v>
      </c>
      <c r="N3702" t="inlineStr">
        <is>
          <t xml:space="preserve">N         </t>
        </is>
      </c>
      <c r="O3702" t="n">
        <v>114</v>
      </c>
      <c r="P3702" t="inlineStr">
        <is>
          <t xml:space="preserve">W         </t>
        </is>
      </c>
      <c r="Q3702">
        <f>"0157/0509"</f>
        <v/>
      </c>
      <c r="R3702" t="inlineStr">
        <is>
          <t>380368</t>
        </is>
      </c>
      <c r="S3702" t="inlineStr">
        <is>
          <t>SUBLETTE (WY)</t>
        </is>
      </c>
      <c r="T3702" t="n">
        <v>42.52813296</v>
      </c>
      <c r="U3702" t="inlineStr">
        <is>
          <t>GREEN RIVER - OVERTHRUST</t>
        </is>
      </c>
      <c r="V3702" t="n">
        <v>-110.36782754</v>
      </c>
      <c r="W3702" t="inlineStr">
        <is>
          <t>POINT (59088.08730695379 4722399.319298794)</t>
        </is>
      </c>
      <c r="X3702" t="n">
        <v>1.589730548788697</v>
      </c>
      <c r="Y3702" t="inlineStr">
        <is>
          <t>NW</t>
        </is>
      </c>
      <c r="Z3702" t="n">
        <v>2015</v>
      </c>
      <c r="AA3702" t="n">
        <v>63</v>
      </c>
    </row>
    <row r="3703">
      <c r="A3703" s="1" t="n">
        <v>46081</v>
      </c>
      <c r="B3703" t="inlineStr">
        <is>
          <t>WY</t>
        </is>
      </c>
      <c r="C3703" s="2" t="n">
        <v>42309</v>
      </c>
      <c r="D3703" s="2" t="n">
        <v>42328</v>
      </c>
      <c r="E3703" t="inlineStr">
        <is>
          <t>2020-11-01</t>
        </is>
      </c>
      <c r="F3703" t="n">
        <v>60</v>
      </c>
      <c r="G3703" t="inlineStr">
        <is>
          <t xml:space="preserve">PENNY DELLE CHRISMAN TRUST </t>
        </is>
      </c>
      <c r="H3703" t="inlineStr">
        <is>
          <t>MADISON GAS</t>
        </is>
      </c>
      <c r="I3703" t="inlineStr"/>
      <c r="J3703" t="inlineStr"/>
      <c r="K3703" t="n">
        <v>628.5800170799999</v>
      </c>
      <c r="L3703" t="n">
        <v>2</v>
      </c>
      <c r="M3703" t="n">
        <v>29</v>
      </c>
      <c r="N3703" t="inlineStr">
        <is>
          <t xml:space="preserve">N         </t>
        </is>
      </c>
      <c r="O3703" t="n">
        <v>114</v>
      </c>
      <c r="P3703" t="inlineStr">
        <is>
          <t xml:space="preserve">W         </t>
        </is>
      </c>
      <c r="Q3703">
        <f>"0157/0509"</f>
        <v/>
      </c>
      <c r="R3703" t="inlineStr">
        <is>
          <t>380368</t>
        </is>
      </c>
      <c r="S3703" t="inlineStr">
        <is>
          <t>SUBLETTE (WY)</t>
        </is>
      </c>
      <c r="T3703" t="n">
        <v>42.52815936</v>
      </c>
      <c r="U3703" t="inlineStr">
        <is>
          <t>GREEN RIVER - OVERTHRUST</t>
        </is>
      </c>
      <c r="V3703" t="n">
        <v>-110.38747396</v>
      </c>
      <c r="W3703" t="inlineStr">
        <is>
          <t>POINT (57474.11593603849 4722504.962993698)</t>
        </is>
      </c>
      <c r="X3703" t="n">
        <v>2.334825917643317</v>
      </c>
      <c r="Y3703" t="inlineStr">
        <is>
          <t>NW</t>
        </is>
      </c>
      <c r="Z3703" t="n">
        <v>2015</v>
      </c>
      <c r="AA3703" t="n">
        <v>63</v>
      </c>
    </row>
    <row r="3704">
      <c r="A3704" s="1" t="n">
        <v>46082</v>
      </c>
      <c r="B3704" t="inlineStr">
        <is>
          <t>WY</t>
        </is>
      </c>
      <c r="C3704" s="2" t="n">
        <v>42309</v>
      </c>
      <c r="D3704" s="2" t="n">
        <v>42328</v>
      </c>
      <c r="E3704" t="inlineStr">
        <is>
          <t>2020-11-01</t>
        </is>
      </c>
      <c r="F3704" t="n">
        <v>60</v>
      </c>
      <c r="G3704" t="inlineStr">
        <is>
          <t xml:space="preserve">PENNY DELLE CHRISMAN TRUST </t>
        </is>
      </c>
      <c r="H3704" t="inlineStr">
        <is>
          <t>MADISON GAS</t>
        </is>
      </c>
      <c r="I3704" t="inlineStr"/>
      <c r="J3704" t="inlineStr"/>
      <c r="K3704" t="n">
        <v>628.5800170799999</v>
      </c>
      <c r="L3704" t="n">
        <v>11</v>
      </c>
      <c r="M3704" t="n">
        <v>29</v>
      </c>
      <c r="N3704" t="inlineStr">
        <is>
          <t xml:space="preserve">N         </t>
        </is>
      </c>
      <c r="O3704" t="n">
        <v>114</v>
      </c>
      <c r="P3704" t="inlineStr">
        <is>
          <t xml:space="preserve">W         </t>
        </is>
      </c>
      <c r="Q3704">
        <f>"0157/0509"</f>
        <v/>
      </c>
      <c r="R3704" t="inlineStr">
        <is>
          <t>380368</t>
        </is>
      </c>
      <c r="S3704" t="inlineStr">
        <is>
          <t>SUBLETTE (WY)</t>
        </is>
      </c>
      <c r="T3704" t="n">
        <v>42.51411757</v>
      </c>
      <c r="U3704" t="inlineStr">
        <is>
          <t>GREEN RIVER - OVERTHRUST</t>
        </is>
      </c>
      <c r="V3704" t="n">
        <v>-110.38752723</v>
      </c>
      <c r="W3704" t="inlineStr">
        <is>
          <t>POINT (57370.31806866068 4720945.460947224)</t>
        </is>
      </c>
      <c r="X3704" t="n">
        <v>1.98147070211682</v>
      </c>
      <c r="Y3704" t="inlineStr">
        <is>
          <t>NW</t>
        </is>
      </c>
      <c r="Z3704" t="n">
        <v>2015</v>
      </c>
      <c r="AA3704" t="n">
        <v>63</v>
      </c>
    </row>
    <row r="3705">
      <c r="A3705" s="1" t="n">
        <v>46083</v>
      </c>
      <c r="B3705" t="inlineStr">
        <is>
          <t>WY</t>
        </is>
      </c>
      <c r="C3705" s="2" t="n">
        <v>42309</v>
      </c>
      <c r="D3705" s="2" t="n">
        <v>42328</v>
      </c>
      <c r="E3705" t="inlineStr">
        <is>
          <t>2020-11-01</t>
        </is>
      </c>
      <c r="F3705" t="n">
        <v>60</v>
      </c>
      <c r="G3705" t="inlineStr">
        <is>
          <t xml:space="preserve">PENNY DELLE CHRISMAN TRUST </t>
        </is>
      </c>
      <c r="H3705" t="inlineStr">
        <is>
          <t>MADISON GAS</t>
        </is>
      </c>
      <c r="I3705" t="inlineStr"/>
      <c r="J3705" t="inlineStr"/>
      <c r="K3705" t="n">
        <v>628.5800170799999</v>
      </c>
      <c r="L3705" t="n">
        <v>12</v>
      </c>
      <c r="M3705" t="n">
        <v>29</v>
      </c>
      <c r="N3705" t="inlineStr">
        <is>
          <t xml:space="preserve">N         </t>
        </is>
      </c>
      <c r="O3705" t="n">
        <v>114</v>
      </c>
      <c r="P3705" t="inlineStr">
        <is>
          <t xml:space="preserve">W         </t>
        </is>
      </c>
      <c r="Q3705">
        <f>"0157/0509"</f>
        <v/>
      </c>
      <c r="R3705" t="inlineStr">
        <is>
          <t>380368</t>
        </is>
      </c>
      <c r="S3705" t="inlineStr">
        <is>
          <t>SUBLETTE (WY)</t>
        </is>
      </c>
      <c r="T3705" t="n">
        <v>42.51404921</v>
      </c>
      <c r="U3705" t="inlineStr">
        <is>
          <t>GREEN RIVER - OVERTHRUST</t>
        </is>
      </c>
      <c r="V3705" t="n">
        <v>-110.36778926</v>
      </c>
      <c r="W3705" t="inlineStr">
        <is>
          <t>POINT (58991.88198962586 4720834.681773487)</t>
        </is>
      </c>
      <c r="X3705" t="n">
        <v>0.9944029905889226</v>
      </c>
      <c r="Y3705" t="inlineStr">
        <is>
          <t>NW</t>
        </is>
      </c>
      <c r="Z3705" t="n">
        <v>2015</v>
      </c>
      <c r="AA3705" t="n">
        <v>63</v>
      </c>
    </row>
    <row r="3706">
      <c r="A3706" s="1" t="n">
        <v>46085</v>
      </c>
      <c r="B3706" t="inlineStr">
        <is>
          <t>WY</t>
        </is>
      </c>
      <c r="C3706" s="2" t="n">
        <v>42309</v>
      </c>
      <c r="D3706" s="2" t="n">
        <v>42328</v>
      </c>
      <c r="E3706" t="inlineStr">
        <is>
          <t>2020-11-01</t>
        </is>
      </c>
      <c r="F3706" t="n">
        <v>60</v>
      </c>
      <c r="G3706" t="inlineStr">
        <is>
          <t xml:space="preserve">PENNY DELLE CHRISMAN TRUST </t>
        </is>
      </c>
      <c r="H3706" t="inlineStr">
        <is>
          <t>MADISON GAS</t>
        </is>
      </c>
      <c r="I3706" t="inlineStr"/>
      <c r="J3706" t="inlineStr"/>
      <c r="K3706" t="n">
        <v>628.5800170799999</v>
      </c>
      <c r="L3706" t="n">
        <v>35</v>
      </c>
      <c r="M3706" t="n">
        <v>30</v>
      </c>
      <c r="N3706" t="inlineStr">
        <is>
          <t xml:space="preserve">N         </t>
        </is>
      </c>
      <c r="O3706" t="n">
        <v>114</v>
      </c>
      <c r="P3706" t="inlineStr">
        <is>
          <t xml:space="preserve">W         </t>
        </is>
      </c>
      <c r="Q3706">
        <f>"0157/0509"</f>
        <v/>
      </c>
      <c r="R3706" t="inlineStr">
        <is>
          <t>380368</t>
        </is>
      </c>
      <c r="S3706" t="inlineStr">
        <is>
          <t>SUBLETTE (WY)</t>
        </is>
      </c>
      <c r="T3706" t="n">
        <v>42.54215918</v>
      </c>
      <c r="U3706" t="inlineStr">
        <is>
          <t>GREEN RIVER - OVERTHRUST</t>
        </is>
      </c>
      <c r="V3706" t="n">
        <v>-110.38731386</v>
      </c>
      <c r="W3706" t="inlineStr">
        <is>
          <t>POINT (57586.41636941151 4724059.243839753)</t>
        </is>
      </c>
      <c r="X3706" t="n">
        <v>2.971290222758108</v>
      </c>
      <c r="Y3706" t="inlineStr">
        <is>
          <t>NW</t>
        </is>
      </c>
      <c r="Z3706" t="n">
        <v>2015</v>
      </c>
      <c r="AA3706" t="n">
        <v>63</v>
      </c>
    </row>
    <row r="3707">
      <c r="A3707" s="1" t="n">
        <v>46086</v>
      </c>
      <c r="B3707" t="inlineStr">
        <is>
          <t>WY</t>
        </is>
      </c>
      <c r="C3707" s="2" t="n">
        <v>42309</v>
      </c>
      <c r="D3707" s="2" t="n">
        <v>42328</v>
      </c>
      <c r="E3707" t="inlineStr">
        <is>
          <t>2020-11-01</t>
        </is>
      </c>
      <c r="F3707" t="n">
        <v>60</v>
      </c>
      <c r="G3707" t="inlineStr">
        <is>
          <t xml:space="preserve">THE KAREN E. SHAVER TRUST </t>
        </is>
      </c>
      <c r="H3707" t="inlineStr">
        <is>
          <t>MADISON GAS</t>
        </is>
      </c>
      <c r="I3707" t="inlineStr"/>
      <c r="J3707" t="inlineStr"/>
      <c r="K3707" t="n">
        <v>628.5800170799999</v>
      </c>
      <c r="L3707" t="n">
        <v>1</v>
      </c>
      <c r="M3707" t="n">
        <v>29</v>
      </c>
      <c r="N3707" t="inlineStr">
        <is>
          <t xml:space="preserve">N         </t>
        </is>
      </c>
      <c r="O3707" t="n">
        <v>114</v>
      </c>
      <c r="P3707" t="inlineStr">
        <is>
          <t xml:space="preserve">W         </t>
        </is>
      </c>
      <c r="Q3707" t="inlineStr">
        <is>
          <t>1570/0506</t>
        </is>
      </c>
      <c r="R3707" t="inlineStr">
        <is>
          <t>380365</t>
        </is>
      </c>
      <c r="S3707" t="inlineStr">
        <is>
          <t>SUBLETTE (WY)</t>
        </is>
      </c>
      <c r="T3707" t="n">
        <v>42.52813296</v>
      </c>
      <c r="U3707" t="inlineStr">
        <is>
          <t>GREEN RIVER - OVERTHRUST</t>
        </is>
      </c>
      <c r="V3707" t="n">
        <v>-110.36782754</v>
      </c>
      <c r="W3707" t="inlineStr">
        <is>
          <t>POINT (59088.08730695379 4722399.319298794)</t>
        </is>
      </c>
      <c r="X3707" t="n">
        <v>1.589730548788697</v>
      </c>
      <c r="Y3707" t="inlineStr">
        <is>
          <t>NW</t>
        </is>
      </c>
      <c r="Z3707" t="n">
        <v>2015</v>
      </c>
      <c r="AA3707" t="n">
        <v>63</v>
      </c>
    </row>
    <row r="3708">
      <c r="A3708" s="1" t="n">
        <v>46087</v>
      </c>
      <c r="B3708" t="inlineStr">
        <is>
          <t>WY</t>
        </is>
      </c>
      <c r="C3708" s="2" t="n">
        <v>42309</v>
      </c>
      <c r="D3708" s="2" t="n">
        <v>42328</v>
      </c>
      <c r="E3708" t="inlineStr">
        <is>
          <t>2020-11-01</t>
        </is>
      </c>
      <c r="F3708" t="n">
        <v>60</v>
      </c>
      <c r="G3708" t="inlineStr">
        <is>
          <t xml:space="preserve">THE KAREN E. SHAVER TRUST </t>
        </is>
      </c>
      <c r="H3708" t="inlineStr">
        <is>
          <t>MADISON GAS</t>
        </is>
      </c>
      <c r="I3708" t="inlineStr"/>
      <c r="J3708" t="inlineStr"/>
      <c r="K3708" t="n">
        <v>628.5800170799999</v>
      </c>
      <c r="L3708" t="n">
        <v>2</v>
      </c>
      <c r="M3708" t="n">
        <v>29</v>
      </c>
      <c r="N3708" t="inlineStr">
        <is>
          <t xml:space="preserve">N         </t>
        </is>
      </c>
      <c r="O3708" t="n">
        <v>114</v>
      </c>
      <c r="P3708" t="inlineStr">
        <is>
          <t xml:space="preserve">W         </t>
        </is>
      </c>
      <c r="Q3708" t="inlineStr">
        <is>
          <t>1570/0506</t>
        </is>
      </c>
      <c r="R3708" t="inlineStr">
        <is>
          <t>380365</t>
        </is>
      </c>
      <c r="S3708" t="inlineStr">
        <is>
          <t>SUBLETTE (WY)</t>
        </is>
      </c>
      <c r="T3708" t="n">
        <v>42.52815936</v>
      </c>
      <c r="U3708" t="inlineStr">
        <is>
          <t>GREEN RIVER - OVERTHRUST</t>
        </is>
      </c>
      <c r="V3708" t="n">
        <v>-110.38747396</v>
      </c>
      <c r="W3708" t="inlineStr">
        <is>
          <t>POINT (57474.11593603849 4722504.962993698)</t>
        </is>
      </c>
      <c r="X3708" t="n">
        <v>2.334825917643317</v>
      </c>
      <c r="Y3708" t="inlineStr">
        <is>
          <t>NW</t>
        </is>
      </c>
      <c r="Z3708" t="n">
        <v>2015</v>
      </c>
      <c r="AA3708" t="n">
        <v>63</v>
      </c>
    </row>
    <row r="3709">
      <c r="A3709" s="1" t="n">
        <v>46088</v>
      </c>
      <c r="B3709" t="inlineStr">
        <is>
          <t>WY</t>
        </is>
      </c>
      <c r="C3709" s="2" t="n">
        <v>42309</v>
      </c>
      <c r="D3709" s="2" t="n">
        <v>42328</v>
      </c>
      <c r="E3709" t="inlineStr">
        <is>
          <t>2020-11-01</t>
        </is>
      </c>
      <c r="F3709" t="n">
        <v>60</v>
      </c>
      <c r="G3709" t="inlineStr">
        <is>
          <t xml:space="preserve">THE KAREN E. SHAVER TRUST </t>
        </is>
      </c>
      <c r="H3709" t="inlineStr">
        <is>
          <t>MADISON GAS</t>
        </is>
      </c>
      <c r="I3709" t="inlineStr"/>
      <c r="J3709" t="inlineStr"/>
      <c r="K3709" t="n">
        <v>628.5800170799999</v>
      </c>
      <c r="L3709" t="n">
        <v>11</v>
      </c>
      <c r="M3709" t="n">
        <v>29</v>
      </c>
      <c r="N3709" t="inlineStr">
        <is>
          <t xml:space="preserve">N         </t>
        </is>
      </c>
      <c r="O3709" t="n">
        <v>114</v>
      </c>
      <c r="P3709" t="inlineStr">
        <is>
          <t xml:space="preserve">W         </t>
        </is>
      </c>
      <c r="Q3709" t="inlineStr">
        <is>
          <t>1570/0506</t>
        </is>
      </c>
      <c r="R3709" t="inlineStr">
        <is>
          <t>380365</t>
        </is>
      </c>
      <c r="S3709" t="inlineStr">
        <is>
          <t>SUBLETTE (WY)</t>
        </is>
      </c>
      <c r="T3709" t="n">
        <v>42.51411757</v>
      </c>
      <c r="U3709" t="inlineStr">
        <is>
          <t>GREEN RIVER - OVERTHRUST</t>
        </is>
      </c>
      <c r="V3709" t="n">
        <v>-110.38752723</v>
      </c>
      <c r="W3709" t="inlineStr">
        <is>
          <t>POINT (57370.31806866068 4720945.460947224)</t>
        </is>
      </c>
      <c r="X3709" t="n">
        <v>1.98147070211682</v>
      </c>
      <c r="Y3709" t="inlineStr">
        <is>
          <t>NW</t>
        </is>
      </c>
      <c r="Z3709" t="n">
        <v>2015</v>
      </c>
      <c r="AA3709" t="n">
        <v>63</v>
      </c>
    </row>
    <row r="3710">
      <c r="A3710" s="1" t="n">
        <v>46089</v>
      </c>
      <c r="B3710" t="inlineStr">
        <is>
          <t>WY</t>
        </is>
      </c>
      <c r="C3710" s="2" t="n">
        <v>42309</v>
      </c>
      <c r="D3710" s="2" t="n">
        <v>42328</v>
      </c>
      <c r="E3710" t="inlineStr">
        <is>
          <t>2020-11-01</t>
        </is>
      </c>
      <c r="F3710" t="n">
        <v>60</v>
      </c>
      <c r="G3710" t="inlineStr">
        <is>
          <t xml:space="preserve">THE KAREN E. SHAVER TRUST </t>
        </is>
      </c>
      <c r="H3710" t="inlineStr">
        <is>
          <t>MADISON GAS</t>
        </is>
      </c>
      <c r="I3710" t="inlineStr"/>
      <c r="J3710" t="inlineStr"/>
      <c r="K3710" t="n">
        <v>628.5800170799999</v>
      </c>
      <c r="L3710" t="n">
        <v>12</v>
      </c>
      <c r="M3710" t="n">
        <v>29</v>
      </c>
      <c r="N3710" t="inlineStr">
        <is>
          <t xml:space="preserve">N         </t>
        </is>
      </c>
      <c r="O3710" t="n">
        <v>114</v>
      </c>
      <c r="P3710" t="inlineStr">
        <is>
          <t xml:space="preserve">W         </t>
        </is>
      </c>
      <c r="Q3710" t="inlineStr">
        <is>
          <t>1570/0506</t>
        </is>
      </c>
      <c r="R3710" t="inlineStr">
        <is>
          <t>380365</t>
        </is>
      </c>
      <c r="S3710" t="inlineStr">
        <is>
          <t>SUBLETTE (WY)</t>
        </is>
      </c>
      <c r="T3710" t="n">
        <v>42.51404921</v>
      </c>
      <c r="U3710" t="inlineStr">
        <is>
          <t>GREEN RIVER - OVERTHRUST</t>
        </is>
      </c>
      <c r="V3710" t="n">
        <v>-110.36778926</v>
      </c>
      <c r="W3710" t="inlineStr">
        <is>
          <t>POINT (58991.88198962586 4720834.681773487)</t>
        </is>
      </c>
      <c r="X3710" t="n">
        <v>0.9944029905889226</v>
      </c>
      <c r="Y3710" t="inlineStr">
        <is>
          <t>NW</t>
        </is>
      </c>
      <c r="Z3710" t="n">
        <v>2015</v>
      </c>
      <c r="AA3710" t="n">
        <v>63</v>
      </c>
    </row>
    <row r="3711">
      <c r="A3711" s="1" t="n">
        <v>46091</v>
      </c>
      <c r="B3711" t="inlineStr">
        <is>
          <t>WY</t>
        </is>
      </c>
      <c r="C3711" s="2" t="n">
        <v>42309</v>
      </c>
      <c r="D3711" s="2" t="n">
        <v>42328</v>
      </c>
      <c r="E3711" t="inlineStr">
        <is>
          <t>2020-11-01</t>
        </is>
      </c>
      <c r="F3711" t="n">
        <v>60</v>
      </c>
      <c r="G3711" t="inlineStr">
        <is>
          <t xml:space="preserve">THE KAREN E. SHAVER TRUST </t>
        </is>
      </c>
      <c r="H3711" t="inlineStr">
        <is>
          <t>MADISON GAS</t>
        </is>
      </c>
      <c r="I3711" t="inlineStr"/>
      <c r="J3711" t="inlineStr"/>
      <c r="K3711" t="n">
        <v>628.5800170799999</v>
      </c>
      <c r="L3711" t="n">
        <v>35</v>
      </c>
      <c r="M3711" t="n">
        <v>30</v>
      </c>
      <c r="N3711" t="inlineStr">
        <is>
          <t xml:space="preserve">N         </t>
        </is>
      </c>
      <c r="O3711" t="n">
        <v>114</v>
      </c>
      <c r="P3711" t="inlineStr">
        <is>
          <t xml:space="preserve">W         </t>
        </is>
      </c>
      <c r="Q3711" t="inlineStr">
        <is>
          <t>1570/0506</t>
        </is>
      </c>
      <c r="R3711" t="inlineStr">
        <is>
          <t>380365</t>
        </is>
      </c>
      <c r="S3711" t="inlineStr">
        <is>
          <t>SUBLETTE (WY)</t>
        </is>
      </c>
      <c r="T3711" t="n">
        <v>42.54215918</v>
      </c>
      <c r="U3711" t="inlineStr">
        <is>
          <t>GREEN RIVER - OVERTHRUST</t>
        </is>
      </c>
      <c r="V3711" t="n">
        <v>-110.38731386</v>
      </c>
      <c r="W3711" t="inlineStr">
        <is>
          <t>POINT (57586.41636941151 4724059.243839753)</t>
        </is>
      </c>
      <c r="X3711" t="n">
        <v>2.971290222758108</v>
      </c>
      <c r="Y3711" t="inlineStr">
        <is>
          <t>NW</t>
        </is>
      </c>
      <c r="Z3711" t="n">
        <v>2015</v>
      </c>
      <c r="AA3711" t="n">
        <v>63</v>
      </c>
    </row>
    <row r="3712">
      <c r="A3712" s="1" t="n">
        <v>46092</v>
      </c>
      <c r="B3712" t="inlineStr">
        <is>
          <t>WY</t>
        </is>
      </c>
      <c r="C3712" s="2" t="n">
        <v>42309</v>
      </c>
      <c r="D3712" s="2" t="n">
        <v>42328</v>
      </c>
      <c r="E3712" t="inlineStr">
        <is>
          <t>2020-11-01</t>
        </is>
      </c>
      <c r="F3712" t="n">
        <v>60</v>
      </c>
      <c r="G3712" t="inlineStr">
        <is>
          <t xml:space="preserve">GAIUS JOHN SHAVER </t>
        </is>
      </c>
      <c r="H3712" t="inlineStr">
        <is>
          <t>MADISON GAS</t>
        </is>
      </c>
      <c r="I3712" t="inlineStr"/>
      <c r="J3712" t="inlineStr"/>
      <c r="K3712" t="n">
        <v>628.5800170799999</v>
      </c>
      <c r="L3712" t="n">
        <v>1</v>
      </c>
      <c r="M3712" t="n">
        <v>29</v>
      </c>
      <c r="N3712" t="inlineStr">
        <is>
          <t xml:space="preserve">N         </t>
        </is>
      </c>
      <c r="O3712" t="n">
        <v>114</v>
      </c>
      <c r="P3712" t="inlineStr">
        <is>
          <t xml:space="preserve">W         </t>
        </is>
      </c>
      <c r="Q3712">
        <f>"0157/0508"</f>
        <v/>
      </c>
      <c r="R3712" t="inlineStr">
        <is>
          <t>380367</t>
        </is>
      </c>
      <c r="S3712" t="inlineStr">
        <is>
          <t>SUBLETTE (WY)</t>
        </is>
      </c>
      <c r="T3712" t="n">
        <v>42.52813296</v>
      </c>
      <c r="U3712" t="inlineStr">
        <is>
          <t>GREEN RIVER - OVERTHRUST</t>
        </is>
      </c>
      <c r="V3712" t="n">
        <v>-110.36782754</v>
      </c>
      <c r="W3712" t="inlineStr">
        <is>
          <t>POINT (59088.08730695379 4722399.319298794)</t>
        </is>
      </c>
      <c r="X3712" t="n">
        <v>1.589730548788697</v>
      </c>
      <c r="Y3712" t="inlineStr">
        <is>
          <t>NW</t>
        </is>
      </c>
      <c r="Z3712" t="n">
        <v>2015</v>
      </c>
      <c r="AA3712" t="n">
        <v>63</v>
      </c>
    </row>
    <row r="3713">
      <c r="A3713" s="1" t="n">
        <v>46093</v>
      </c>
      <c r="B3713" t="inlineStr">
        <is>
          <t>WY</t>
        </is>
      </c>
      <c r="C3713" s="2" t="n">
        <v>42309</v>
      </c>
      <c r="D3713" s="2" t="n">
        <v>42328</v>
      </c>
      <c r="E3713" t="inlineStr">
        <is>
          <t>2020-11-01</t>
        </is>
      </c>
      <c r="F3713" t="n">
        <v>60</v>
      </c>
      <c r="G3713" t="inlineStr">
        <is>
          <t xml:space="preserve">GAIUS JOHN SHAVER </t>
        </is>
      </c>
      <c r="H3713" t="inlineStr">
        <is>
          <t>MADISON GAS</t>
        </is>
      </c>
      <c r="I3713" t="inlineStr"/>
      <c r="J3713" t="inlineStr"/>
      <c r="K3713" t="n">
        <v>628.5800170799999</v>
      </c>
      <c r="L3713" t="n">
        <v>2</v>
      </c>
      <c r="M3713" t="n">
        <v>29</v>
      </c>
      <c r="N3713" t="inlineStr">
        <is>
          <t xml:space="preserve">N         </t>
        </is>
      </c>
      <c r="O3713" t="n">
        <v>114</v>
      </c>
      <c r="P3713" t="inlineStr">
        <is>
          <t xml:space="preserve">W         </t>
        </is>
      </c>
      <c r="Q3713">
        <f>"0157/0508"</f>
        <v/>
      </c>
      <c r="R3713" t="inlineStr">
        <is>
          <t>380367</t>
        </is>
      </c>
      <c r="S3713" t="inlineStr">
        <is>
          <t>SUBLETTE (WY)</t>
        </is>
      </c>
      <c r="T3713" t="n">
        <v>42.52815936</v>
      </c>
      <c r="U3713" t="inlineStr">
        <is>
          <t>GREEN RIVER - OVERTHRUST</t>
        </is>
      </c>
      <c r="V3713" t="n">
        <v>-110.38747396</v>
      </c>
      <c r="W3713" t="inlineStr">
        <is>
          <t>POINT (57474.11593603849 4722504.962993698)</t>
        </is>
      </c>
      <c r="X3713" t="n">
        <v>2.334825917643317</v>
      </c>
      <c r="Y3713" t="inlineStr">
        <is>
          <t>NW</t>
        </is>
      </c>
      <c r="Z3713" t="n">
        <v>2015</v>
      </c>
      <c r="AA3713" t="n">
        <v>63</v>
      </c>
    </row>
    <row r="3714">
      <c r="A3714" s="1" t="n">
        <v>46094</v>
      </c>
      <c r="B3714" t="inlineStr">
        <is>
          <t>WY</t>
        </is>
      </c>
      <c r="C3714" s="2" t="n">
        <v>42309</v>
      </c>
      <c r="D3714" s="2" t="n">
        <v>42328</v>
      </c>
      <c r="E3714" t="inlineStr">
        <is>
          <t>2020-11-01</t>
        </is>
      </c>
      <c r="F3714" t="n">
        <v>60</v>
      </c>
      <c r="G3714" t="inlineStr">
        <is>
          <t xml:space="preserve">GAIUS JOHN SHAVER </t>
        </is>
      </c>
      <c r="H3714" t="inlineStr">
        <is>
          <t>MADISON GAS</t>
        </is>
      </c>
      <c r="I3714" t="inlineStr"/>
      <c r="J3714" t="inlineStr"/>
      <c r="K3714" t="n">
        <v>628.5800170799999</v>
      </c>
      <c r="L3714" t="n">
        <v>11</v>
      </c>
      <c r="M3714" t="n">
        <v>29</v>
      </c>
      <c r="N3714" t="inlineStr">
        <is>
          <t xml:space="preserve">N         </t>
        </is>
      </c>
      <c r="O3714" t="n">
        <v>114</v>
      </c>
      <c r="P3714" t="inlineStr">
        <is>
          <t xml:space="preserve">W         </t>
        </is>
      </c>
      <c r="Q3714">
        <f>"0157/0508"</f>
        <v/>
      </c>
      <c r="R3714" t="inlineStr">
        <is>
          <t>380367</t>
        </is>
      </c>
      <c r="S3714" t="inlineStr">
        <is>
          <t>SUBLETTE (WY)</t>
        </is>
      </c>
      <c r="T3714" t="n">
        <v>42.51411757</v>
      </c>
      <c r="U3714" t="inlineStr">
        <is>
          <t>GREEN RIVER - OVERTHRUST</t>
        </is>
      </c>
      <c r="V3714" t="n">
        <v>-110.38752723</v>
      </c>
      <c r="W3714" t="inlineStr">
        <is>
          <t>POINT (57370.31806866068 4720945.460947224)</t>
        </is>
      </c>
      <c r="X3714" t="n">
        <v>1.98147070211682</v>
      </c>
      <c r="Y3714" t="inlineStr">
        <is>
          <t>NW</t>
        </is>
      </c>
      <c r="Z3714" t="n">
        <v>2015</v>
      </c>
      <c r="AA3714" t="n">
        <v>63</v>
      </c>
    </row>
    <row r="3715">
      <c r="A3715" s="1" t="n">
        <v>46095</v>
      </c>
      <c r="B3715" t="inlineStr">
        <is>
          <t>WY</t>
        </is>
      </c>
      <c r="C3715" s="2" t="n">
        <v>42309</v>
      </c>
      <c r="D3715" s="2" t="n">
        <v>42328</v>
      </c>
      <c r="E3715" t="inlineStr">
        <is>
          <t>2020-11-01</t>
        </is>
      </c>
      <c r="F3715" t="n">
        <v>60</v>
      </c>
      <c r="G3715" t="inlineStr">
        <is>
          <t xml:space="preserve">GAIUS JOHN SHAVER </t>
        </is>
      </c>
      <c r="H3715" t="inlineStr">
        <is>
          <t>MADISON GAS</t>
        </is>
      </c>
      <c r="I3715" t="inlineStr"/>
      <c r="J3715" t="inlineStr"/>
      <c r="K3715" t="n">
        <v>628.5800170799999</v>
      </c>
      <c r="L3715" t="n">
        <v>12</v>
      </c>
      <c r="M3715" t="n">
        <v>29</v>
      </c>
      <c r="N3715" t="inlineStr">
        <is>
          <t xml:space="preserve">N         </t>
        </is>
      </c>
      <c r="O3715" t="n">
        <v>114</v>
      </c>
      <c r="P3715" t="inlineStr">
        <is>
          <t xml:space="preserve">W         </t>
        </is>
      </c>
      <c r="Q3715">
        <f>"0157/0508"</f>
        <v/>
      </c>
      <c r="R3715" t="inlineStr">
        <is>
          <t>380367</t>
        </is>
      </c>
      <c r="S3715" t="inlineStr">
        <is>
          <t>SUBLETTE (WY)</t>
        </is>
      </c>
      <c r="T3715" t="n">
        <v>42.51404921</v>
      </c>
      <c r="U3715" t="inlineStr">
        <is>
          <t>GREEN RIVER - OVERTHRUST</t>
        </is>
      </c>
      <c r="V3715" t="n">
        <v>-110.36778926</v>
      </c>
      <c r="W3715" t="inlineStr">
        <is>
          <t>POINT (58991.88198962586 4720834.681773487)</t>
        </is>
      </c>
      <c r="X3715" t="n">
        <v>0.9944029905889226</v>
      </c>
      <c r="Y3715" t="inlineStr">
        <is>
          <t>NW</t>
        </is>
      </c>
      <c r="Z3715" t="n">
        <v>2015</v>
      </c>
      <c r="AA3715" t="n">
        <v>63</v>
      </c>
    </row>
    <row r="3716">
      <c r="A3716" s="1" t="n">
        <v>46097</v>
      </c>
      <c r="B3716" t="inlineStr">
        <is>
          <t>WY</t>
        </is>
      </c>
      <c r="C3716" s="2" t="n">
        <v>42309</v>
      </c>
      <c r="D3716" s="2" t="n">
        <v>42328</v>
      </c>
      <c r="E3716" t="inlineStr">
        <is>
          <t>2020-11-01</t>
        </is>
      </c>
      <c r="F3716" t="n">
        <v>60</v>
      </c>
      <c r="G3716" t="inlineStr">
        <is>
          <t xml:space="preserve">GAIUS JOHN SHAVER </t>
        </is>
      </c>
      <c r="H3716" t="inlineStr">
        <is>
          <t>MADISON GAS</t>
        </is>
      </c>
      <c r="I3716" t="inlineStr"/>
      <c r="J3716" t="inlineStr"/>
      <c r="K3716" t="n">
        <v>628.5800170799999</v>
      </c>
      <c r="L3716" t="n">
        <v>35</v>
      </c>
      <c r="M3716" t="n">
        <v>30</v>
      </c>
      <c r="N3716" t="inlineStr">
        <is>
          <t xml:space="preserve">N         </t>
        </is>
      </c>
      <c r="O3716" t="n">
        <v>114</v>
      </c>
      <c r="P3716" t="inlineStr">
        <is>
          <t xml:space="preserve">W         </t>
        </is>
      </c>
      <c r="Q3716">
        <f>"0157/0508"</f>
        <v/>
      </c>
      <c r="R3716" t="inlineStr">
        <is>
          <t>380367</t>
        </is>
      </c>
      <c r="S3716" t="inlineStr">
        <is>
          <t>SUBLETTE (WY)</t>
        </is>
      </c>
      <c r="T3716" t="n">
        <v>42.54215918</v>
      </c>
      <c r="U3716" t="inlineStr">
        <is>
          <t>GREEN RIVER - OVERTHRUST</t>
        </is>
      </c>
      <c r="V3716" t="n">
        <v>-110.38731386</v>
      </c>
      <c r="W3716" t="inlineStr">
        <is>
          <t>POINT (57586.41636941151 4724059.243839753)</t>
        </is>
      </c>
      <c r="X3716" t="n">
        <v>2.971290222758108</v>
      </c>
      <c r="Y3716" t="inlineStr">
        <is>
          <t>NW</t>
        </is>
      </c>
      <c r="Z3716" t="n">
        <v>2015</v>
      </c>
      <c r="AA3716" t="n">
        <v>63</v>
      </c>
    </row>
    <row r="3717">
      <c r="A3717" s="1" t="n">
        <v>46098</v>
      </c>
      <c r="B3717" t="inlineStr">
        <is>
          <t>WY</t>
        </is>
      </c>
      <c r="C3717" s="2" t="n">
        <v>42309</v>
      </c>
      <c r="D3717" s="2" t="n">
        <v>42328</v>
      </c>
      <c r="E3717" t="inlineStr">
        <is>
          <t>2020-11-01</t>
        </is>
      </c>
      <c r="F3717" t="n">
        <v>60</v>
      </c>
      <c r="G3717" t="inlineStr">
        <is>
          <t xml:space="preserve">THE WILLIAM FRANK SEARS REVOCABLE TRUST </t>
        </is>
      </c>
      <c r="H3717" t="inlineStr">
        <is>
          <t>MADISON GAS</t>
        </is>
      </c>
      <c r="I3717" t="inlineStr"/>
      <c r="J3717" t="inlineStr"/>
      <c r="K3717" t="n">
        <v>628.5800170799999</v>
      </c>
      <c r="L3717" t="n">
        <v>1</v>
      </c>
      <c r="M3717" t="n">
        <v>29</v>
      </c>
      <c r="N3717" t="inlineStr">
        <is>
          <t xml:space="preserve">N         </t>
        </is>
      </c>
      <c r="O3717" t="n">
        <v>114</v>
      </c>
      <c r="P3717" t="inlineStr">
        <is>
          <t xml:space="preserve">W         </t>
        </is>
      </c>
      <c r="Q3717">
        <f>"0157/0507"</f>
        <v/>
      </c>
      <c r="R3717" t="inlineStr">
        <is>
          <t>380366</t>
        </is>
      </c>
      <c r="S3717" t="inlineStr">
        <is>
          <t>SUBLETTE (WY)</t>
        </is>
      </c>
      <c r="T3717" t="n">
        <v>42.52813296</v>
      </c>
      <c r="U3717" t="inlineStr">
        <is>
          <t>GREEN RIVER - OVERTHRUST</t>
        </is>
      </c>
      <c r="V3717" t="n">
        <v>-110.36782754</v>
      </c>
      <c r="W3717" t="inlineStr">
        <is>
          <t>POINT (59088.08730695379 4722399.319298794)</t>
        </is>
      </c>
      <c r="X3717" t="n">
        <v>1.589730548788697</v>
      </c>
      <c r="Y3717" t="inlineStr">
        <is>
          <t>NW</t>
        </is>
      </c>
      <c r="Z3717" t="n">
        <v>2015</v>
      </c>
      <c r="AA3717" t="n">
        <v>63</v>
      </c>
    </row>
    <row r="3718">
      <c r="A3718" s="1" t="n">
        <v>46099</v>
      </c>
      <c r="B3718" t="inlineStr">
        <is>
          <t>WY</t>
        </is>
      </c>
      <c r="C3718" s="2" t="n">
        <v>42309</v>
      </c>
      <c r="D3718" s="2" t="n">
        <v>42328</v>
      </c>
      <c r="E3718" t="inlineStr">
        <is>
          <t>2020-11-01</t>
        </is>
      </c>
      <c r="F3718" t="n">
        <v>60</v>
      </c>
      <c r="G3718" t="inlineStr">
        <is>
          <t xml:space="preserve">THE WILLIAM FRANK SEARS REVOCABLE TRUST </t>
        </is>
      </c>
      <c r="H3718" t="inlineStr">
        <is>
          <t>MADISON GAS</t>
        </is>
      </c>
      <c r="I3718" t="inlineStr"/>
      <c r="J3718" t="inlineStr"/>
      <c r="K3718" t="n">
        <v>628.5800170799999</v>
      </c>
      <c r="L3718" t="n">
        <v>2</v>
      </c>
      <c r="M3718" t="n">
        <v>29</v>
      </c>
      <c r="N3718" t="inlineStr">
        <is>
          <t xml:space="preserve">N         </t>
        </is>
      </c>
      <c r="O3718" t="n">
        <v>114</v>
      </c>
      <c r="P3718" t="inlineStr">
        <is>
          <t xml:space="preserve">W         </t>
        </is>
      </c>
      <c r="Q3718">
        <f>"0157/0507"</f>
        <v/>
      </c>
      <c r="R3718" t="inlineStr">
        <is>
          <t>380366</t>
        </is>
      </c>
      <c r="S3718" t="inlineStr">
        <is>
          <t>SUBLETTE (WY)</t>
        </is>
      </c>
      <c r="T3718" t="n">
        <v>42.52815936</v>
      </c>
      <c r="U3718" t="inlineStr">
        <is>
          <t>GREEN RIVER - OVERTHRUST</t>
        </is>
      </c>
      <c r="V3718" t="n">
        <v>-110.38747396</v>
      </c>
      <c r="W3718" t="inlineStr">
        <is>
          <t>POINT (57474.11593603849 4722504.962993698)</t>
        </is>
      </c>
      <c r="X3718" t="n">
        <v>2.334825917643317</v>
      </c>
      <c r="Y3718" t="inlineStr">
        <is>
          <t>NW</t>
        </is>
      </c>
      <c r="Z3718" t="n">
        <v>2015</v>
      </c>
      <c r="AA3718" t="n">
        <v>63</v>
      </c>
    </row>
    <row r="3719">
      <c r="A3719" s="1" t="n">
        <v>46100</v>
      </c>
      <c r="B3719" t="inlineStr">
        <is>
          <t>WY</t>
        </is>
      </c>
      <c r="C3719" s="2" t="n">
        <v>42309</v>
      </c>
      <c r="D3719" s="2" t="n">
        <v>42328</v>
      </c>
      <c r="E3719" t="inlineStr">
        <is>
          <t>2020-11-01</t>
        </is>
      </c>
      <c r="F3719" t="n">
        <v>60</v>
      </c>
      <c r="G3719" t="inlineStr">
        <is>
          <t xml:space="preserve">THE WILLIAM FRANK SEARS REVOCABLE TRUST </t>
        </is>
      </c>
      <c r="H3719" t="inlineStr">
        <is>
          <t>MADISON GAS</t>
        </is>
      </c>
      <c r="I3719" t="inlineStr"/>
      <c r="J3719" t="inlineStr"/>
      <c r="K3719" t="n">
        <v>628.5800170799999</v>
      </c>
      <c r="L3719" t="n">
        <v>11</v>
      </c>
      <c r="M3719" t="n">
        <v>29</v>
      </c>
      <c r="N3719" t="inlineStr">
        <is>
          <t xml:space="preserve">N         </t>
        </is>
      </c>
      <c r="O3719" t="n">
        <v>114</v>
      </c>
      <c r="P3719" t="inlineStr">
        <is>
          <t xml:space="preserve">W         </t>
        </is>
      </c>
      <c r="Q3719">
        <f>"0157/0507"</f>
        <v/>
      </c>
      <c r="R3719" t="inlineStr">
        <is>
          <t>380366</t>
        </is>
      </c>
      <c r="S3719" t="inlineStr">
        <is>
          <t>SUBLETTE (WY)</t>
        </is>
      </c>
      <c r="T3719" t="n">
        <v>42.51411757</v>
      </c>
      <c r="U3719" t="inlineStr">
        <is>
          <t>GREEN RIVER - OVERTHRUST</t>
        </is>
      </c>
      <c r="V3719" t="n">
        <v>-110.38752723</v>
      </c>
      <c r="W3719" t="inlineStr">
        <is>
          <t>POINT (57370.31806866068 4720945.460947224)</t>
        </is>
      </c>
      <c r="X3719" t="n">
        <v>1.98147070211682</v>
      </c>
      <c r="Y3719" t="inlineStr">
        <is>
          <t>NW</t>
        </is>
      </c>
      <c r="Z3719" t="n">
        <v>2015</v>
      </c>
      <c r="AA3719" t="n">
        <v>63</v>
      </c>
    </row>
    <row r="3720">
      <c r="A3720" s="1" t="n">
        <v>46101</v>
      </c>
      <c r="B3720" t="inlineStr">
        <is>
          <t>WY</t>
        </is>
      </c>
      <c r="C3720" s="2" t="n">
        <v>42309</v>
      </c>
      <c r="D3720" s="2" t="n">
        <v>42328</v>
      </c>
      <c r="E3720" t="inlineStr">
        <is>
          <t>2020-11-01</t>
        </is>
      </c>
      <c r="F3720" t="n">
        <v>60</v>
      </c>
      <c r="G3720" t="inlineStr">
        <is>
          <t xml:space="preserve">THE WILLIAM FRANK SEARS REVOCABLE TRUST </t>
        </is>
      </c>
      <c r="H3720" t="inlineStr">
        <is>
          <t>MADISON GAS</t>
        </is>
      </c>
      <c r="I3720" t="inlineStr"/>
      <c r="J3720" t="inlineStr"/>
      <c r="K3720" t="n">
        <v>628.5800170799999</v>
      </c>
      <c r="L3720" t="n">
        <v>12</v>
      </c>
      <c r="M3720" t="n">
        <v>29</v>
      </c>
      <c r="N3720" t="inlineStr">
        <is>
          <t xml:space="preserve">N         </t>
        </is>
      </c>
      <c r="O3720" t="n">
        <v>114</v>
      </c>
      <c r="P3720" t="inlineStr">
        <is>
          <t xml:space="preserve">W         </t>
        </is>
      </c>
      <c r="Q3720">
        <f>"0157/0507"</f>
        <v/>
      </c>
      <c r="R3720" t="inlineStr">
        <is>
          <t>380366</t>
        </is>
      </c>
      <c r="S3720" t="inlineStr">
        <is>
          <t>SUBLETTE (WY)</t>
        </is>
      </c>
      <c r="T3720" t="n">
        <v>42.51404921</v>
      </c>
      <c r="U3720" t="inlineStr">
        <is>
          <t>GREEN RIVER - OVERTHRUST</t>
        </is>
      </c>
      <c r="V3720" t="n">
        <v>-110.36778926</v>
      </c>
      <c r="W3720" t="inlineStr">
        <is>
          <t>POINT (58991.88198962586 4720834.681773487)</t>
        </is>
      </c>
      <c r="X3720" t="n">
        <v>0.9944029905889226</v>
      </c>
      <c r="Y3720" t="inlineStr">
        <is>
          <t>NW</t>
        </is>
      </c>
      <c r="Z3720" t="n">
        <v>2015</v>
      </c>
      <c r="AA3720" t="n">
        <v>63</v>
      </c>
    </row>
    <row r="3721">
      <c r="A3721" s="1" t="n">
        <v>46103</v>
      </c>
      <c r="B3721" t="inlineStr">
        <is>
          <t>WY</t>
        </is>
      </c>
      <c r="C3721" s="2" t="n">
        <v>42309</v>
      </c>
      <c r="D3721" s="2" t="n">
        <v>42328</v>
      </c>
      <c r="E3721" t="inlineStr">
        <is>
          <t>2020-11-01</t>
        </is>
      </c>
      <c r="F3721" t="n">
        <v>60</v>
      </c>
      <c r="G3721" t="inlineStr">
        <is>
          <t xml:space="preserve">THE WILLIAM FRANK SEARS REVOCABLE TRUST </t>
        </is>
      </c>
      <c r="H3721" t="inlineStr">
        <is>
          <t>MADISON GAS</t>
        </is>
      </c>
      <c r="I3721" t="inlineStr"/>
      <c r="J3721" t="inlineStr"/>
      <c r="K3721" t="n">
        <v>628.5800170799999</v>
      </c>
      <c r="L3721" t="n">
        <v>35</v>
      </c>
      <c r="M3721" t="n">
        <v>30</v>
      </c>
      <c r="N3721" t="inlineStr">
        <is>
          <t xml:space="preserve">N         </t>
        </is>
      </c>
      <c r="O3721" t="n">
        <v>114</v>
      </c>
      <c r="P3721" t="inlineStr">
        <is>
          <t xml:space="preserve">W         </t>
        </is>
      </c>
      <c r="Q3721">
        <f>"0157/0507"</f>
        <v/>
      </c>
      <c r="R3721" t="inlineStr">
        <is>
          <t>380366</t>
        </is>
      </c>
      <c r="S3721" t="inlineStr">
        <is>
          <t>SUBLETTE (WY)</t>
        </is>
      </c>
      <c r="T3721" t="n">
        <v>42.54215918</v>
      </c>
      <c r="U3721" t="inlineStr">
        <is>
          <t>GREEN RIVER - OVERTHRUST</t>
        </is>
      </c>
      <c r="V3721" t="n">
        <v>-110.38731386</v>
      </c>
      <c r="W3721" t="inlineStr">
        <is>
          <t>POINT (57586.41636941151 4724059.243839753)</t>
        </is>
      </c>
      <c r="X3721" t="n">
        <v>2.971290222758108</v>
      </c>
      <c r="Y3721" t="inlineStr">
        <is>
          <t>NW</t>
        </is>
      </c>
      <c r="Z3721" t="n">
        <v>2015</v>
      </c>
      <c r="AA3721" t="n">
        <v>63</v>
      </c>
    </row>
    <row r="3722">
      <c r="A3722" s="1" t="n">
        <v>51090</v>
      </c>
      <c r="B3722" t="inlineStr">
        <is>
          <t>WY</t>
        </is>
      </c>
      <c r="C3722" t="inlineStr"/>
      <c r="D3722" s="2" t="n">
        <v>41401</v>
      </c>
      <c r="E3722" t="inlineStr">
        <is>
          <t>2023-05-07</t>
        </is>
      </c>
      <c r="F3722" t="n">
        <v>120</v>
      </c>
      <c r="G3722" t="inlineStr">
        <is>
          <t xml:space="preserve">BLM </t>
        </is>
      </c>
      <c r="H3722" t="inlineStr">
        <is>
          <t>WOLD OIL</t>
        </is>
      </c>
      <c r="I3722" t="n">
        <v>0.125</v>
      </c>
      <c r="J3722" t="n">
        <v>5</v>
      </c>
      <c r="K3722" t="n">
        <v>36.88000106</v>
      </c>
      <c r="L3722" t="n">
        <v>5</v>
      </c>
      <c r="M3722" t="n">
        <v>29</v>
      </c>
      <c r="N3722" t="inlineStr">
        <is>
          <t xml:space="preserve">N         </t>
        </is>
      </c>
      <c r="O3722" t="n">
        <v>113</v>
      </c>
      <c r="P3722" t="inlineStr">
        <is>
          <t xml:space="preserve">W         </t>
        </is>
      </c>
      <c r="Q3722" t="inlineStr">
        <is>
          <t>WY-1305-076/NA</t>
        </is>
      </c>
      <c r="R3722" t="inlineStr">
        <is>
          <t>WYW182083</t>
        </is>
      </c>
      <c r="S3722" t="inlineStr">
        <is>
          <t>SUBLETTE (WY)</t>
        </is>
      </c>
      <c r="T3722" t="n">
        <v>42.52842731</v>
      </c>
      <c r="U3722" t="inlineStr">
        <is>
          <t>GREEN RIVER - OVERTHRUST</t>
        </is>
      </c>
      <c r="V3722" t="n">
        <v>-110.32816847</v>
      </c>
      <c r="W3722" t="inlineStr">
        <is>
          <t>POINT (62348.54157564481 4722225.829724929)</t>
        </is>
      </c>
      <c r="X3722" t="n">
        <v>1.6860402710143</v>
      </c>
      <c r="Y3722" t="inlineStr">
        <is>
          <t>NE</t>
        </is>
      </c>
      <c r="Z3722" t="n">
        <v>2013</v>
      </c>
      <c r="AA3722" t="n">
        <v>63</v>
      </c>
    </row>
    <row r="3723">
      <c r="A3723" s="1" t="n">
        <v>52704</v>
      </c>
      <c r="B3723" t="inlineStr">
        <is>
          <t>WY</t>
        </is>
      </c>
      <c r="C3723" t="inlineStr"/>
      <c r="D3723" s="2" t="n">
        <v>40393</v>
      </c>
      <c r="E3723" t="inlineStr">
        <is>
          <t>2020-08-03</t>
        </is>
      </c>
      <c r="F3723" t="n">
        <v>120</v>
      </c>
      <c r="G3723" t="inlineStr">
        <is>
          <t>BLM</t>
        </is>
      </c>
      <c r="H3723" t="inlineStr">
        <is>
          <t>RILEY RIDGE</t>
        </is>
      </c>
      <c r="I3723" t="n">
        <v>0.125</v>
      </c>
      <c r="J3723" t="n">
        <v>105</v>
      </c>
      <c r="K3723" t="n">
        <v>61.04</v>
      </c>
      <c r="L3723" t="n">
        <v>1</v>
      </c>
      <c r="M3723" t="n">
        <v>29</v>
      </c>
      <c r="N3723" t="inlineStr">
        <is>
          <t xml:space="preserve">N         </t>
        </is>
      </c>
      <c r="O3723" t="n">
        <v>114</v>
      </c>
      <c r="P3723" t="inlineStr">
        <is>
          <t xml:space="preserve">W         </t>
        </is>
      </c>
      <c r="Q3723" t="inlineStr">
        <is>
          <t>WY-1008-074/</t>
        </is>
      </c>
      <c r="R3723" t="inlineStr">
        <is>
          <t>WYW179303</t>
        </is>
      </c>
      <c r="S3723" t="inlineStr">
        <is>
          <t>SUBLETTE (WY)</t>
        </is>
      </c>
      <c r="T3723" t="n">
        <v>42.52813296</v>
      </c>
      <c r="U3723" t="inlineStr">
        <is>
          <t>GREEN RIVER - OVERTHRUST</t>
        </is>
      </c>
      <c r="V3723" t="n">
        <v>-110.36782754</v>
      </c>
      <c r="W3723" t="inlineStr">
        <is>
          <t>POINT (59088.08730695379 4722399.319298794)</t>
        </is>
      </c>
      <c r="X3723" t="n">
        <v>1.589730548788697</v>
      </c>
      <c r="Y3723" t="inlineStr">
        <is>
          <t>NW</t>
        </is>
      </c>
      <c r="Z3723" t="n">
        <v>2010</v>
      </c>
      <c r="AA3723" t="n">
        <v>63</v>
      </c>
    </row>
    <row r="3724">
      <c r="A3724" s="1" t="n">
        <v>52705</v>
      </c>
      <c r="B3724" t="inlineStr">
        <is>
          <t>WY</t>
        </is>
      </c>
      <c r="C3724" t="inlineStr"/>
      <c r="D3724" s="2" t="n">
        <v>40393</v>
      </c>
      <c r="E3724" t="inlineStr">
        <is>
          <t>2020-08-03</t>
        </is>
      </c>
      <c r="F3724" t="n">
        <v>120</v>
      </c>
      <c r="G3724" t="inlineStr">
        <is>
          <t>BLM</t>
        </is>
      </c>
      <c r="H3724" t="inlineStr">
        <is>
          <t>RILEY RIDGE</t>
        </is>
      </c>
      <c r="I3724" t="n">
        <v>0.125</v>
      </c>
      <c r="J3724" t="n">
        <v>150</v>
      </c>
      <c r="K3724" t="n">
        <v>2397.64990234</v>
      </c>
      <c r="L3724" t="n">
        <v>1</v>
      </c>
      <c r="M3724" t="n">
        <v>29</v>
      </c>
      <c r="N3724" t="inlineStr">
        <is>
          <t xml:space="preserve">N         </t>
        </is>
      </c>
      <c r="O3724" t="n">
        <v>114</v>
      </c>
      <c r="P3724" t="inlineStr">
        <is>
          <t xml:space="preserve">W         </t>
        </is>
      </c>
      <c r="Q3724" t="inlineStr">
        <is>
          <t>WY-1008-075/</t>
        </is>
      </c>
      <c r="R3724" t="inlineStr">
        <is>
          <t>WY-1008-075</t>
        </is>
      </c>
      <c r="S3724" t="inlineStr">
        <is>
          <t>SUBLETTE (WY)</t>
        </is>
      </c>
      <c r="T3724" t="n">
        <v>42.52813296</v>
      </c>
      <c r="U3724" t="inlineStr">
        <is>
          <t>GREEN RIVER - OVERTHRUST</t>
        </is>
      </c>
      <c r="V3724" t="n">
        <v>-110.36782754</v>
      </c>
      <c r="W3724" t="inlineStr">
        <is>
          <t>POINT (59088.08730695379 4722399.319298794)</t>
        </is>
      </c>
      <c r="X3724" t="n">
        <v>1.589730548788697</v>
      </c>
      <c r="Y3724" t="inlineStr">
        <is>
          <t>NW</t>
        </is>
      </c>
      <c r="Z3724" t="n">
        <v>2010</v>
      </c>
      <c r="AA3724" t="n">
        <v>63</v>
      </c>
    </row>
    <row r="3725">
      <c r="A3725" s="1" t="n">
        <v>52706</v>
      </c>
      <c r="B3725" t="inlineStr">
        <is>
          <t>WY</t>
        </is>
      </c>
      <c r="C3725" t="inlineStr"/>
      <c r="D3725" s="2" t="n">
        <v>40393</v>
      </c>
      <c r="E3725" t="inlineStr">
        <is>
          <t>2020-08-03</t>
        </is>
      </c>
      <c r="F3725" t="n">
        <v>120</v>
      </c>
      <c r="G3725" t="inlineStr">
        <is>
          <t>BLM</t>
        </is>
      </c>
      <c r="H3725" t="inlineStr">
        <is>
          <t>RILEY RIDGE</t>
        </is>
      </c>
      <c r="I3725" t="n">
        <v>0.125</v>
      </c>
      <c r="J3725" t="n">
        <v>150</v>
      </c>
      <c r="K3725" t="n">
        <v>2397.64990234</v>
      </c>
      <c r="L3725" t="n">
        <v>2</v>
      </c>
      <c r="M3725" t="n">
        <v>29</v>
      </c>
      <c r="N3725" t="inlineStr">
        <is>
          <t xml:space="preserve">N         </t>
        </is>
      </c>
      <c r="O3725" t="n">
        <v>114</v>
      </c>
      <c r="P3725" t="inlineStr">
        <is>
          <t xml:space="preserve">W         </t>
        </is>
      </c>
      <c r="Q3725" t="inlineStr">
        <is>
          <t>WY-1008-075/</t>
        </is>
      </c>
      <c r="R3725" t="inlineStr">
        <is>
          <t>WY-1008-075</t>
        </is>
      </c>
      <c r="S3725" t="inlineStr">
        <is>
          <t>SUBLETTE (WY)</t>
        </is>
      </c>
      <c r="T3725" t="n">
        <v>42.52815936</v>
      </c>
      <c r="U3725" t="inlineStr">
        <is>
          <t>GREEN RIVER - OVERTHRUST</t>
        </is>
      </c>
      <c r="V3725" t="n">
        <v>-110.38747396</v>
      </c>
      <c r="W3725" t="inlineStr">
        <is>
          <t>POINT (57474.11593603849 4722504.962993698)</t>
        </is>
      </c>
      <c r="X3725" t="n">
        <v>2.334825917643317</v>
      </c>
      <c r="Y3725" t="inlineStr">
        <is>
          <t>NW</t>
        </is>
      </c>
      <c r="Z3725" t="n">
        <v>2010</v>
      </c>
      <c r="AA3725" t="n">
        <v>63</v>
      </c>
    </row>
    <row r="3726">
      <c r="A3726" s="1" t="n">
        <v>52707</v>
      </c>
      <c r="B3726" t="inlineStr">
        <is>
          <t>WY</t>
        </is>
      </c>
      <c r="C3726" t="inlineStr"/>
      <c r="D3726" s="2" t="n">
        <v>40393</v>
      </c>
      <c r="E3726" t="inlineStr">
        <is>
          <t>2020-08-03</t>
        </is>
      </c>
      <c r="F3726" t="n">
        <v>120</v>
      </c>
      <c r="G3726" t="inlineStr">
        <is>
          <t>BLM</t>
        </is>
      </c>
      <c r="H3726" t="inlineStr">
        <is>
          <t>RILEY RIDGE</t>
        </is>
      </c>
      <c r="I3726" t="n">
        <v>0.125</v>
      </c>
      <c r="J3726" t="n">
        <v>150</v>
      </c>
      <c r="K3726" t="n">
        <v>2397.64990234</v>
      </c>
      <c r="L3726" t="n">
        <v>11</v>
      </c>
      <c r="M3726" t="n">
        <v>29</v>
      </c>
      <c r="N3726" t="inlineStr">
        <is>
          <t xml:space="preserve">N         </t>
        </is>
      </c>
      <c r="O3726" t="n">
        <v>114</v>
      </c>
      <c r="P3726" t="inlineStr">
        <is>
          <t xml:space="preserve">W         </t>
        </is>
      </c>
      <c r="Q3726" t="inlineStr">
        <is>
          <t>WY-1008-075/</t>
        </is>
      </c>
      <c r="R3726" t="inlineStr">
        <is>
          <t>WY-1008-075</t>
        </is>
      </c>
      <c r="S3726" t="inlineStr">
        <is>
          <t>SUBLETTE (WY)</t>
        </is>
      </c>
      <c r="T3726" t="n">
        <v>42.51411757</v>
      </c>
      <c r="U3726" t="inlineStr">
        <is>
          <t>GREEN RIVER - OVERTHRUST</t>
        </is>
      </c>
      <c r="V3726" t="n">
        <v>-110.38752723</v>
      </c>
      <c r="W3726" t="inlineStr">
        <is>
          <t>POINT (57370.31806866068 4720945.460947224)</t>
        </is>
      </c>
      <c r="X3726" t="n">
        <v>1.98147070211682</v>
      </c>
      <c r="Y3726" t="inlineStr">
        <is>
          <t>NW</t>
        </is>
      </c>
      <c r="Z3726" t="n">
        <v>2010</v>
      </c>
      <c r="AA3726" t="n">
        <v>63</v>
      </c>
    </row>
    <row r="3727">
      <c r="A3727" s="1" t="n">
        <v>52708</v>
      </c>
      <c r="B3727" t="inlineStr">
        <is>
          <t>WY</t>
        </is>
      </c>
      <c r="C3727" t="inlineStr"/>
      <c r="D3727" s="2" t="n">
        <v>40393</v>
      </c>
      <c r="E3727" t="inlineStr">
        <is>
          <t>2020-08-03</t>
        </is>
      </c>
      <c r="F3727" t="n">
        <v>120</v>
      </c>
      <c r="G3727" t="inlineStr">
        <is>
          <t>BLM</t>
        </is>
      </c>
      <c r="H3727" t="inlineStr">
        <is>
          <t>RILEY RIDGE</t>
        </is>
      </c>
      <c r="I3727" t="n">
        <v>0.125</v>
      </c>
      <c r="J3727" t="n">
        <v>150</v>
      </c>
      <c r="K3727" t="n">
        <v>2397.64990234</v>
      </c>
      <c r="L3727" t="n">
        <v>12</v>
      </c>
      <c r="M3727" t="n">
        <v>29</v>
      </c>
      <c r="N3727" t="inlineStr">
        <is>
          <t xml:space="preserve">N         </t>
        </is>
      </c>
      <c r="O3727" t="n">
        <v>114</v>
      </c>
      <c r="P3727" t="inlineStr">
        <is>
          <t xml:space="preserve">W         </t>
        </is>
      </c>
      <c r="Q3727" t="inlineStr">
        <is>
          <t>WY-1008-075/</t>
        </is>
      </c>
      <c r="R3727" t="inlineStr">
        <is>
          <t>WY-1008-075</t>
        </is>
      </c>
      <c r="S3727" t="inlineStr">
        <is>
          <t>SUBLETTE (WY)</t>
        </is>
      </c>
      <c r="T3727" t="n">
        <v>42.51404921</v>
      </c>
      <c r="U3727" t="inlineStr">
        <is>
          <t>GREEN RIVER - OVERTHRUST</t>
        </is>
      </c>
      <c r="V3727" t="n">
        <v>-110.36778926</v>
      </c>
      <c r="W3727" t="inlineStr">
        <is>
          <t>POINT (58991.88198962586 4720834.681773487)</t>
        </is>
      </c>
      <c r="X3727" t="n">
        <v>0.9944029905889226</v>
      </c>
      <c r="Y3727" t="inlineStr">
        <is>
          <t>NW</t>
        </is>
      </c>
      <c r="Z3727" t="n">
        <v>2010</v>
      </c>
      <c r="AA3727" t="n">
        <v>63</v>
      </c>
    </row>
    <row r="3728">
      <c r="A3728" s="1" t="n">
        <v>52709</v>
      </c>
      <c r="B3728" t="inlineStr">
        <is>
          <t>WY</t>
        </is>
      </c>
      <c r="C3728" t="inlineStr"/>
      <c r="D3728" s="2" t="n">
        <v>40393</v>
      </c>
      <c r="E3728" t="inlineStr">
        <is>
          <t>2020-08-03</t>
        </is>
      </c>
      <c r="F3728" t="n">
        <v>120</v>
      </c>
      <c r="G3728" t="inlineStr">
        <is>
          <t>BLM</t>
        </is>
      </c>
      <c r="H3728" t="inlineStr">
        <is>
          <t>RILEY RIDGE</t>
        </is>
      </c>
      <c r="I3728" t="n">
        <v>0.125</v>
      </c>
      <c r="J3728" t="n">
        <v>150</v>
      </c>
      <c r="K3728" t="n">
        <v>2397.64990234</v>
      </c>
      <c r="L3728" t="n">
        <v>13</v>
      </c>
      <c r="M3728" t="n">
        <v>29</v>
      </c>
      <c r="N3728" t="inlineStr">
        <is>
          <t xml:space="preserve">N         </t>
        </is>
      </c>
      <c r="O3728" t="n">
        <v>114</v>
      </c>
      <c r="P3728" t="inlineStr">
        <is>
          <t xml:space="preserve">W         </t>
        </is>
      </c>
      <c r="Q3728" t="inlineStr">
        <is>
          <t>WY-1008-075/</t>
        </is>
      </c>
      <c r="R3728" t="inlineStr">
        <is>
          <t>WY-1008-075</t>
        </is>
      </c>
      <c r="S3728" t="inlineStr">
        <is>
          <t>SUBLETTE (WY)</t>
        </is>
      </c>
      <c r="T3728" t="n">
        <v>42.49960306</v>
      </c>
      <c r="U3728" t="inlineStr">
        <is>
          <t>GREEN RIVER - OVERTHRUST</t>
        </is>
      </c>
      <c r="V3728" t="n">
        <v>-110.3677586</v>
      </c>
      <c r="W3728" t="inlineStr">
        <is>
          <t>POINT (58892.52300542779 4719229.828749591)</t>
        </is>
      </c>
      <c r="X3728" t="n">
        <v>1.176050865977093</v>
      </c>
      <c r="Y3728" t="inlineStr">
        <is>
          <t>SW</t>
        </is>
      </c>
      <c r="Z3728" t="n">
        <v>2010</v>
      </c>
      <c r="AA3728" t="n">
        <v>63</v>
      </c>
    </row>
    <row r="3729">
      <c r="A3729" s="1" t="n">
        <v>52710</v>
      </c>
      <c r="B3729" t="inlineStr">
        <is>
          <t>WY</t>
        </is>
      </c>
      <c r="C3729" t="inlineStr"/>
      <c r="D3729" s="2" t="n">
        <v>40393</v>
      </c>
      <c r="E3729" t="inlineStr">
        <is>
          <t>2020-08-03</t>
        </is>
      </c>
      <c r="F3729" t="n">
        <v>120</v>
      </c>
      <c r="G3729" t="inlineStr">
        <is>
          <t>BLM</t>
        </is>
      </c>
      <c r="H3729" t="inlineStr">
        <is>
          <t>RILEY RIDGE</t>
        </is>
      </c>
      <c r="I3729" t="n">
        <v>0.125</v>
      </c>
      <c r="J3729" t="n">
        <v>150</v>
      </c>
      <c r="K3729" t="n">
        <v>2397.64990234</v>
      </c>
      <c r="L3729" t="n">
        <v>14</v>
      </c>
      <c r="M3729" t="n">
        <v>29</v>
      </c>
      <c r="N3729" t="inlineStr">
        <is>
          <t xml:space="preserve">N         </t>
        </is>
      </c>
      <c r="O3729" t="n">
        <v>114</v>
      </c>
      <c r="P3729" t="inlineStr">
        <is>
          <t xml:space="preserve">W         </t>
        </is>
      </c>
      <c r="Q3729" t="inlineStr">
        <is>
          <t>WY-1008-075/</t>
        </is>
      </c>
      <c r="R3729" t="inlineStr">
        <is>
          <t>WY-1008-075</t>
        </is>
      </c>
      <c r="S3729" t="inlineStr">
        <is>
          <t>SUBLETTE (WY)</t>
        </is>
      </c>
      <c r="T3729" t="n">
        <v>42.49960658</v>
      </c>
      <c r="U3729" t="inlineStr">
        <is>
          <t>GREEN RIVER - OVERTHRUST</t>
        </is>
      </c>
      <c r="V3729" t="n">
        <v>-110.38729058</v>
      </c>
      <c r="W3729" t="inlineStr">
        <is>
          <t>POINT (57287.05494938506 4719332.321635718)</t>
        </is>
      </c>
      <c r="X3729" t="n">
        <v>2.067283478307278</v>
      </c>
      <c r="Y3729" t="inlineStr">
        <is>
          <t>SW</t>
        </is>
      </c>
      <c r="Z3729" t="n">
        <v>2010</v>
      </c>
      <c r="AA3729" t="n">
        <v>63</v>
      </c>
    </row>
    <row r="3730">
      <c r="A3730" s="1" t="n">
        <v>52865</v>
      </c>
      <c r="B3730" t="inlineStr">
        <is>
          <t>WY</t>
        </is>
      </c>
      <c r="C3730" t="inlineStr"/>
      <c r="D3730" s="2" t="n">
        <v>40309</v>
      </c>
      <c r="E3730" t="inlineStr">
        <is>
          <t>2020-05-11</t>
        </is>
      </c>
      <c r="F3730" t="n">
        <v>120</v>
      </c>
      <c r="G3730" t="inlineStr">
        <is>
          <t>BLM</t>
        </is>
      </c>
      <c r="H3730" t="inlineStr">
        <is>
          <t>RILEY RIDGE</t>
        </is>
      </c>
      <c r="I3730" t="n">
        <v>0.125</v>
      </c>
      <c r="J3730" t="n">
        <v>55</v>
      </c>
      <c r="K3730" t="n">
        <v>1237.6801</v>
      </c>
      <c r="L3730" t="n">
        <v>31</v>
      </c>
      <c r="M3730" t="n">
        <v>30</v>
      </c>
      <c r="N3730" t="inlineStr">
        <is>
          <t xml:space="preserve">N         </t>
        </is>
      </c>
      <c r="O3730" t="n">
        <v>113</v>
      </c>
      <c r="P3730" t="inlineStr">
        <is>
          <t xml:space="preserve">W         </t>
        </is>
      </c>
      <c r="Q3730" t="inlineStr">
        <is>
          <t>WY-1005-078/</t>
        </is>
      </c>
      <c r="R3730" t="inlineStr">
        <is>
          <t>WYW179187</t>
        </is>
      </c>
      <c r="S3730" t="inlineStr">
        <is>
          <t>SUBLETTE (WY)</t>
        </is>
      </c>
      <c r="T3730" t="n">
        <v>42.54238107</v>
      </c>
      <c r="U3730" t="inlineStr">
        <is>
          <t>GREEN RIVER - OVERTHRUST</t>
        </is>
      </c>
      <c r="V3730" t="n">
        <v>-110.34792946</v>
      </c>
      <c r="W3730" t="inlineStr">
        <is>
          <t>POINT (60823.0802297474 4723878.368734176)</t>
        </is>
      </c>
      <c r="X3730" t="n">
        <v>2.261349236213164</v>
      </c>
      <c r="Y3730" t="inlineStr">
        <is>
          <t>N</t>
        </is>
      </c>
      <c r="Z3730" t="n">
        <v>2010</v>
      </c>
      <c r="AA3730" t="n">
        <v>63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2020-10-08T16:54:01Z</dcterms:created>
  <dcterms:modified xmlns:dcterms="http://purl.org/dc/terms/" xmlns:xsi="http://www.w3.org/2001/XMLSchema-instance" xsi:type="dcterms:W3CDTF">2020-10-08T16:54:01Z</dcterms:modified>
</cp:coreProperties>
</file>