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7720" yWindow="1660" windowWidth="20500" windowHeight="12580" tabRatio="663" firstSheet="23" activeTab="29"/>
  </bookViews>
  <sheets>
    <sheet name="January 2018" sheetId="65" r:id="rId1"/>
    <sheet name="February 2018" sheetId="66" r:id="rId2"/>
    <sheet name="March 2018" sheetId="67" r:id="rId3"/>
    <sheet name="April 2018" sheetId="68" r:id="rId4"/>
    <sheet name="May 2018" sheetId="69" r:id="rId5"/>
    <sheet name="June 2018" sheetId="71" r:id="rId6"/>
    <sheet name="July 2018" sheetId="70" r:id="rId7"/>
    <sheet name="August 2018" sheetId="72" r:id="rId8"/>
    <sheet name="September 2018" sheetId="73" r:id="rId9"/>
    <sheet name="October 2018" sheetId="74" r:id="rId10"/>
    <sheet name="November 2018" sheetId="75" r:id="rId11"/>
    <sheet name="December 2018" sheetId="76" r:id="rId12"/>
    <sheet name="January 2019" sheetId="78" r:id="rId13"/>
    <sheet name="February 2019" sheetId="79" r:id="rId14"/>
    <sheet name="March 2019" sheetId="80" r:id="rId15"/>
    <sheet name="April 2019" sheetId="81" r:id="rId16"/>
    <sheet name="May 2019" sheetId="82" r:id="rId17"/>
    <sheet name="June 2019" sheetId="83" r:id="rId18"/>
    <sheet name="July 2019" sheetId="84" r:id="rId19"/>
    <sheet name="August 2019" sheetId="85" r:id="rId20"/>
    <sheet name="September 2019" sheetId="86" r:id="rId21"/>
    <sheet name="October 2019" sheetId="88" r:id="rId22"/>
    <sheet name="November 2019" sheetId="89" r:id="rId23"/>
    <sheet name="December 2019" sheetId="90" r:id="rId24"/>
    <sheet name="January 2020" sheetId="91" r:id="rId25"/>
    <sheet name="February 2020" sheetId="92" r:id="rId26"/>
    <sheet name="March 2020" sheetId="93" r:id="rId27"/>
    <sheet name="April 2020" sheetId="94" r:id="rId28"/>
    <sheet name="May 2020" sheetId="95" r:id="rId29"/>
    <sheet name="June 2020" sheetId="96" r:id="rId3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96" l="1"/>
  <c r="G40" i="96"/>
  <c r="K40" i="96"/>
  <c r="D29" i="96"/>
  <c r="G29" i="96"/>
  <c r="K29" i="96"/>
  <c r="N58" i="65"/>
  <c r="N60" i="65"/>
  <c r="N59" i="66"/>
  <c r="N58" i="66"/>
  <c r="N60" i="66"/>
  <c r="N59" i="67"/>
  <c r="N58" i="67"/>
  <c r="N60" i="67"/>
  <c r="N59" i="68"/>
  <c r="N58" i="68"/>
  <c r="N60" i="68"/>
  <c r="N59" i="69"/>
  <c r="N58" i="69"/>
  <c r="N60" i="69"/>
  <c r="N59" i="71"/>
  <c r="N58" i="71"/>
  <c r="N60" i="71"/>
  <c r="N59" i="70"/>
  <c r="N58" i="70"/>
  <c r="N60" i="70"/>
  <c r="N59" i="72"/>
  <c r="N58" i="72"/>
  <c r="N60" i="72"/>
  <c r="N59" i="73"/>
  <c r="N58" i="73"/>
  <c r="N60" i="73"/>
  <c r="N59" i="74"/>
  <c r="N58" i="74"/>
  <c r="N60" i="74"/>
  <c r="N59" i="75"/>
  <c r="N58" i="75"/>
  <c r="N60" i="75"/>
  <c r="N59" i="96"/>
  <c r="M58" i="65"/>
  <c r="M60" i="65"/>
  <c r="M59" i="66"/>
  <c r="M58" i="66"/>
  <c r="M60" i="66"/>
  <c r="M59" i="67"/>
  <c r="M58" i="67"/>
  <c r="M60" i="67"/>
  <c r="M59" i="68"/>
  <c r="M58" i="68"/>
  <c r="M60" i="68"/>
  <c r="M59" i="69"/>
  <c r="M58" i="69"/>
  <c r="M60" i="69"/>
  <c r="M59" i="71"/>
  <c r="M58" i="71"/>
  <c r="M60" i="71"/>
  <c r="M59" i="70"/>
  <c r="M58" i="70"/>
  <c r="M60" i="70"/>
  <c r="M59" i="72"/>
  <c r="M58" i="72"/>
  <c r="M60" i="72"/>
  <c r="M59" i="73"/>
  <c r="M58" i="73"/>
  <c r="M60" i="73"/>
  <c r="M59" i="74"/>
  <c r="M58" i="74"/>
  <c r="M60" i="74"/>
  <c r="M59" i="75"/>
  <c r="M58" i="75"/>
  <c r="M60" i="75"/>
  <c r="M59" i="96"/>
  <c r="L58" i="65"/>
  <c r="L60" i="65"/>
  <c r="L59" i="66"/>
  <c r="L58" i="66"/>
  <c r="L60" i="66"/>
  <c r="L59" i="67"/>
  <c r="L58" i="67"/>
  <c r="L60" i="67"/>
  <c r="L59" i="68"/>
  <c r="L58" i="68"/>
  <c r="L60" i="68"/>
  <c r="L59" i="69"/>
  <c r="L58" i="69"/>
  <c r="L60" i="69"/>
  <c r="L59" i="71"/>
  <c r="L58" i="71"/>
  <c r="L60" i="71"/>
  <c r="L59" i="70"/>
  <c r="L58" i="70"/>
  <c r="L60" i="70"/>
  <c r="L59" i="72"/>
  <c r="L58" i="72"/>
  <c r="L60" i="72"/>
  <c r="L59" i="73"/>
  <c r="L58" i="73"/>
  <c r="L60" i="73"/>
  <c r="L59" i="74"/>
  <c r="L58" i="74"/>
  <c r="L60" i="74"/>
  <c r="L59" i="75"/>
  <c r="L58" i="75"/>
  <c r="L60" i="75"/>
  <c r="L59" i="96"/>
  <c r="N58" i="96"/>
  <c r="N60" i="96"/>
  <c r="M58" i="96"/>
  <c r="M60" i="96"/>
  <c r="L58" i="96"/>
  <c r="L60" i="96"/>
  <c r="D57" i="96"/>
  <c r="G57" i="96"/>
  <c r="K57" i="96"/>
  <c r="J57" i="96"/>
  <c r="D56" i="96"/>
  <c r="G56" i="96"/>
  <c r="K56" i="96"/>
  <c r="J56" i="96"/>
  <c r="D55" i="96"/>
  <c r="G55" i="96"/>
  <c r="K55" i="96"/>
  <c r="J55" i="96"/>
  <c r="D54" i="96"/>
  <c r="G54" i="96"/>
  <c r="K54" i="96"/>
  <c r="J54" i="96"/>
  <c r="D53" i="96"/>
  <c r="G53" i="96"/>
  <c r="K53" i="96"/>
  <c r="J53" i="96"/>
  <c r="D52" i="96"/>
  <c r="G52" i="96"/>
  <c r="K52" i="96"/>
  <c r="J52" i="96"/>
  <c r="D51" i="96"/>
  <c r="G51" i="96"/>
  <c r="K51" i="96"/>
  <c r="J51" i="96"/>
  <c r="D50" i="96"/>
  <c r="G50" i="96"/>
  <c r="K50" i="96"/>
  <c r="J50" i="96"/>
  <c r="D49" i="96"/>
  <c r="G49" i="96"/>
  <c r="K49" i="96"/>
  <c r="J49" i="96"/>
  <c r="D48" i="96"/>
  <c r="G48" i="96"/>
  <c r="K48" i="96"/>
  <c r="J48" i="96"/>
  <c r="D47" i="96"/>
  <c r="G47" i="96"/>
  <c r="K47" i="96"/>
  <c r="J47" i="96"/>
  <c r="J46" i="96"/>
  <c r="G46" i="96"/>
  <c r="D46" i="96"/>
  <c r="K46" i="96"/>
  <c r="J45" i="96"/>
  <c r="G45" i="96"/>
  <c r="D45" i="96"/>
  <c r="K45" i="96"/>
  <c r="J44" i="96"/>
  <c r="G44" i="96"/>
  <c r="D44" i="96"/>
  <c r="K44" i="96"/>
  <c r="J43" i="96"/>
  <c r="G43" i="96"/>
  <c r="D43" i="96"/>
  <c r="J42" i="96"/>
  <c r="G42" i="96"/>
  <c r="D42" i="96"/>
  <c r="K42" i="96"/>
  <c r="J41" i="96"/>
  <c r="G41" i="96"/>
  <c r="D41" i="96"/>
  <c r="J40" i="96"/>
  <c r="J39" i="96"/>
  <c r="G39" i="96"/>
  <c r="D39" i="96"/>
  <c r="J38" i="96"/>
  <c r="G38" i="96"/>
  <c r="D38" i="96"/>
  <c r="K38" i="96"/>
  <c r="J37" i="96"/>
  <c r="G37" i="96"/>
  <c r="D37" i="96"/>
  <c r="D36" i="96"/>
  <c r="G36" i="96"/>
  <c r="K36" i="96"/>
  <c r="J36" i="96"/>
  <c r="J35" i="96"/>
  <c r="G35" i="96"/>
  <c r="D35" i="96"/>
  <c r="J34" i="96"/>
  <c r="G34" i="96"/>
  <c r="D34" i="96"/>
  <c r="J33" i="96"/>
  <c r="G33" i="96"/>
  <c r="D33" i="96"/>
  <c r="J32" i="96"/>
  <c r="G32" i="96"/>
  <c r="D32" i="96"/>
  <c r="K32" i="96"/>
  <c r="J31" i="96"/>
  <c r="G31" i="96"/>
  <c r="D31" i="96"/>
  <c r="J30" i="96"/>
  <c r="G30" i="96"/>
  <c r="D30" i="96"/>
  <c r="J29" i="96"/>
  <c r="J28" i="96"/>
  <c r="G28" i="96"/>
  <c r="D28" i="96"/>
  <c r="J27" i="96"/>
  <c r="G27" i="96"/>
  <c r="D27" i="96"/>
  <c r="K27" i="96"/>
  <c r="N59" i="95"/>
  <c r="M59" i="95"/>
  <c r="L59" i="95"/>
  <c r="N58" i="95"/>
  <c r="N60" i="95"/>
  <c r="M58" i="95"/>
  <c r="M60" i="95"/>
  <c r="L58" i="95"/>
  <c r="L60" i="95"/>
  <c r="J57" i="95"/>
  <c r="G57" i="95"/>
  <c r="D57" i="95"/>
  <c r="K57" i="95"/>
  <c r="J56" i="95"/>
  <c r="G56" i="95"/>
  <c r="D56" i="95"/>
  <c r="K56" i="95"/>
  <c r="J55" i="95"/>
  <c r="G55" i="95"/>
  <c r="D55" i="95"/>
  <c r="K55" i="95"/>
  <c r="J54" i="95"/>
  <c r="G54" i="95"/>
  <c r="D54" i="95"/>
  <c r="J53" i="95"/>
  <c r="G53" i="95"/>
  <c r="D53" i="95"/>
  <c r="K53" i="95"/>
  <c r="J52" i="95"/>
  <c r="G52" i="95"/>
  <c r="D52" i="95"/>
  <c r="J51" i="95"/>
  <c r="G51" i="95"/>
  <c r="D51" i="95"/>
  <c r="J50" i="95"/>
  <c r="G50" i="95"/>
  <c r="D50" i="95"/>
  <c r="K50" i="95"/>
  <c r="J49" i="95"/>
  <c r="G49" i="95"/>
  <c r="D49" i="95"/>
  <c r="J48" i="95"/>
  <c r="G48" i="95"/>
  <c r="D48" i="95"/>
  <c r="K48" i="95"/>
  <c r="J47" i="95"/>
  <c r="G47" i="95"/>
  <c r="D47" i="95"/>
  <c r="J46" i="95"/>
  <c r="G46" i="95"/>
  <c r="D46" i="95"/>
  <c r="K46" i="95"/>
  <c r="J45" i="95"/>
  <c r="G45" i="95"/>
  <c r="D45" i="95"/>
  <c r="J44" i="95"/>
  <c r="G44" i="95"/>
  <c r="D44" i="95"/>
  <c r="K44" i="95"/>
  <c r="J43" i="95"/>
  <c r="G43" i="95"/>
  <c r="D43" i="95"/>
  <c r="K43" i="95"/>
  <c r="J42" i="95"/>
  <c r="G42" i="95"/>
  <c r="D42" i="95"/>
  <c r="K42" i="95"/>
  <c r="J41" i="95"/>
  <c r="G41" i="95"/>
  <c r="D41" i="95"/>
  <c r="K41" i="95"/>
  <c r="J40" i="95"/>
  <c r="G40" i="95"/>
  <c r="D40" i="95"/>
  <c r="K40" i="95"/>
  <c r="J39" i="95"/>
  <c r="G39" i="95"/>
  <c r="D39" i="95"/>
  <c r="J38" i="95"/>
  <c r="G38" i="95"/>
  <c r="D38" i="95"/>
  <c r="K38" i="95"/>
  <c r="J37" i="95"/>
  <c r="G37" i="95"/>
  <c r="D37" i="95"/>
  <c r="K37" i="95"/>
  <c r="J36" i="95"/>
  <c r="G36" i="95"/>
  <c r="D36" i="95"/>
  <c r="K36" i="95"/>
  <c r="J35" i="95"/>
  <c r="G35" i="95"/>
  <c r="D35" i="95"/>
  <c r="J34" i="95"/>
  <c r="G34" i="95"/>
  <c r="D34" i="95"/>
  <c r="K34" i="95"/>
  <c r="J33" i="95"/>
  <c r="G33" i="95"/>
  <c r="D33" i="95"/>
  <c r="J32" i="95"/>
  <c r="G32" i="95"/>
  <c r="D32" i="95"/>
  <c r="J31" i="95"/>
  <c r="G31" i="95"/>
  <c r="D31" i="95"/>
  <c r="J30" i="95"/>
  <c r="G30" i="95"/>
  <c r="D30" i="95"/>
  <c r="J29" i="95"/>
  <c r="G29" i="95"/>
  <c r="D29" i="95"/>
  <c r="J28" i="95"/>
  <c r="G28" i="95"/>
  <c r="D28" i="95"/>
  <c r="J27" i="95"/>
  <c r="G27" i="95"/>
  <c r="D27" i="95"/>
  <c r="K27" i="95"/>
  <c r="D53" i="94"/>
  <c r="G53" i="94"/>
  <c r="K53" i="94"/>
  <c r="N59" i="94"/>
  <c r="M59" i="94"/>
  <c r="L59" i="94"/>
  <c r="N58" i="94"/>
  <c r="N60" i="94"/>
  <c r="M58" i="94"/>
  <c r="M60" i="94"/>
  <c r="L58" i="94"/>
  <c r="L60" i="94"/>
  <c r="J57" i="94"/>
  <c r="G57" i="94"/>
  <c r="D57" i="94"/>
  <c r="J56" i="94"/>
  <c r="G56" i="94"/>
  <c r="D56" i="94"/>
  <c r="J55" i="94"/>
  <c r="G55" i="94"/>
  <c r="D55" i="94"/>
  <c r="J54" i="94"/>
  <c r="G54" i="94"/>
  <c r="D54" i="94"/>
  <c r="J53" i="94"/>
  <c r="J52" i="94"/>
  <c r="G52" i="94"/>
  <c r="D52" i="94"/>
  <c r="K52" i="94"/>
  <c r="J51" i="94"/>
  <c r="G51" i="94"/>
  <c r="D51" i="94"/>
  <c r="J50" i="94"/>
  <c r="G50" i="94"/>
  <c r="D50" i="94"/>
  <c r="K50" i="94"/>
  <c r="J49" i="94"/>
  <c r="G49" i="94"/>
  <c r="D49" i="94"/>
  <c r="J48" i="94"/>
  <c r="G48" i="94"/>
  <c r="D48" i="94"/>
  <c r="K48" i="94"/>
  <c r="J47" i="94"/>
  <c r="G47" i="94"/>
  <c r="D47" i="94"/>
  <c r="J46" i="94"/>
  <c r="G46" i="94"/>
  <c r="D46" i="94"/>
  <c r="J45" i="94"/>
  <c r="G45" i="94"/>
  <c r="D45" i="94"/>
  <c r="J44" i="94"/>
  <c r="G44" i="94"/>
  <c r="D44" i="94"/>
  <c r="J43" i="94"/>
  <c r="G43" i="94"/>
  <c r="D43" i="94"/>
  <c r="J42" i="94"/>
  <c r="G42" i="94"/>
  <c r="D42" i="94"/>
  <c r="J41" i="94"/>
  <c r="G41" i="94"/>
  <c r="D41" i="94"/>
  <c r="J40" i="94"/>
  <c r="G40" i="94"/>
  <c r="D40" i="94"/>
  <c r="K40" i="94"/>
  <c r="J39" i="94"/>
  <c r="G39" i="94"/>
  <c r="D39" i="94"/>
  <c r="J38" i="94"/>
  <c r="G38" i="94"/>
  <c r="D38" i="94"/>
  <c r="J37" i="94"/>
  <c r="G37" i="94"/>
  <c r="D37" i="94"/>
  <c r="J36" i="94"/>
  <c r="G36" i="94"/>
  <c r="D36" i="94"/>
  <c r="K36" i="94"/>
  <c r="J35" i="94"/>
  <c r="G35" i="94"/>
  <c r="D35" i="94"/>
  <c r="J34" i="94"/>
  <c r="G34" i="94"/>
  <c r="D34" i="94"/>
  <c r="J33" i="94"/>
  <c r="G33" i="94"/>
  <c r="D33" i="94"/>
  <c r="J32" i="94"/>
  <c r="G32" i="94"/>
  <c r="D32" i="94"/>
  <c r="J31" i="94"/>
  <c r="G31" i="94"/>
  <c r="D31" i="94"/>
  <c r="J30" i="94"/>
  <c r="G30" i="94"/>
  <c r="D30" i="94"/>
  <c r="J29" i="94"/>
  <c r="G29" i="94"/>
  <c r="D29" i="94"/>
  <c r="J28" i="94"/>
  <c r="G28" i="94"/>
  <c r="D28" i="94"/>
  <c r="J27" i="94"/>
  <c r="G27" i="94"/>
  <c r="D27" i="94"/>
  <c r="K27" i="94"/>
  <c r="D43" i="93"/>
  <c r="N59" i="93"/>
  <c r="M59" i="93"/>
  <c r="L59" i="93"/>
  <c r="N58" i="93"/>
  <c r="N60" i="93"/>
  <c r="M58" i="93"/>
  <c r="M60" i="93"/>
  <c r="L58" i="93"/>
  <c r="L60" i="93"/>
  <c r="J57" i="93"/>
  <c r="G57" i="93"/>
  <c r="D57" i="93"/>
  <c r="K57" i="93"/>
  <c r="J56" i="93"/>
  <c r="G56" i="93"/>
  <c r="D56" i="93"/>
  <c r="J55" i="93"/>
  <c r="G55" i="93"/>
  <c r="D55" i="93"/>
  <c r="K55" i="93"/>
  <c r="J54" i="93"/>
  <c r="G54" i="93"/>
  <c r="D54" i="93"/>
  <c r="K54" i="93"/>
  <c r="J53" i="93"/>
  <c r="G53" i="93"/>
  <c r="D53" i="93"/>
  <c r="K53" i="93"/>
  <c r="J52" i="93"/>
  <c r="G52" i="93"/>
  <c r="D52" i="93"/>
  <c r="J51" i="93"/>
  <c r="G51" i="93"/>
  <c r="D51" i="93"/>
  <c r="J50" i="93"/>
  <c r="G50" i="93"/>
  <c r="D50" i="93"/>
  <c r="J49" i="93"/>
  <c r="G49" i="93"/>
  <c r="D49" i="93"/>
  <c r="K49" i="93"/>
  <c r="J48" i="93"/>
  <c r="G48" i="93"/>
  <c r="D48" i="93"/>
  <c r="J47" i="93"/>
  <c r="G47" i="93"/>
  <c r="D47" i="93"/>
  <c r="J46" i="93"/>
  <c r="G46" i="93"/>
  <c r="D46" i="93"/>
  <c r="K46" i="93"/>
  <c r="J45" i="93"/>
  <c r="G45" i="93"/>
  <c r="D45" i="93"/>
  <c r="J44" i="93"/>
  <c r="G44" i="93"/>
  <c r="D44" i="93"/>
  <c r="J43" i="93"/>
  <c r="G43" i="93"/>
  <c r="K43" i="93"/>
  <c r="J42" i="93"/>
  <c r="G42" i="93"/>
  <c r="D42" i="93"/>
  <c r="K42" i="93"/>
  <c r="J41" i="93"/>
  <c r="G41" i="93"/>
  <c r="D41" i="93"/>
  <c r="J40" i="93"/>
  <c r="G40" i="93"/>
  <c r="D40" i="93"/>
  <c r="J39" i="93"/>
  <c r="G39" i="93"/>
  <c r="D39" i="93"/>
  <c r="J38" i="93"/>
  <c r="G38" i="93"/>
  <c r="D38" i="93"/>
  <c r="K38" i="93"/>
  <c r="J37" i="93"/>
  <c r="G37" i="93"/>
  <c r="D37" i="93"/>
  <c r="J36" i="93"/>
  <c r="G36" i="93"/>
  <c r="D36" i="93"/>
  <c r="J35" i="93"/>
  <c r="G35" i="93"/>
  <c r="D35" i="93"/>
  <c r="K35" i="93"/>
  <c r="J34" i="93"/>
  <c r="G34" i="93"/>
  <c r="D34" i="93"/>
  <c r="K34" i="93"/>
  <c r="J33" i="93"/>
  <c r="G33" i="93"/>
  <c r="D33" i="93"/>
  <c r="J32" i="93"/>
  <c r="G32" i="93"/>
  <c r="D32" i="93"/>
  <c r="K32" i="93"/>
  <c r="J31" i="93"/>
  <c r="G31" i="93"/>
  <c r="D31" i="93"/>
  <c r="J30" i="93"/>
  <c r="G30" i="93"/>
  <c r="D30" i="93"/>
  <c r="K30" i="93"/>
  <c r="J29" i="93"/>
  <c r="G29" i="93"/>
  <c r="D29" i="93"/>
  <c r="J28" i="93"/>
  <c r="G28" i="93"/>
  <c r="D28" i="93"/>
  <c r="J27" i="93"/>
  <c r="G27" i="93"/>
  <c r="D27" i="93"/>
  <c r="K27" i="93"/>
  <c r="K33" i="93"/>
  <c r="D27" i="92"/>
  <c r="N59" i="92"/>
  <c r="M59" i="92"/>
  <c r="L59" i="92"/>
  <c r="N58" i="92"/>
  <c r="N60" i="92"/>
  <c r="M58" i="92"/>
  <c r="M60" i="92"/>
  <c r="L58" i="92"/>
  <c r="L60" i="92"/>
  <c r="J57" i="92"/>
  <c r="G57" i="92"/>
  <c r="D57" i="92"/>
  <c r="J56" i="92"/>
  <c r="G56" i="92"/>
  <c r="D56" i="92"/>
  <c r="J55" i="92"/>
  <c r="G55" i="92"/>
  <c r="D55" i="92"/>
  <c r="K55" i="92"/>
  <c r="J54" i="92"/>
  <c r="G54" i="92"/>
  <c r="D54" i="92"/>
  <c r="J53" i="92"/>
  <c r="G53" i="92"/>
  <c r="D53" i="92"/>
  <c r="J52" i="92"/>
  <c r="G52" i="92"/>
  <c r="D52" i="92"/>
  <c r="J51" i="92"/>
  <c r="G51" i="92"/>
  <c r="D51" i="92"/>
  <c r="J50" i="92"/>
  <c r="G50" i="92"/>
  <c r="D50" i="92"/>
  <c r="K50" i="92"/>
  <c r="J49" i="92"/>
  <c r="G49" i="92"/>
  <c r="D49" i="92"/>
  <c r="K49" i="92"/>
  <c r="J48" i="92"/>
  <c r="G48" i="92"/>
  <c r="D48" i="92"/>
  <c r="K48" i="92"/>
  <c r="J47" i="92"/>
  <c r="G47" i="92"/>
  <c r="D47" i="92"/>
  <c r="K47" i="92"/>
  <c r="J46" i="92"/>
  <c r="G46" i="92"/>
  <c r="D46" i="92"/>
  <c r="K46" i="92"/>
  <c r="J45" i="92"/>
  <c r="G45" i="92"/>
  <c r="D45" i="92"/>
  <c r="K45" i="92"/>
  <c r="J44" i="92"/>
  <c r="G44" i="92"/>
  <c r="D44" i="92"/>
  <c r="K44" i="92"/>
  <c r="J43" i="92"/>
  <c r="G43" i="92"/>
  <c r="D43" i="92"/>
  <c r="J42" i="92"/>
  <c r="G42" i="92"/>
  <c r="D42" i="92"/>
  <c r="K42" i="92"/>
  <c r="J41" i="92"/>
  <c r="G41" i="92"/>
  <c r="D41" i="92"/>
  <c r="K41" i="92"/>
  <c r="J40" i="92"/>
  <c r="G40" i="92"/>
  <c r="D40" i="92"/>
  <c r="K40" i="92"/>
  <c r="J39" i="92"/>
  <c r="G39" i="92"/>
  <c r="D39" i="92"/>
  <c r="K39" i="92"/>
  <c r="J38" i="92"/>
  <c r="G38" i="92"/>
  <c r="D38" i="92"/>
  <c r="J37" i="92"/>
  <c r="G37" i="92"/>
  <c r="D37" i="92"/>
  <c r="J36" i="92"/>
  <c r="G36" i="92"/>
  <c r="D36" i="92"/>
  <c r="K36" i="92"/>
  <c r="J35" i="92"/>
  <c r="G35" i="92"/>
  <c r="D35" i="92"/>
  <c r="J34" i="92"/>
  <c r="G34" i="92"/>
  <c r="D34" i="92"/>
  <c r="K34" i="92"/>
  <c r="J33" i="92"/>
  <c r="G33" i="92"/>
  <c r="D33" i="92"/>
  <c r="K33" i="92"/>
  <c r="J32" i="92"/>
  <c r="G32" i="92"/>
  <c r="D32" i="92"/>
  <c r="J31" i="92"/>
  <c r="G31" i="92"/>
  <c r="D31" i="92"/>
  <c r="K31" i="92"/>
  <c r="J30" i="92"/>
  <c r="G30" i="92"/>
  <c r="D30" i="92"/>
  <c r="K30" i="92"/>
  <c r="J29" i="92"/>
  <c r="G29" i="92"/>
  <c r="D29" i="92"/>
  <c r="J28" i="92"/>
  <c r="G28" i="92"/>
  <c r="D28" i="92"/>
  <c r="K28" i="92"/>
  <c r="J27" i="92"/>
  <c r="G27" i="92"/>
  <c r="K27" i="92"/>
  <c r="N58" i="91"/>
  <c r="M58" i="91"/>
  <c r="L58" i="91"/>
  <c r="J57" i="91"/>
  <c r="G57" i="91"/>
  <c r="D57" i="91"/>
  <c r="J56" i="91"/>
  <c r="G56" i="91"/>
  <c r="D56" i="91"/>
  <c r="K56" i="91"/>
  <c r="J55" i="91"/>
  <c r="G55" i="91"/>
  <c r="D55" i="91"/>
  <c r="K55" i="91"/>
  <c r="J54" i="91"/>
  <c r="G54" i="91"/>
  <c r="D54" i="91"/>
  <c r="J53" i="91"/>
  <c r="G53" i="91"/>
  <c r="D53" i="91"/>
  <c r="J52" i="91"/>
  <c r="G52" i="91"/>
  <c r="D52" i="91"/>
  <c r="K52" i="91"/>
  <c r="J51" i="91"/>
  <c r="G51" i="91"/>
  <c r="D51" i="91"/>
  <c r="K51" i="91"/>
  <c r="J50" i="91"/>
  <c r="G50" i="91"/>
  <c r="D50" i="91"/>
  <c r="K50" i="91"/>
  <c r="J49" i="91"/>
  <c r="G49" i="91"/>
  <c r="D49" i="91"/>
  <c r="K49" i="91"/>
  <c r="J48" i="91"/>
  <c r="G48" i="91"/>
  <c r="D48" i="91"/>
  <c r="J47" i="91"/>
  <c r="G47" i="91"/>
  <c r="D47" i="91"/>
  <c r="K47" i="91"/>
  <c r="J46" i="91"/>
  <c r="G46" i="91"/>
  <c r="D46" i="91"/>
  <c r="J45" i="91"/>
  <c r="G45" i="91"/>
  <c r="D45" i="91"/>
  <c r="J44" i="91"/>
  <c r="G44" i="91"/>
  <c r="D44" i="91"/>
  <c r="J43" i="91"/>
  <c r="G43" i="91"/>
  <c r="D43" i="91"/>
  <c r="J42" i="91"/>
  <c r="G42" i="91"/>
  <c r="D42" i="91"/>
  <c r="J41" i="91"/>
  <c r="G41" i="91"/>
  <c r="D41" i="91"/>
  <c r="K41" i="91"/>
  <c r="J40" i="91"/>
  <c r="G40" i="91"/>
  <c r="D40" i="91"/>
  <c r="K40" i="91"/>
  <c r="J39" i="91"/>
  <c r="G39" i="91"/>
  <c r="D39" i="91"/>
  <c r="K39" i="91"/>
  <c r="J38" i="91"/>
  <c r="G38" i="91"/>
  <c r="D38" i="91"/>
  <c r="J37" i="91"/>
  <c r="G37" i="91"/>
  <c r="D37" i="91"/>
  <c r="J36" i="91"/>
  <c r="G36" i="91"/>
  <c r="D36" i="91"/>
  <c r="J35" i="91"/>
  <c r="G35" i="91"/>
  <c r="D35" i="91"/>
  <c r="K35" i="91"/>
  <c r="J34" i="91"/>
  <c r="G34" i="91"/>
  <c r="D34" i="91"/>
  <c r="K34" i="91"/>
  <c r="J33" i="91"/>
  <c r="G33" i="91"/>
  <c r="D33" i="91"/>
  <c r="K33" i="91"/>
  <c r="J32" i="91"/>
  <c r="G32" i="91"/>
  <c r="D32" i="91"/>
  <c r="K32" i="91"/>
  <c r="J31" i="91"/>
  <c r="G31" i="91"/>
  <c r="D31" i="91"/>
  <c r="K31" i="91"/>
  <c r="J30" i="91"/>
  <c r="G30" i="91"/>
  <c r="D30" i="91"/>
  <c r="J29" i="91"/>
  <c r="G29" i="91"/>
  <c r="D29" i="91"/>
  <c r="J28" i="91"/>
  <c r="G28" i="91"/>
  <c r="D28" i="91"/>
  <c r="K28" i="91"/>
  <c r="J27" i="91"/>
  <c r="G27" i="91"/>
  <c r="D27" i="91"/>
  <c r="K27" i="91"/>
  <c r="K38" i="91"/>
  <c r="K44" i="91"/>
  <c r="N58" i="90"/>
  <c r="M58" i="90"/>
  <c r="L58" i="90"/>
  <c r="J57" i="90"/>
  <c r="G57" i="90"/>
  <c r="D57" i="90"/>
  <c r="K57" i="90"/>
  <c r="J56" i="90"/>
  <c r="G56" i="90"/>
  <c r="D56" i="90"/>
  <c r="K56" i="90"/>
  <c r="J55" i="90"/>
  <c r="G55" i="90"/>
  <c r="D55" i="90"/>
  <c r="J54" i="90"/>
  <c r="G54" i="90"/>
  <c r="D54" i="90"/>
  <c r="J53" i="90"/>
  <c r="G53" i="90"/>
  <c r="D53" i="90"/>
  <c r="K53" i="90"/>
  <c r="J52" i="90"/>
  <c r="G52" i="90"/>
  <c r="D52" i="90"/>
  <c r="K52" i="90"/>
  <c r="J51" i="90"/>
  <c r="G51" i="90"/>
  <c r="D51" i="90"/>
  <c r="K51" i="90"/>
  <c r="J50" i="90"/>
  <c r="G50" i="90"/>
  <c r="D50" i="90"/>
  <c r="K50" i="90"/>
  <c r="J49" i="90"/>
  <c r="G49" i="90"/>
  <c r="D49" i="90"/>
  <c r="K49" i="90"/>
  <c r="J48" i="90"/>
  <c r="G48" i="90"/>
  <c r="D48" i="90"/>
  <c r="J47" i="90"/>
  <c r="G47" i="90"/>
  <c r="D47" i="90"/>
  <c r="K47" i="90"/>
  <c r="J46" i="90"/>
  <c r="G46" i="90"/>
  <c r="D46" i="90"/>
  <c r="K46" i="90"/>
  <c r="J45" i="90"/>
  <c r="G45" i="90"/>
  <c r="D45" i="90"/>
  <c r="J44" i="90"/>
  <c r="G44" i="90"/>
  <c r="D44" i="90"/>
  <c r="K44" i="90"/>
  <c r="J43" i="90"/>
  <c r="G43" i="90"/>
  <c r="D43" i="90"/>
  <c r="K43" i="90"/>
  <c r="J42" i="90"/>
  <c r="G42" i="90"/>
  <c r="D42" i="90"/>
  <c r="K42" i="90"/>
  <c r="J41" i="90"/>
  <c r="G41" i="90"/>
  <c r="D41" i="90"/>
  <c r="J40" i="90"/>
  <c r="G40" i="90"/>
  <c r="D40" i="90"/>
  <c r="J39" i="90"/>
  <c r="G39" i="90"/>
  <c r="D39" i="90"/>
  <c r="J38" i="90"/>
  <c r="G38" i="90"/>
  <c r="D38" i="90"/>
  <c r="J37" i="90"/>
  <c r="G37" i="90"/>
  <c r="D37" i="90"/>
  <c r="K37" i="90"/>
  <c r="J36" i="90"/>
  <c r="G36" i="90"/>
  <c r="D36" i="90"/>
  <c r="K36" i="90"/>
  <c r="J35" i="90"/>
  <c r="G35" i="90"/>
  <c r="D35" i="90"/>
  <c r="J34" i="90"/>
  <c r="G34" i="90"/>
  <c r="D34" i="90"/>
  <c r="J33" i="90"/>
  <c r="G33" i="90"/>
  <c r="D33" i="90"/>
  <c r="K33" i="90"/>
  <c r="J32" i="90"/>
  <c r="G32" i="90"/>
  <c r="D32" i="90"/>
  <c r="K32" i="90"/>
  <c r="J31" i="90"/>
  <c r="G31" i="90"/>
  <c r="D31" i="90"/>
  <c r="J30" i="90"/>
  <c r="G30" i="90"/>
  <c r="D30" i="90"/>
  <c r="K30" i="90"/>
  <c r="J29" i="90"/>
  <c r="G29" i="90"/>
  <c r="D29" i="90"/>
  <c r="J28" i="90"/>
  <c r="G28" i="90"/>
  <c r="D28" i="90"/>
  <c r="J27" i="90"/>
  <c r="G27" i="90"/>
  <c r="D27" i="90"/>
  <c r="K27" i="90"/>
  <c r="K35" i="90"/>
  <c r="N58" i="89"/>
  <c r="M58" i="89"/>
  <c r="L58" i="89"/>
  <c r="J57" i="89"/>
  <c r="G57" i="89"/>
  <c r="D57" i="89"/>
  <c r="K57" i="89"/>
  <c r="J56" i="89"/>
  <c r="G56" i="89"/>
  <c r="D56" i="89"/>
  <c r="K56" i="89"/>
  <c r="J55" i="89"/>
  <c r="G55" i="89"/>
  <c r="D55" i="89"/>
  <c r="K55" i="89"/>
  <c r="J54" i="89"/>
  <c r="G54" i="89"/>
  <c r="D54" i="89"/>
  <c r="J53" i="89"/>
  <c r="G53" i="89"/>
  <c r="D53" i="89"/>
  <c r="J52" i="89"/>
  <c r="G52" i="89"/>
  <c r="D52" i="89"/>
  <c r="J51" i="89"/>
  <c r="G51" i="89"/>
  <c r="D51" i="89"/>
  <c r="J50" i="89"/>
  <c r="G50" i="89"/>
  <c r="D50" i="89"/>
  <c r="K50" i="89"/>
  <c r="J49" i="89"/>
  <c r="G49" i="89"/>
  <c r="D49" i="89"/>
  <c r="J48" i="89"/>
  <c r="G48" i="89"/>
  <c r="D48" i="89"/>
  <c r="J47" i="89"/>
  <c r="G47" i="89"/>
  <c r="D47" i="89"/>
  <c r="J46" i="89"/>
  <c r="G46" i="89"/>
  <c r="D46" i="89"/>
  <c r="K46" i="89"/>
  <c r="J45" i="89"/>
  <c r="G45" i="89"/>
  <c r="D45" i="89"/>
  <c r="J44" i="89"/>
  <c r="G44" i="89"/>
  <c r="D44" i="89"/>
  <c r="J43" i="89"/>
  <c r="G43" i="89"/>
  <c r="D43" i="89"/>
  <c r="J42" i="89"/>
  <c r="G42" i="89"/>
  <c r="D42" i="89"/>
  <c r="K42" i="89"/>
  <c r="J41" i="89"/>
  <c r="G41" i="89"/>
  <c r="D41" i="89"/>
  <c r="J40" i="89"/>
  <c r="G40" i="89"/>
  <c r="D40" i="89"/>
  <c r="J39" i="89"/>
  <c r="G39" i="89"/>
  <c r="D39" i="89"/>
  <c r="J38" i="89"/>
  <c r="G38" i="89"/>
  <c r="D38" i="89"/>
  <c r="K38" i="89"/>
  <c r="J37" i="89"/>
  <c r="G37" i="89"/>
  <c r="D37" i="89"/>
  <c r="K37" i="89"/>
  <c r="J36" i="89"/>
  <c r="G36" i="89"/>
  <c r="D36" i="89"/>
  <c r="J35" i="89"/>
  <c r="G35" i="89"/>
  <c r="D35" i="89"/>
  <c r="J34" i="89"/>
  <c r="G34" i="89"/>
  <c r="D34" i="89"/>
  <c r="K34" i="89"/>
  <c r="J33" i="89"/>
  <c r="G33" i="89"/>
  <c r="D33" i="89"/>
  <c r="K33" i="89"/>
  <c r="J32" i="89"/>
  <c r="G32" i="89"/>
  <c r="D32" i="89"/>
  <c r="K32" i="89"/>
  <c r="J31" i="89"/>
  <c r="G31" i="89"/>
  <c r="D31" i="89"/>
  <c r="K31" i="89"/>
  <c r="J30" i="89"/>
  <c r="G30" i="89"/>
  <c r="D30" i="89"/>
  <c r="K30" i="89"/>
  <c r="J29" i="89"/>
  <c r="G29" i="89"/>
  <c r="D29" i="89"/>
  <c r="K29" i="89"/>
  <c r="J28" i="89"/>
  <c r="G28" i="89"/>
  <c r="D28" i="89"/>
  <c r="J27" i="89"/>
  <c r="G27" i="89"/>
  <c r="D27" i="89"/>
  <c r="K27" i="89"/>
  <c r="J35" i="88"/>
  <c r="D30" i="88"/>
  <c r="G30" i="88"/>
  <c r="K30" i="88"/>
  <c r="N58" i="88"/>
  <c r="M58" i="88"/>
  <c r="L58" i="88"/>
  <c r="J57" i="88"/>
  <c r="G57" i="88"/>
  <c r="D57" i="88"/>
  <c r="K57" i="88"/>
  <c r="J56" i="88"/>
  <c r="G56" i="88"/>
  <c r="D56" i="88"/>
  <c r="K56" i="88"/>
  <c r="J55" i="88"/>
  <c r="G55" i="88"/>
  <c r="D55" i="88"/>
  <c r="K55" i="88"/>
  <c r="J54" i="88"/>
  <c r="G54" i="88"/>
  <c r="D54" i="88"/>
  <c r="J53" i="88"/>
  <c r="G53" i="88"/>
  <c r="D53" i="88"/>
  <c r="J52" i="88"/>
  <c r="G52" i="88"/>
  <c r="D52" i="88"/>
  <c r="K52" i="88"/>
  <c r="J51" i="88"/>
  <c r="G51" i="88"/>
  <c r="D51" i="88"/>
  <c r="K51" i="88"/>
  <c r="J50" i="88"/>
  <c r="G50" i="88"/>
  <c r="D50" i="88"/>
  <c r="K50" i="88"/>
  <c r="J49" i="88"/>
  <c r="G49" i="88"/>
  <c r="D49" i="88"/>
  <c r="K49" i="88"/>
  <c r="J48" i="88"/>
  <c r="G48" i="88"/>
  <c r="D48" i="88"/>
  <c r="J47" i="88"/>
  <c r="G47" i="88"/>
  <c r="D47" i="88"/>
  <c r="J46" i="88"/>
  <c r="G46" i="88"/>
  <c r="D46" i="88"/>
  <c r="K46" i="88"/>
  <c r="J45" i="88"/>
  <c r="G45" i="88"/>
  <c r="D45" i="88"/>
  <c r="K45" i="88"/>
  <c r="J44" i="88"/>
  <c r="G44" i="88"/>
  <c r="D44" i="88"/>
  <c r="J43" i="88"/>
  <c r="G43" i="88"/>
  <c r="D43" i="88"/>
  <c r="K43" i="88"/>
  <c r="J42" i="88"/>
  <c r="G42" i="88"/>
  <c r="D42" i="88"/>
  <c r="J41" i="88"/>
  <c r="G41" i="88"/>
  <c r="D41" i="88"/>
  <c r="K41" i="88"/>
  <c r="J40" i="88"/>
  <c r="G40" i="88"/>
  <c r="D40" i="88"/>
  <c r="J39" i="88"/>
  <c r="G39" i="88"/>
  <c r="D39" i="88"/>
  <c r="J38" i="88"/>
  <c r="G38" i="88"/>
  <c r="D38" i="88"/>
  <c r="J37" i="88"/>
  <c r="G37" i="88"/>
  <c r="D37" i="88"/>
  <c r="J36" i="88"/>
  <c r="G36" i="88"/>
  <c r="D36" i="88"/>
  <c r="K36" i="88"/>
  <c r="G35" i="88"/>
  <c r="D35" i="88"/>
  <c r="J34" i="88"/>
  <c r="G34" i="88"/>
  <c r="D34" i="88"/>
  <c r="J33" i="88"/>
  <c r="G33" i="88"/>
  <c r="D33" i="88"/>
  <c r="K33" i="88"/>
  <c r="J32" i="88"/>
  <c r="G32" i="88"/>
  <c r="D32" i="88"/>
  <c r="J31" i="88"/>
  <c r="G31" i="88"/>
  <c r="D31" i="88"/>
  <c r="J30" i="88"/>
  <c r="J29" i="88"/>
  <c r="G29" i="88"/>
  <c r="D29" i="88"/>
  <c r="J28" i="88"/>
  <c r="G28" i="88"/>
  <c r="D28" i="88"/>
  <c r="J27" i="88"/>
  <c r="G27" i="88"/>
  <c r="D27" i="88"/>
  <c r="K27" i="88"/>
  <c r="N58" i="86"/>
  <c r="M58" i="86"/>
  <c r="L58" i="86"/>
  <c r="J57" i="86"/>
  <c r="G57" i="86"/>
  <c r="D57" i="86"/>
  <c r="J56" i="86"/>
  <c r="G56" i="86"/>
  <c r="D56" i="86"/>
  <c r="K56" i="86"/>
  <c r="J55" i="86"/>
  <c r="G55" i="86"/>
  <c r="D55" i="86"/>
  <c r="K55" i="86"/>
  <c r="J54" i="86"/>
  <c r="G54" i="86"/>
  <c r="D54" i="86"/>
  <c r="K54" i="86"/>
  <c r="J53" i="86"/>
  <c r="G53" i="86"/>
  <c r="D53" i="86"/>
  <c r="J52" i="86"/>
  <c r="G52" i="86"/>
  <c r="D52" i="86"/>
  <c r="J51" i="86"/>
  <c r="G51" i="86"/>
  <c r="D51" i="86"/>
  <c r="J50" i="86"/>
  <c r="G50" i="86"/>
  <c r="D50" i="86"/>
  <c r="K50" i="86"/>
  <c r="J49" i="86"/>
  <c r="G49" i="86"/>
  <c r="D49" i="86"/>
  <c r="J48" i="86"/>
  <c r="G48" i="86"/>
  <c r="D48" i="86"/>
  <c r="K48" i="86"/>
  <c r="J47" i="86"/>
  <c r="G47" i="86"/>
  <c r="D47" i="86"/>
  <c r="J46" i="86"/>
  <c r="G46" i="86"/>
  <c r="D46" i="86"/>
  <c r="K46" i="86"/>
  <c r="J45" i="86"/>
  <c r="G45" i="86"/>
  <c r="D45" i="86"/>
  <c r="J44" i="86"/>
  <c r="G44" i="86"/>
  <c r="D44" i="86"/>
  <c r="K44" i="86"/>
  <c r="J43" i="86"/>
  <c r="G43" i="86"/>
  <c r="D43" i="86"/>
  <c r="K43" i="86"/>
  <c r="J42" i="86"/>
  <c r="G42" i="86"/>
  <c r="D42" i="86"/>
  <c r="K42" i="86"/>
  <c r="J41" i="86"/>
  <c r="G41" i="86"/>
  <c r="D41" i="86"/>
  <c r="K41" i="86"/>
  <c r="J40" i="86"/>
  <c r="G40" i="86"/>
  <c r="D40" i="86"/>
  <c r="K40" i="86"/>
  <c r="J39" i="86"/>
  <c r="G39" i="86"/>
  <c r="D39" i="86"/>
  <c r="J38" i="86"/>
  <c r="G38" i="86"/>
  <c r="D38" i="86"/>
  <c r="K38" i="86"/>
  <c r="J37" i="86"/>
  <c r="G37" i="86"/>
  <c r="D37" i="86"/>
  <c r="K37" i="86"/>
  <c r="J36" i="86"/>
  <c r="G36" i="86"/>
  <c r="D36" i="86"/>
  <c r="K36" i="86"/>
  <c r="J35" i="86"/>
  <c r="G35" i="86"/>
  <c r="D35" i="86"/>
  <c r="K35" i="86"/>
  <c r="J34" i="86"/>
  <c r="G34" i="86"/>
  <c r="D34" i="86"/>
  <c r="J33" i="86"/>
  <c r="G33" i="86"/>
  <c r="D33" i="86"/>
  <c r="K33" i="86"/>
  <c r="J32" i="86"/>
  <c r="G32" i="86"/>
  <c r="D32" i="86"/>
  <c r="K32" i="86"/>
  <c r="J31" i="86"/>
  <c r="G31" i="86"/>
  <c r="D31" i="86"/>
  <c r="K31" i="86"/>
  <c r="J30" i="86"/>
  <c r="G30" i="86"/>
  <c r="D30" i="86"/>
  <c r="K30" i="86"/>
  <c r="J29" i="86"/>
  <c r="G29" i="86"/>
  <c r="D29" i="86"/>
  <c r="J28" i="86"/>
  <c r="G28" i="86"/>
  <c r="D28" i="86"/>
  <c r="J27" i="86"/>
  <c r="G27" i="86"/>
  <c r="D27" i="86"/>
  <c r="G31" i="85"/>
  <c r="N58" i="85"/>
  <c r="M58" i="85"/>
  <c r="L58" i="85"/>
  <c r="J57" i="85"/>
  <c r="G57" i="85"/>
  <c r="D57" i="85"/>
  <c r="K57" i="85"/>
  <c r="J56" i="85"/>
  <c r="G56" i="85"/>
  <c r="D56" i="85"/>
  <c r="K56" i="85"/>
  <c r="J55" i="85"/>
  <c r="G55" i="85"/>
  <c r="D55" i="85"/>
  <c r="K55" i="85"/>
  <c r="J54" i="85"/>
  <c r="G54" i="85"/>
  <c r="D54" i="85"/>
  <c r="K54" i="85"/>
  <c r="J53" i="85"/>
  <c r="G53" i="85"/>
  <c r="D53" i="85"/>
  <c r="J52" i="85"/>
  <c r="G52" i="85"/>
  <c r="D52" i="85"/>
  <c r="K52" i="85"/>
  <c r="J51" i="85"/>
  <c r="G51" i="85"/>
  <c r="D51" i="85"/>
  <c r="J50" i="85"/>
  <c r="G50" i="85"/>
  <c r="D50" i="85"/>
  <c r="K50" i="85"/>
  <c r="J49" i="85"/>
  <c r="G49" i="85"/>
  <c r="D49" i="85"/>
  <c r="J48" i="85"/>
  <c r="G48" i="85"/>
  <c r="D48" i="85"/>
  <c r="K48" i="85"/>
  <c r="J47" i="85"/>
  <c r="G47" i="85"/>
  <c r="D47" i="85"/>
  <c r="K47" i="85"/>
  <c r="J46" i="85"/>
  <c r="G46" i="85"/>
  <c r="D46" i="85"/>
  <c r="J45" i="85"/>
  <c r="G45" i="85"/>
  <c r="D45" i="85"/>
  <c r="J44" i="85"/>
  <c r="G44" i="85"/>
  <c r="D44" i="85"/>
  <c r="J43" i="85"/>
  <c r="G43" i="85"/>
  <c r="D43" i="85"/>
  <c r="K43" i="85"/>
  <c r="J42" i="85"/>
  <c r="G42" i="85"/>
  <c r="D42" i="85"/>
  <c r="J41" i="85"/>
  <c r="G41" i="85"/>
  <c r="D41" i="85"/>
  <c r="K41" i="85"/>
  <c r="J40" i="85"/>
  <c r="G40" i="85"/>
  <c r="D40" i="85"/>
  <c r="J39" i="85"/>
  <c r="G39" i="85"/>
  <c r="D39" i="85"/>
  <c r="J38" i="85"/>
  <c r="G38" i="85"/>
  <c r="D38" i="85"/>
  <c r="J37" i="85"/>
  <c r="G37" i="85"/>
  <c r="D37" i="85"/>
  <c r="K37" i="85"/>
  <c r="J36" i="85"/>
  <c r="G36" i="85"/>
  <c r="D36" i="85"/>
  <c r="J35" i="85"/>
  <c r="G35" i="85"/>
  <c r="D35" i="85"/>
  <c r="K35" i="85"/>
  <c r="J34" i="85"/>
  <c r="G34" i="85"/>
  <c r="D34" i="85"/>
  <c r="K34" i="85"/>
  <c r="J33" i="85"/>
  <c r="G33" i="85"/>
  <c r="D33" i="85"/>
  <c r="K33" i="85"/>
  <c r="J32" i="85"/>
  <c r="G32" i="85"/>
  <c r="D32" i="85"/>
  <c r="J31" i="85"/>
  <c r="D31" i="85"/>
  <c r="K31" i="85"/>
  <c r="J30" i="85"/>
  <c r="G30" i="85"/>
  <c r="D30" i="85"/>
  <c r="K30" i="85"/>
  <c r="J29" i="85"/>
  <c r="G29" i="85"/>
  <c r="D29" i="85"/>
  <c r="K29" i="85"/>
  <c r="J28" i="85"/>
  <c r="G28" i="85"/>
  <c r="D28" i="85"/>
  <c r="K28" i="85"/>
  <c r="J27" i="85"/>
  <c r="G27" i="85"/>
  <c r="D27" i="85"/>
  <c r="K27" i="85"/>
  <c r="J39" i="84"/>
  <c r="N58" i="84"/>
  <c r="M58" i="84"/>
  <c r="L58" i="84"/>
  <c r="J57" i="84"/>
  <c r="G57" i="84"/>
  <c r="D57" i="84"/>
  <c r="K57" i="84"/>
  <c r="J56" i="84"/>
  <c r="G56" i="84"/>
  <c r="D56" i="84"/>
  <c r="J55" i="84"/>
  <c r="G55" i="84"/>
  <c r="D55" i="84"/>
  <c r="K55" i="84"/>
  <c r="J54" i="84"/>
  <c r="G54" i="84"/>
  <c r="D54" i="84"/>
  <c r="K54" i="84"/>
  <c r="J53" i="84"/>
  <c r="G53" i="84"/>
  <c r="D53" i="84"/>
  <c r="K53" i="84"/>
  <c r="J52" i="84"/>
  <c r="G52" i="84"/>
  <c r="D52" i="84"/>
  <c r="J51" i="84"/>
  <c r="G51" i="84"/>
  <c r="D51" i="84"/>
  <c r="K51" i="84"/>
  <c r="J50" i="84"/>
  <c r="G50" i="84"/>
  <c r="D50" i="84"/>
  <c r="J49" i="84"/>
  <c r="G49" i="84"/>
  <c r="D49" i="84"/>
  <c r="J48" i="84"/>
  <c r="G48" i="84"/>
  <c r="D48" i="84"/>
  <c r="K48" i="84"/>
  <c r="J47" i="84"/>
  <c r="G47" i="84"/>
  <c r="D47" i="84"/>
  <c r="K47" i="84"/>
  <c r="J46" i="84"/>
  <c r="G46" i="84"/>
  <c r="D46" i="84"/>
  <c r="K46" i="84"/>
  <c r="J45" i="84"/>
  <c r="G45" i="84"/>
  <c r="D45" i="84"/>
  <c r="J44" i="84"/>
  <c r="G44" i="84"/>
  <c r="D44" i="84"/>
  <c r="J43" i="84"/>
  <c r="G43" i="84"/>
  <c r="D43" i="84"/>
  <c r="J42" i="84"/>
  <c r="G42" i="84"/>
  <c r="D42" i="84"/>
  <c r="K42" i="84"/>
  <c r="J41" i="84"/>
  <c r="G41" i="84"/>
  <c r="D41" i="84"/>
  <c r="K41" i="84"/>
  <c r="J40" i="84"/>
  <c r="G40" i="84"/>
  <c r="D40" i="84"/>
  <c r="K40" i="84"/>
  <c r="G39" i="84"/>
  <c r="D39" i="84"/>
  <c r="J38" i="84"/>
  <c r="G38" i="84"/>
  <c r="D38" i="84"/>
  <c r="K38" i="84"/>
  <c r="J37" i="84"/>
  <c r="G37" i="84"/>
  <c r="D37" i="84"/>
  <c r="K37" i="84"/>
  <c r="J36" i="84"/>
  <c r="G36" i="84"/>
  <c r="D36" i="84"/>
  <c r="K36" i="84"/>
  <c r="J35" i="84"/>
  <c r="G35" i="84"/>
  <c r="D35" i="84"/>
  <c r="K35" i="84"/>
  <c r="J34" i="84"/>
  <c r="G34" i="84"/>
  <c r="D34" i="84"/>
  <c r="J33" i="84"/>
  <c r="G33" i="84"/>
  <c r="D33" i="84"/>
  <c r="K33" i="84"/>
  <c r="J32" i="84"/>
  <c r="G32" i="84"/>
  <c r="D32" i="84"/>
  <c r="K32" i="84"/>
  <c r="J31" i="84"/>
  <c r="G31" i="84"/>
  <c r="D31" i="84"/>
  <c r="J30" i="84"/>
  <c r="G30" i="84"/>
  <c r="D30" i="84"/>
  <c r="J29" i="84"/>
  <c r="G29" i="84"/>
  <c r="D29" i="84"/>
  <c r="J28" i="84"/>
  <c r="G28" i="84"/>
  <c r="D28" i="84"/>
  <c r="K28" i="84"/>
  <c r="J27" i="84"/>
  <c r="G27" i="84"/>
  <c r="D27" i="84"/>
  <c r="K27" i="84"/>
  <c r="K29" i="84"/>
  <c r="G39" i="83"/>
  <c r="N58" i="83"/>
  <c r="M58" i="83"/>
  <c r="L58" i="83"/>
  <c r="J57" i="83"/>
  <c r="G57" i="83"/>
  <c r="D57" i="83"/>
  <c r="J56" i="83"/>
  <c r="G56" i="83"/>
  <c r="D56" i="83"/>
  <c r="K56" i="83"/>
  <c r="J55" i="83"/>
  <c r="G55" i="83"/>
  <c r="D55" i="83"/>
  <c r="J54" i="83"/>
  <c r="G54" i="83"/>
  <c r="D54" i="83"/>
  <c r="K54" i="83"/>
  <c r="J53" i="83"/>
  <c r="G53" i="83"/>
  <c r="D53" i="83"/>
  <c r="K53" i="83"/>
  <c r="J52" i="83"/>
  <c r="G52" i="83"/>
  <c r="D52" i="83"/>
  <c r="J51" i="83"/>
  <c r="G51" i="83"/>
  <c r="D51" i="83"/>
  <c r="J50" i="83"/>
  <c r="G50" i="83"/>
  <c r="D50" i="83"/>
  <c r="J49" i="83"/>
  <c r="G49" i="83"/>
  <c r="D49" i="83"/>
  <c r="J48" i="83"/>
  <c r="G48" i="83"/>
  <c r="D48" i="83"/>
  <c r="K48" i="83"/>
  <c r="J47" i="83"/>
  <c r="G47" i="83"/>
  <c r="D47" i="83"/>
  <c r="K47" i="83"/>
  <c r="J46" i="83"/>
  <c r="G46" i="83"/>
  <c r="D46" i="83"/>
  <c r="J45" i="83"/>
  <c r="G45" i="83"/>
  <c r="D45" i="83"/>
  <c r="J44" i="83"/>
  <c r="G44" i="83"/>
  <c r="D44" i="83"/>
  <c r="J43" i="83"/>
  <c r="G43" i="83"/>
  <c r="D43" i="83"/>
  <c r="K43" i="83"/>
  <c r="J42" i="83"/>
  <c r="G42" i="83"/>
  <c r="D42" i="83"/>
  <c r="K42" i="83"/>
  <c r="J41" i="83"/>
  <c r="G41" i="83"/>
  <c r="D41" i="83"/>
  <c r="K41" i="83"/>
  <c r="J40" i="83"/>
  <c r="G40" i="83"/>
  <c r="D40" i="83"/>
  <c r="J39" i="83"/>
  <c r="D39" i="83"/>
  <c r="J38" i="83"/>
  <c r="G38" i="83"/>
  <c r="D38" i="83"/>
  <c r="K38" i="83"/>
  <c r="J37" i="83"/>
  <c r="G37" i="83"/>
  <c r="D37" i="83"/>
  <c r="J36" i="83"/>
  <c r="G36" i="83"/>
  <c r="D36" i="83"/>
  <c r="K36" i="83"/>
  <c r="J35" i="83"/>
  <c r="G35" i="83"/>
  <c r="D35" i="83"/>
  <c r="J34" i="83"/>
  <c r="G34" i="83"/>
  <c r="D34" i="83"/>
  <c r="J33" i="83"/>
  <c r="G33" i="83"/>
  <c r="D33" i="83"/>
  <c r="J32" i="83"/>
  <c r="G32" i="83"/>
  <c r="D32" i="83"/>
  <c r="K32" i="83"/>
  <c r="J31" i="83"/>
  <c r="G31" i="83"/>
  <c r="D31" i="83"/>
  <c r="K31" i="83"/>
  <c r="J30" i="83"/>
  <c r="G30" i="83"/>
  <c r="D30" i="83"/>
  <c r="K30" i="83"/>
  <c r="J29" i="83"/>
  <c r="G29" i="83"/>
  <c r="D29" i="83"/>
  <c r="J28" i="83"/>
  <c r="G28" i="83"/>
  <c r="D28" i="83"/>
  <c r="K28" i="83"/>
  <c r="J27" i="83"/>
  <c r="G27" i="83"/>
  <c r="D27" i="83"/>
  <c r="K27" i="83"/>
  <c r="J36" i="82"/>
  <c r="N58" i="82"/>
  <c r="M58" i="82"/>
  <c r="L58" i="82"/>
  <c r="J57" i="82"/>
  <c r="G57" i="82"/>
  <c r="D57" i="82"/>
  <c r="J56" i="82"/>
  <c r="G56" i="82"/>
  <c r="D56" i="82"/>
  <c r="K56" i="82"/>
  <c r="J55" i="82"/>
  <c r="G55" i="82"/>
  <c r="D55" i="82"/>
  <c r="K55" i="82"/>
  <c r="J54" i="82"/>
  <c r="G54" i="82"/>
  <c r="D54" i="82"/>
  <c r="K54" i="82"/>
  <c r="J53" i="82"/>
  <c r="G53" i="82"/>
  <c r="D53" i="82"/>
  <c r="K53" i="82"/>
  <c r="J52" i="82"/>
  <c r="G52" i="82"/>
  <c r="D52" i="82"/>
  <c r="K52" i="82"/>
  <c r="J51" i="82"/>
  <c r="G51" i="82"/>
  <c r="D51" i="82"/>
  <c r="K51" i="82"/>
  <c r="J50" i="82"/>
  <c r="G50" i="82"/>
  <c r="D50" i="82"/>
  <c r="J49" i="82"/>
  <c r="G49" i="82"/>
  <c r="D49" i="82"/>
  <c r="J48" i="82"/>
  <c r="G48" i="82"/>
  <c r="D48" i="82"/>
  <c r="K48" i="82"/>
  <c r="J47" i="82"/>
  <c r="G47" i="82"/>
  <c r="D47" i="82"/>
  <c r="K47" i="82"/>
  <c r="J46" i="82"/>
  <c r="G46" i="82"/>
  <c r="D46" i="82"/>
  <c r="K46" i="82"/>
  <c r="J45" i="82"/>
  <c r="G45" i="82"/>
  <c r="D45" i="82"/>
  <c r="K45" i="82"/>
  <c r="J44" i="82"/>
  <c r="G44" i="82"/>
  <c r="D44" i="82"/>
  <c r="J43" i="82"/>
  <c r="G43" i="82"/>
  <c r="D43" i="82"/>
  <c r="K43" i="82"/>
  <c r="J42" i="82"/>
  <c r="G42" i="82"/>
  <c r="D42" i="82"/>
  <c r="K42" i="82"/>
  <c r="J41" i="82"/>
  <c r="G41" i="82"/>
  <c r="D41" i="82"/>
  <c r="J40" i="82"/>
  <c r="G40" i="82"/>
  <c r="D40" i="82"/>
  <c r="K40" i="82"/>
  <c r="J39" i="82"/>
  <c r="G39" i="82"/>
  <c r="D39" i="82"/>
  <c r="J38" i="82"/>
  <c r="G38" i="82"/>
  <c r="D38" i="82"/>
  <c r="K38" i="82"/>
  <c r="J37" i="82"/>
  <c r="G37" i="82"/>
  <c r="D37" i="82"/>
  <c r="K37" i="82"/>
  <c r="G36" i="82"/>
  <c r="D36" i="82"/>
  <c r="K36" i="82"/>
  <c r="J35" i="82"/>
  <c r="G35" i="82"/>
  <c r="D35" i="82"/>
  <c r="J34" i="82"/>
  <c r="G34" i="82"/>
  <c r="D34" i="82"/>
  <c r="J33" i="82"/>
  <c r="G33" i="82"/>
  <c r="D33" i="82"/>
  <c r="K33" i="82"/>
  <c r="J32" i="82"/>
  <c r="G32" i="82"/>
  <c r="D32" i="82"/>
  <c r="K32" i="82"/>
  <c r="J31" i="82"/>
  <c r="G31" i="82"/>
  <c r="D31" i="82"/>
  <c r="K31" i="82"/>
  <c r="J30" i="82"/>
  <c r="G30" i="82"/>
  <c r="D30" i="82"/>
  <c r="J29" i="82"/>
  <c r="G29" i="82"/>
  <c r="D29" i="82"/>
  <c r="J28" i="82"/>
  <c r="G28" i="82"/>
  <c r="D28" i="82"/>
  <c r="K28" i="82"/>
  <c r="J27" i="82"/>
  <c r="G27" i="82"/>
  <c r="D27" i="82"/>
  <c r="K27" i="82"/>
  <c r="G51" i="81"/>
  <c r="N58" i="81"/>
  <c r="M58" i="81"/>
  <c r="L58" i="81"/>
  <c r="J57" i="81"/>
  <c r="G57" i="81"/>
  <c r="D57" i="81"/>
  <c r="K57" i="81"/>
  <c r="J56" i="81"/>
  <c r="G56" i="81"/>
  <c r="D56" i="81"/>
  <c r="K56" i="81"/>
  <c r="J55" i="81"/>
  <c r="G55" i="81"/>
  <c r="D55" i="81"/>
  <c r="K55" i="81"/>
  <c r="J54" i="81"/>
  <c r="G54" i="81"/>
  <c r="D54" i="81"/>
  <c r="J53" i="81"/>
  <c r="G53" i="81"/>
  <c r="D53" i="81"/>
  <c r="J52" i="81"/>
  <c r="G52" i="81"/>
  <c r="D52" i="81"/>
  <c r="J51" i="81"/>
  <c r="D51" i="81"/>
  <c r="K51" i="81"/>
  <c r="J50" i="81"/>
  <c r="G50" i="81"/>
  <c r="D50" i="81"/>
  <c r="K50" i="81"/>
  <c r="J49" i="81"/>
  <c r="G49" i="81"/>
  <c r="D49" i="81"/>
  <c r="J48" i="81"/>
  <c r="G48" i="81"/>
  <c r="D48" i="81"/>
  <c r="J47" i="81"/>
  <c r="G47" i="81"/>
  <c r="D47" i="81"/>
  <c r="K47" i="81"/>
  <c r="J46" i="81"/>
  <c r="G46" i="81"/>
  <c r="D46" i="81"/>
  <c r="K46" i="81"/>
  <c r="J45" i="81"/>
  <c r="G45" i="81"/>
  <c r="D45" i="81"/>
  <c r="J44" i="81"/>
  <c r="G44" i="81"/>
  <c r="D44" i="81"/>
  <c r="J43" i="81"/>
  <c r="G43" i="81"/>
  <c r="D43" i="81"/>
  <c r="J42" i="81"/>
  <c r="G42" i="81"/>
  <c r="D42" i="81"/>
  <c r="K42" i="81"/>
  <c r="J41" i="81"/>
  <c r="G41" i="81"/>
  <c r="D41" i="81"/>
  <c r="J40" i="81"/>
  <c r="G40" i="81"/>
  <c r="D40" i="81"/>
  <c r="K40" i="81"/>
  <c r="J39" i="81"/>
  <c r="G39" i="81"/>
  <c r="D39" i="81"/>
  <c r="K39" i="81"/>
  <c r="J38" i="81"/>
  <c r="G38" i="81"/>
  <c r="D38" i="81"/>
  <c r="K38" i="81"/>
  <c r="J37" i="81"/>
  <c r="G37" i="81"/>
  <c r="D37" i="81"/>
  <c r="J36" i="81"/>
  <c r="G36" i="81"/>
  <c r="D36" i="81"/>
  <c r="K36" i="81"/>
  <c r="J35" i="81"/>
  <c r="G35" i="81"/>
  <c r="D35" i="81"/>
  <c r="J34" i="81"/>
  <c r="G34" i="81"/>
  <c r="D34" i="81"/>
  <c r="J33" i="81"/>
  <c r="G33" i="81"/>
  <c r="D33" i="81"/>
  <c r="K33" i="81"/>
  <c r="J32" i="81"/>
  <c r="G32" i="81"/>
  <c r="D32" i="81"/>
  <c r="J31" i="81"/>
  <c r="G31" i="81"/>
  <c r="D31" i="81"/>
  <c r="J30" i="81"/>
  <c r="G30" i="81"/>
  <c r="D30" i="81"/>
  <c r="K30" i="81"/>
  <c r="J29" i="81"/>
  <c r="G29" i="81"/>
  <c r="D29" i="81"/>
  <c r="J28" i="81"/>
  <c r="G28" i="81"/>
  <c r="D28" i="81"/>
  <c r="J27" i="81"/>
  <c r="G27" i="81"/>
  <c r="D27" i="81"/>
  <c r="K27" i="81"/>
  <c r="N58" i="80"/>
  <c r="M58" i="80"/>
  <c r="L58" i="80"/>
  <c r="J57" i="80"/>
  <c r="G57" i="80"/>
  <c r="D57" i="80"/>
  <c r="J56" i="80"/>
  <c r="G56" i="80"/>
  <c r="D56" i="80"/>
  <c r="K56" i="80"/>
  <c r="J55" i="80"/>
  <c r="G55" i="80"/>
  <c r="D55" i="80"/>
  <c r="K55" i="80"/>
  <c r="J54" i="80"/>
  <c r="G54" i="80"/>
  <c r="D54" i="80"/>
  <c r="K54" i="80"/>
  <c r="J53" i="80"/>
  <c r="G53" i="80"/>
  <c r="D53" i="80"/>
  <c r="K53" i="80"/>
  <c r="J52" i="80"/>
  <c r="G52" i="80"/>
  <c r="D52" i="80"/>
  <c r="J51" i="80"/>
  <c r="G51" i="80"/>
  <c r="D51" i="80"/>
  <c r="J50" i="80"/>
  <c r="G50" i="80"/>
  <c r="D50" i="80"/>
  <c r="K50" i="80"/>
  <c r="J49" i="80"/>
  <c r="G49" i="80"/>
  <c r="D49" i="80"/>
  <c r="J48" i="80"/>
  <c r="G48" i="80"/>
  <c r="D48" i="80"/>
  <c r="K48" i="80"/>
  <c r="J47" i="80"/>
  <c r="G47" i="80"/>
  <c r="D47" i="80"/>
  <c r="K47" i="80"/>
  <c r="J46" i="80"/>
  <c r="G46" i="80"/>
  <c r="D46" i="80"/>
  <c r="K46" i="80"/>
  <c r="J45" i="80"/>
  <c r="G45" i="80"/>
  <c r="D45" i="80"/>
  <c r="K45" i="80"/>
  <c r="J44" i="80"/>
  <c r="G44" i="80"/>
  <c r="D44" i="80"/>
  <c r="J43" i="80"/>
  <c r="G43" i="80"/>
  <c r="D43" i="80"/>
  <c r="J42" i="80"/>
  <c r="G42" i="80"/>
  <c r="D42" i="80"/>
  <c r="K42" i="80"/>
  <c r="J41" i="80"/>
  <c r="G41" i="80"/>
  <c r="D41" i="80"/>
  <c r="J40" i="80"/>
  <c r="G40" i="80"/>
  <c r="D40" i="80"/>
  <c r="J39" i="80"/>
  <c r="G39" i="80"/>
  <c r="D39" i="80"/>
  <c r="J38" i="80"/>
  <c r="G38" i="80"/>
  <c r="D38" i="80"/>
  <c r="K38" i="80"/>
  <c r="J37" i="80"/>
  <c r="G37" i="80"/>
  <c r="D37" i="80"/>
  <c r="K37" i="80"/>
  <c r="J36" i="80"/>
  <c r="G36" i="80"/>
  <c r="D36" i="80"/>
  <c r="J35" i="80"/>
  <c r="G35" i="80"/>
  <c r="D35" i="80"/>
  <c r="K35" i="80"/>
  <c r="J34" i="80"/>
  <c r="G34" i="80"/>
  <c r="D34" i="80"/>
  <c r="K34" i="80"/>
  <c r="J33" i="80"/>
  <c r="G33" i="80"/>
  <c r="D33" i="80"/>
  <c r="K33" i="80"/>
  <c r="J32" i="80"/>
  <c r="G32" i="80"/>
  <c r="D32" i="80"/>
  <c r="J31" i="80"/>
  <c r="G31" i="80"/>
  <c r="D31" i="80"/>
  <c r="K31" i="80"/>
  <c r="J30" i="80"/>
  <c r="G30" i="80"/>
  <c r="D30" i="80"/>
  <c r="K30" i="80"/>
  <c r="J29" i="80"/>
  <c r="G29" i="80"/>
  <c r="D29" i="80"/>
  <c r="K29" i="80"/>
  <c r="J28" i="80"/>
  <c r="G28" i="80"/>
  <c r="D28" i="80"/>
  <c r="J27" i="80"/>
  <c r="G27" i="80"/>
  <c r="D27" i="80"/>
  <c r="G33" i="79"/>
  <c r="G34" i="79"/>
  <c r="G35" i="79"/>
  <c r="D35" i="79"/>
  <c r="K35" i="79"/>
  <c r="G36" i="79"/>
  <c r="G37" i="79"/>
  <c r="G38" i="79"/>
  <c r="G39" i="79"/>
  <c r="G40" i="79"/>
  <c r="G41" i="79"/>
  <c r="G42" i="79"/>
  <c r="G43" i="79"/>
  <c r="G44" i="79"/>
  <c r="G45" i="79"/>
  <c r="D45" i="79"/>
  <c r="K45" i="79"/>
  <c r="G46" i="79"/>
  <c r="G47" i="79"/>
  <c r="G48" i="79"/>
  <c r="G49" i="79"/>
  <c r="G50" i="79"/>
  <c r="G51" i="79"/>
  <c r="G52" i="79"/>
  <c r="G53" i="79"/>
  <c r="G54" i="79"/>
  <c r="G55" i="79"/>
  <c r="G56" i="79"/>
  <c r="D56" i="79"/>
  <c r="K56" i="79"/>
  <c r="G57" i="79"/>
  <c r="D41" i="79"/>
  <c r="N58" i="79"/>
  <c r="M58" i="79"/>
  <c r="L58" i="79"/>
  <c r="J57" i="79"/>
  <c r="D57" i="79"/>
  <c r="K57" i="79"/>
  <c r="J56" i="79"/>
  <c r="J55" i="79"/>
  <c r="D55" i="79"/>
  <c r="K55" i="79"/>
  <c r="J54" i="79"/>
  <c r="D54" i="79"/>
  <c r="K54" i="79"/>
  <c r="J53" i="79"/>
  <c r="D53" i="79"/>
  <c r="J52" i="79"/>
  <c r="D52" i="79"/>
  <c r="J51" i="79"/>
  <c r="D51" i="79"/>
  <c r="J50" i="79"/>
  <c r="D50" i="79"/>
  <c r="J49" i="79"/>
  <c r="D49" i="79"/>
  <c r="K49" i="79"/>
  <c r="J48" i="79"/>
  <c r="D48" i="79"/>
  <c r="K48" i="79"/>
  <c r="J47" i="79"/>
  <c r="D47" i="79"/>
  <c r="J46" i="79"/>
  <c r="D46" i="79"/>
  <c r="K46" i="79"/>
  <c r="J45" i="79"/>
  <c r="J44" i="79"/>
  <c r="D44" i="79"/>
  <c r="K44" i="79"/>
  <c r="J43" i="79"/>
  <c r="D43" i="79"/>
  <c r="J42" i="79"/>
  <c r="D42" i="79"/>
  <c r="J41" i="79"/>
  <c r="J40" i="79"/>
  <c r="D40" i="79"/>
  <c r="K40" i="79"/>
  <c r="J39" i="79"/>
  <c r="D39" i="79"/>
  <c r="J38" i="79"/>
  <c r="D38" i="79"/>
  <c r="K38" i="79"/>
  <c r="J37" i="79"/>
  <c r="D37" i="79"/>
  <c r="K37" i="79"/>
  <c r="J36" i="79"/>
  <c r="D36" i="79"/>
  <c r="K36" i="79"/>
  <c r="J35" i="79"/>
  <c r="J34" i="79"/>
  <c r="D34" i="79"/>
  <c r="J33" i="79"/>
  <c r="D33" i="79"/>
  <c r="K33" i="79"/>
  <c r="J32" i="79"/>
  <c r="G32" i="79"/>
  <c r="D32" i="79"/>
  <c r="K32" i="79"/>
  <c r="J31" i="79"/>
  <c r="G31" i="79"/>
  <c r="D31" i="79"/>
  <c r="K31" i="79"/>
  <c r="J30" i="79"/>
  <c r="G30" i="79"/>
  <c r="D30" i="79"/>
  <c r="J29" i="79"/>
  <c r="G29" i="79"/>
  <c r="D29" i="79"/>
  <c r="J28" i="79"/>
  <c r="G28" i="79"/>
  <c r="D28" i="79"/>
  <c r="J27" i="79"/>
  <c r="G27" i="79"/>
  <c r="D27" i="79"/>
  <c r="K27" i="79"/>
  <c r="K41" i="79"/>
  <c r="K53" i="79"/>
  <c r="L58" i="78"/>
  <c r="M58" i="78"/>
  <c r="N58" i="78"/>
  <c r="J57" i="78"/>
  <c r="G57" i="78"/>
  <c r="D57" i="78"/>
  <c r="J56" i="78"/>
  <c r="G56" i="78"/>
  <c r="D56" i="78"/>
  <c r="K56" i="78"/>
  <c r="J55" i="78"/>
  <c r="G55" i="78"/>
  <c r="D55" i="78"/>
  <c r="J54" i="78"/>
  <c r="G54" i="78"/>
  <c r="D54" i="78"/>
  <c r="J53" i="78"/>
  <c r="G53" i="78"/>
  <c r="D53" i="78"/>
  <c r="K53" i="78"/>
  <c r="J52" i="78"/>
  <c r="G52" i="78"/>
  <c r="D52" i="78"/>
  <c r="J51" i="78"/>
  <c r="G51" i="78"/>
  <c r="D51" i="78"/>
  <c r="J50" i="78"/>
  <c r="G50" i="78"/>
  <c r="D50" i="78"/>
  <c r="J49" i="78"/>
  <c r="G49" i="78"/>
  <c r="D49" i="78"/>
  <c r="K49" i="78"/>
  <c r="J48" i="78"/>
  <c r="G48" i="78"/>
  <c r="D48" i="78"/>
  <c r="K48" i="78"/>
  <c r="J47" i="78"/>
  <c r="G47" i="78"/>
  <c r="D47" i="78"/>
  <c r="K47" i="78"/>
  <c r="J46" i="78"/>
  <c r="G46" i="78"/>
  <c r="D46" i="78"/>
  <c r="K46" i="78"/>
  <c r="J45" i="78"/>
  <c r="G45" i="78"/>
  <c r="D45" i="78"/>
  <c r="J44" i="78"/>
  <c r="G44" i="78"/>
  <c r="D44" i="78"/>
  <c r="K44" i="78"/>
  <c r="J43" i="78"/>
  <c r="G43" i="78"/>
  <c r="D43" i="78"/>
  <c r="K43" i="78"/>
  <c r="J42" i="78"/>
  <c r="G42" i="78"/>
  <c r="D42" i="78"/>
  <c r="K42" i="78"/>
  <c r="J41" i="78"/>
  <c r="G41" i="78"/>
  <c r="D41" i="78"/>
  <c r="J40" i="78"/>
  <c r="G40" i="78"/>
  <c r="D40" i="78"/>
  <c r="K40" i="78"/>
  <c r="J39" i="78"/>
  <c r="G39" i="78"/>
  <c r="D39" i="78"/>
  <c r="K39" i="78"/>
  <c r="J38" i="78"/>
  <c r="G38" i="78"/>
  <c r="D38" i="78"/>
  <c r="K38" i="78"/>
  <c r="J37" i="78"/>
  <c r="G37" i="78"/>
  <c r="D37" i="78"/>
  <c r="K37" i="78"/>
  <c r="J36" i="78"/>
  <c r="G36" i="78"/>
  <c r="D36" i="78"/>
  <c r="K36" i="78"/>
  <c r="J35" i="78"/>
  <c r="G35" i="78"/>
  <c r="D35" i="78"/>
  <c r="K35" i="78"/>
  <c r="J34" i="78"/>
  <c r="G34" i="78"/>
  <c r="D34" i="78"/>
  <c r="J33" i="78"/>
  <c r="G33" i="78"/>
  <c r="D33" i="78"/>
  <c r="K33" i="78"/>
  <c r="J32" i="78"/>
  <c r="G32" i="78"/>
  <c r="D32" i="78"/>
  <c r="K32" i="78"/>
  <c r="J31" i="78"/>
  <c r="G31" i="78"/>
  <c r="D31" i="78"/>
  <c r="J30" i="78"/>
  <c r="G30" i="78"/>
  <c r="D30" i="78"/>
  <c r="K30" i="78"/>
  <c r="J29" i="78"/>
  <c r="G29" i="78"/>
  <c r="D29" i="78"/>
  <c r="K29" i="78"/>
  <c r="J28" i="78"/>
  <c r="G28" i="78"/>
  <c r="D28" i="78"/>
  <c r="K28" i="78"/>
  <c r="J27" i="78"/>
  <c r="G27" i="78"/>
  <c r="D27" i="78"/>
  <c r="K27" i="78"/>
  <c r="J57" i="76"/>
  <c r="G57" i="76"/>
  <c r="D57" i="76"/>
  <c r="K57" i="76"/>
  <c r="D45" i="76"/>
  <c r="G45" i="76"/>
  <c r="K45" i="76"/>
  <c r="D27" i="76"/>
  <c r="G27" i="76"/>
  <c r="K27" i="76"/>
  <c r="J56" i="76"/>
  <c r="J55" i="76"/>
  <c r="J54" i="76"/>
  <c r="J53" i="76"/>
  <c r="J52" i="76"/>
  <c r="J51" i="76"/>
  <c r="J50" i="76"/>
  <c r="J49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G56" i="76"/>
  <c r="G55" i="76"/>
  <c r="G54" i="76"/>
  <c r="G53" i="76"/>
  <c r="G52" i="76"/>
  <c r="G51" i="76"/>
  <c r="G50" i="76"/>
  <c r="G49" i="76"/>
  <c r="G48" i="76"/>
  <c r="G47" i="76"/>
  <c r="G46" i="76"/>
  <c r="G44" i="76"/>
  <c r="G43" i="76"/>
  <c r="G42" i="76"/>
  <c r="G41" i="76"/>
  <c r="G40" i="76"/>
  <c r="G39" i="76"/>
  <c r="G38" i="76"/>
  <c r="G37" i="76"/>
  <c r="G36" i="76"/>
  <c r="G35" i="76"/>
  <c r="D35" i="76"/>
  <c r="K35" i="76"/>
  <c r="G34" i="76"/>
  <c r="G33" i="76"/>
  <c r="D33" i="76"/>
  <c r="K33" i="76"/>
  <c r="G32" i="76"/>
  <c r="D32" i="76"/>
  <c r="K32" i="76"/>
  <c r="G31" i="76"/>
  <c r="G30" i="76"/>
  <c r="G29" i="76"/>
  <c r="G28" i="76"/>
  <c r="D28" i="76"/>
  <c r="K28" i="76"/>
  <c r="D56" i="76"/>
  <c r="K56" i="76"/>
  <c r="D55" i="76"/>
  <c r="K55" i="76"/>
  <c r="D54" i="76"/>
  <c r="K54" i="76"/>
  <c r="D53" i="76"/>
  <c r="K53" i="76"/>
  <c r="D52" i="76"/>
  <c r="K52" i="76"/>
  <c r="D51" i="76"/>
  <c r="D50" i="76"/>
  <c r="K50" i="76"/>
  <c r="D49" i="76"/>
  <c r="D48" i="76"/>
  <c r="K48" i="76"/>
  <c r="D47" i="76"/>
  <c r="K47" i="76"/>
  <c r="D46" i="76"/>
  <c r="K46" i="76"/>
  <c r="D44" i="76"/>
  <c r="K44" i="76"/>
  <c r="D43" i="76"/>
  <c r="K43" i="76"/>
  <c r="D42" i="76"/>
  <c r="K42" i="76"/>
  <c r="D41" i="76"/>
  <c r="K41" i="76"/>
  <c r="D40" i="76"/>
  <c r="K40" i="76"/>
  <c r="D39" i="76"/>
  <c r="D38" i="76"/>
  <c r="K38" i="76"/>
  <c r="D37" i="76"/>
  <c r="K37" i="76"/>
  <c r="D36" i="76"/>
  <c r="D34" i="76"/>
  <c r="D31" i="76"/>
  <c r="D30" i="76"/>
  <c r="D29" i="76"/>
  <c r="J33" i="75"/>
  <c r="J32" i="75"/>
  <c r="D57" i="75"/>
  <c r="G57" i="75"/>
  <c r="K57" i="75"/>
  <c r="D27" i="75"/>
  <c r="G27" i="75"/>
  <c r="K27" i="75"/>
  <c r="J57" i="75"/>
  <c r="J56" i="75"/>
  <c r="J55" i="75"/>
  <c r="J54" i="75"/>
  <c r="J53" i="75"/>
  <c r="J52" i="75"/>
  <c r="J51" i="75"/>
  <c r="J50" i="75"/>
  <c r="J49" i="75"/>
  <c r="J48" i="75"/>
  <c r="J47" i="75"/>
  <c r="J46" i="75"/>
  <c r="J45" i="75"/>
  <c r="J44" i="75"/>
  <c r="J43" i="75"/>
  <c r="J42" i="75"/>
  <c r="J41" i="75"/>
  <c r="J40" i="75"/>
  <c r="J39" i="75"/>
  <c r="J38" i="75"/>
  <c r="J37" i="75"/>
  <c r="J36" i="75"/>
  <c r="J35" i="75"/>
  <c r="J34" i="75"/>
  <c r="J31" i="75"/>
  <c r="J30" i="75"/>
  <c r="J29" i="75"/>
  <c r="J28" i="75"/>
  <c r="J27" i="75"/>
  <c r="G56" i="75"/>
  <c r="G55" i="75"/>
  <c r="D55" i="75"/>
  <c r="K55" i="75"/>
  <c r="G54" i="75"/>
  <c r="G53" i="75"/>
  <c r="G52" i="75"/>
  <c r="G51" i="75"/>
  <c r="G50" i="75"/>
  <c r="G49" i="75"/>
  <c r="G48" i="75"/>
  <c r="G47" i="75"/>
  <c r="G46" i="75"/>
  <c r="G45" i="75"/>
  <c r="G44" i="75"/>
  <c r="G43" i="75"/>
  <c r="G42" i="75"/>
  <c r="G41" i="75"/>
  <c r="G40" i="75"/>
  <c r="G39" i="75"/>
  <c r="G38" i="75"/>
  <c r="G37" i="75"/>
  <c r="G36" i="75"/>
  <c r="G35" i="75"/>
  <c r="G34" i="75"/>
  <c r="G33" i="75"/>
  <c r="D33" i="75"/>
  <c r="K33" i="75"/>
  <c r="G32" i="75"/>
  <c r="G31" i="75"/>
  <c r="G30" i="75"/>
  <c r="G29" i="75"/>
  <c r="G28" i="75"/>
  <c r="D56" i="75"/>
  <c r="K56" i="75"/>
  <c r="D54" i="75"/>
  <c r="D53" i="75"/>
  <c r="K53" i="75"/>
  <c r="D52" i="75"/>
  <c r="D51" i="75"/>
  <c r="D50" i="75"/>
  <c r="K50" i="75"/>
  <c r="D49" i="75"/>
  <c r="K49" i="75"/>
  <c r="D48" i="75"/>
  <c r="D47" i="75"/>
  <c r="K47" i="75"/>
  <c r="D46" i="75"/>
  <c r="K46" i="75"/>
  <c r="D45" i="75"/>
  <c r="D44" i="75"/>
  <c r="D43" i="75"/>
  <c r="K43" i="75"/>
  <c r="D42" i="75"/>
  <c r="K42" i="75"/>
  <c r="D41" i="75"/>
  <c r="K41" i="75"/>
  <c r="D40" i="75"/>
  <c r="K40" i="75"/>
  <c r="D39" i="75"/>
  <c r="K39" i="75"/>
  <c r="D38" i="75"/>
  <c r="K38" i="75"/>
  <c r="D37" i="75"/>
  <c r="K37" i="75"/>
  <c r="D36" i="75"/>
  <c r="K36" i="75"/>
  <c r="D35" i="75"/>
  <c r="D34" i="75"/>
  <c r="K34" i="75"/>
  <c r="D32" i="75"/>
  <c r="K32" i="75"/>
  <c r="D31" i="75"/>
  <c r="D30" i="75"/>
  <c r="K30" i="75"/>
  <c r="D29" i="75"/>
  <c r="K29" i="75"/>
  <c r="D28" i="75"/>
  <c r="K28" i="75"/>
  <c r="J57" i="74"/>
  <c r="G57" i="74"/>
  <c r="D57" i="74"/>
  <c r="K57" i="74"/>
  <c r="J56" i="74"/>
  <c r="G56" i="74"/>
  <c r="D56" i="74"/>
  <c r="K56" i="74"/>
  <c r="J55" i="74"/>
  <c r="G55" i="74"/>
  <c r="D55" i="74"/>
  <c r="K55" i="74"/>
  <c r="J54" i="74"/>
  <c r="G54" i="74"/>
  <c r="D54" i="74"/>
  <c r="J53" i="74"/>
  <c r="G53" i="74"/>
  <c r="D53" i="74"/>
  <c r="K53" i="74"/>
  <c r="J52" i="74"/>
  <c r="G52" i="74"/>
  <c r="D52" i="74"/>
  <c r="K52" i="74"/>
  <c r="J51" i="74"/>
  <c r="G51" i="74"/>
  <c r="D51" i="74"/>
  <c r="K51" i="74"/>
  <c r="J50" i="74"/>
  <c r="G50" i="74"/>
  <c r="D50" i="74"/>
  <c r="J49" i="74"/>
  <c r="G49" i="74"/>
  <c r="D49" i="74"/>
  <c r="K49" i="74"/>
  <c r="J48" i="74"/>
  <c r="G48" i="74"/>
  <c r="D48" i="74"/>
  <c r="K48" i="74"/>
  <c r="J47" i="74"/>
  <c r="G47" i="74"/>
  <c r="D47" i="74"/>
  <c r="K47" i="74"/>
  <c r="J46" i="74"/>
  <c r="G46" i="74"/>
  <c r="D46" i="74"/>
  <c r="K46" i="74"/>
  <c r="J45" i="74"/>
  <c r="G45" i="74"/>
  <c r="D45" i="74"/>
  <c r="K45" i="74"/>
  <c r="J44" i="74"/>
  <c r="G44" i="74"/>
  <c r="D44" i="74"/>
  <c r="K44" i="74"/>
  <c r="J43" i="74"/>
  <c r="G43" i="74"/>
  <c r="D43" i="74"/>
  <c r="K43" i="74"/>
  <c r="J42" i="74"/>
  <c r="G42" i="74"/>
  <c r="D42" i="74"/>
  <c r="K42" i="74"/>
  <c r="J41" i="74"/>
  <c r="G41" i="74"/>
  <c r="D41" i="74"/>
  <c r="J40" i="74"/>
  <c r="G40" i="74"/>
  <c r="D40" i="74"/>
  <c r="J39" i="74"/>
  <c r="G39" i="74"/>
  <c r="D39" i="74"/>
  <c r="K39" i="74"/>
  <c r="J38" i="74"/>
  <c r="G38" i="74"/>
  <c r="D38" i="74"/>
  <c r="K38" i="74"/>
  <c r="J37" i="74"/>
  <c r="G37" i="74"/>
  <c r="D37" i="74"/>
  <c r="J36" i="74"/>
  <c r="G36" i="74"/>
  <c r="D36" i="74"/>
  <c r="K36" i="74"/>
  <c r="J35" i="74"/>
  <c r="G35" i="74"/>
  <c r="D35" i="74"/>
  <c r="K35" i="74"/>
  <c r="J34" i="74"/>
  <c r="G34" i="74"/>
  <c r="D34" i="74"/>
  <c r="K34" i="74"/>
  <c r="J33" i="74"/>
  <c r="G33" i="74"/>
  <c r="D33" i="74"/>
  <c r="K33" i="74"/>
  <c r="J32" i="74"/>
  <c r="G32" i="74"/>
  <c r="D32" i="74"/>
  <c r="K32" i="74"/>
  <c r="J31" i="74"/>
  <c r="G31" i="74"/>
  <c r="D31" i="74"/>
  <c r="K31" i="74"/>
  <c r="J30" i="74"/>
  <c r="G30" i="74"/>
  <c r="D30" i="74"/>
  <c r="K30" i="74"/>
  <c r="J29" i="74"/>
  <c r="G29" i="74"/>
  <c r="D29" i="74"/>
  <c r="K29" i="74"/>
  <c r="J28" i="74"/>
  <c r="G28" i="74"/>
  <c r="D28" i="74"/>
  <c r="K28" i="74"/>
  <c r="J27" i="74"/>
  <c r="G27" i="74"/>
  <c r="D27" i="74"/>
  <c r="K27" i="74"/>
  <c r="J56" i="73"/>
  <c r="G56" i="73"/>
  <c r="D56" i="73"/>
  <c r="K56" i="73"/>
  <c r="J55" i="73"/>
  <c r="G55" i="73"/>
  <c r="D55" i="73"/>
  <c r="K55" i="73"/>
  <c r="J54" i="73"/>
  <c r="G54" i="73"/>
  <c r="D54" i="73"/>
  <c r="K54" i="73"/>
  <c r="J53" i="73"/>
  <c r="G53" i="73"/>
  <c r="D53" i="73"/>
  <c r="K53" i="73"/>
  <c r="J52" i="73"/>
  <c r="G52" i="73"/>
  <c r="D52" i="73"/>
  <c r="K52" i="73"/>
  <c r="J51" i="73"/>
  <c r="G51" i="73"/>
  <c r="D51" i="73"/>
  <c r="K51" i="73"/>
  <c r="J50" i="73"/>
  <c r="G50" i="73"/>
  <c r="D50" i="73"/>
  <c r="K50" i="73"/>
  <c r="J49" i="73"/>
  <c r="G49" i="73"/>
  <c r="D49" i="73"/>
  <c r="J48" i="73"/>
  <c r="G48" i="73"/>
  <c r="D48" i="73"/>
  <c r="K48" i="73"/>
  <c r="J47" i="73"/>
  <c r="G47" i="73"/>
  <c r="D47" i="73"/>
  <c r="K47" i="73"/>
  <c r="J46" i="73"/>
  <c r="G46" i="73"/>
  <c r="D46" i="73"/>
  <c r="K46" i="73"/>
  <c r="J45" i="73"/>
  <c r="G45" i="73"/>
  <c r="D45" i="73"/>
  <c r="K45" i="73"/>
  <c r="J44" i="73"/>
  <c r="G44" i="73"/>
  <c r="D44" i="73"/>
  <c r="K44" i="73"/>
  <c r="J43" i="73"/>
  <c r="G43" i="73"/>
  <c r="D43" i="73"/>
  <c r="K43" i="73"/>
  <c r="J42" i="73"/>
  <c r="G42" i="73"/>
  <c r="D42" i="73"/>
  <c r="K42" i="73"/>
  <c r="J41" i="73"/>
  <c r="G41" i="73"/>
  <c r="D41" i="73"/>
  <c r="K41" i="73"/>
  <c r="J40" i="73"/>
  <c r="G40" i="73"/>
  <c r="D40" i="73"/>
  <c r="K40" i="73"/>
  <c r="J39" i="73"/>
  <c r="G39" i="73"/>
  <c r="D39" i="73"/>
  <c r="K39" i="73"/>
  <c r="J38" i="73"/>
  <c r="G38" i="73"/>
  <c r="D38" i="73"/>
  <c r="K38" i="73"/>
  <c r="J37" i="73"/>
  <c r="G37" i="73"/>
  <c r="D37" i="73"/>
  <c r="K37" i="73"/>
  <c r="J36" i="73"/>
  <c r="G36" i="73"/>
  <c r="D36" i="73"/>
  <c r="K36" i="73"/>
  <c r="J35" i="73"/>
  <c r="G35" i="73"/>
  <c r="D35" i="73"/>
  <c r="K35" i="73"/>
  <c r="J34" i="73"/>
  <c r="G34" i="73"/>
  <c r="D34" i="73"/>
  <c r="K34" i="73"/>
  <c r="J33" i="73"/>
  <c r="G33" i="73"/>
  <c r="D33" i="73"/>
  <c r="K33" i="73"/>
  <c r="J32" i="73"/>
  <c r="G32" i="73"/>
  <c r="D32" i="73"/>
  <c r="K32" i="73"/>
  <c r="D31" i="73"/>
  <c r="J31" i="73"/>
  <c r="G31" i="73"/>
  <c r="J30" i="73"/>
  <c r="G30" i="73"/>
  <c r="D30" i="73"/>
  <c r="K30" i="73"/>
  <c r="D28" i="73"/>
  <c r="J29" i="73"/>
  <c r="G29" i="73"/>
  <c r="D29" i="73"/>
  <c r="K29" i="73"/>
  <c r="J28" i="73"/>
  <c r="G28" i="73"/>
  <c r="K28" i="73"/>
  <c r="D27" i="73"/>
  <c r="J27" i="73"/>
  <c r="G27" i="73"/>
  <c r="K27" i="73"/>
  <c r="J57" i="72"/>
  <c r="G57" i="72"/>
  <c r="D57" i="72"/>
  <c r="K57" i="72"/>
  <c r="J56" i="72"/>
  <c r="G56" i="72"/>
  <c r="D56" i="72"/>
  <c r="K56" i="72"/>
  <c r="J55" i="72"/>
  <c r="G55" i="72"/>
  <c r="D55" i="72"/>
  <c r="K55" i="72"/>
  <c r="J54" i="72"/>
  <c r="G54" i="72"/>
  <c r="D54" i="72"/>
  <c r="K54" i="72"/>
  <c r="J53" i="72"/>
  <c r="G53" i="72"/>
  <c r="D53" i="72"/>
  <c r="K53" i="72"/>
  <c r="J52" i="72"/>
  <c r="G52" i="72"/>
  <c r="D52" i="72"/>
  <c r="K52" i="72"/>
  <c r="J51" i="72"/>
  <c r="G51" i="72"/>
  <c r="D51" i="72"/>
  <c r="K51" i="72"/>
  <c r="J50" i="72"/>
  <c r="G50" i="72"/>
  <c r="D50" i="72"/>
  <c r="K50" i="72"/>
  <c r="J49" i="72"/>
  <c r="G49" i="72"/>
  <c r="D49" i="72"/>
  <c r="K49" i="72"/>
  <c r="J48" i="72"/>
  <c r="G48" i="72"/>
  <c r="D48" i="72"/>
  <c r="K48" i="72"/>
  <c r="J47" i="72"/>
  <c r="G47" i="72"/>
  <c r="D47" i="72"/>
  <c r="K47" i="72"/>
  <c r="J46" i="72"/>
  <c r="G46" i="72"/>
  <c r="D46" i="72"/>
  <c r="K46" i="72"/>
  <c r="J45" i="72"/>
  <c r="G45" i="72"/>
  <c r="D45" i="72"/>
  <c r="K45" i="72"/>
  <c r="J44" i="72"/>
  <c r="G44" i="72"/>
  <c r="D44" i="72"/>
  <c r="K44" i="72"/>
  <c r="J43" i="72"/>
  <c r="G43" i="72"/>
  <c r="D43" i="72"/>
  <c r="K43" i="72"/>
  <c r="J42" i="72"/>
  <c r="G42" i="72"/>
  <c r="D42" i="72"/>
  <c r="K42" i="72"/>
  <c r="J41" i="72"/>
  <c r="G41" i="72"/>
  <c r="D41" i="72"/>
  <c r="K41" i="72"/>
  <c r="J40" i="72"/>
  <c r="G40" i="72"/>
  <c r="D40" i="72"/>
  <c r="K40" i="72"/>
  <c r="J39" i="72"/>
  <c r="G39" i="72"/>
  <c r="D39" i="72"/>
  <c r="K39" i="72"/>
  <c r="J38" i="72"/>
  <c r="G38" i="72"/>
  <c r="D38" i="72"/>
  <c r="K38" i="72"/>
  <c r="J37" i="72"/>
  <c r="G37" i="72"/>
  <c r="D37" i="72"/>
  <c r="K37" i="72"/>
  <c r="J36" i="72"/>
  <c r="G36" i="72"/>
  <c r="D36" i="72"/>
  <c r="K36" i="72"/>
  <c r="J35" i="72"/>
  <c r="G35" i="72"/>
  <c r="D35" i="72"/>
  <c r="K35" i="72"/>
  <c r="J34" i="72"/>
  <c r="G34" i="72"/>
  <c r="D34" i="72"/>
  <c r="K34" i="72"/>
  <c r="J33" i="72"/>
  <c r="G33" i="72"/>
  <c r="D33" i="72"/>
  <c r="K33" i="72"/>
  <c r="J32" i="72"/>
  <c r="G32" i="72"/>
  <c r="D32" i="72"/>
  <c r="K32" i="72"/>
  <c r="J31" i="72"/>
  <c r="G31" i="72"/>
  <c r="D31" i="72"/>
  <c r="K31" i="72"/>
  <c r="D30" i="72"/>
  <c r="G30" i="72"/>
  <c r="K30" i="72"/>
  <c r="J30" i="72"/>
  <c r="D29" i="72"/>
  <c r="G29" i="72"/>
  <c r="K29" i="72"/>
  <c r="J29" i="72"/>
  <c r="D28" i="72"/>
  <c r="G28" i="72"/>
  <c r="K28" i="72"/>
  <c r="J28" i="72"/>
  <c r="J27" i="72"/>
  <c r="G27" i="72"/>
  <c r="D27" i="72"/>
  <c r="K27" i="72"/>
  <c r="J55" i="70"/>
  <c r="G55" i="70"/>
  <c r="D55" i="70"/>
  <c r="K55" i="70"/>
  <c r="J57" i="70"/>
  <c r="J56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G57" i="70"/>
  <c r="G56" i="70"/>
  <c r="G54" i="70"/>
  <c r="G53" i="70"/>
  <c r="G52" i="70"/>
  <c r="G51" i="70"/>
  <c r="G50" i="70"/>
  <c r="G49" i="70"/>
  <c r="G48" i="70"/>
  <c r="G47" i="70"/>
  <c r="G46" i="70"/>
  <c r="D46" i="70"/>
  <c r="K46" i="70"/>
  <c r="G45" i="70"/>
  <c r="G44" i="70"/>
  <c r="G43" i="70"/>
  <c r="D43" i="70"/>
  <c r="K43" i="70"/>
  <c r="G42" i="70"/>
  <c r="G41" i="70"/>
  <c r="G40" i="70"/>
  <c r="G39" i="70"/>
  <c r="G38" i="70"/>
  <c r="G37" i="70"/>
  <c r="G36" i="70"/>
  <c r="D36" i="70"/>
  <c r="K36" i="70"/>
  <c r="G35" i="70"/>
  <c r="G34" i="70"/>
  <c r="G33" i="70"/>
  <c r="G32" i="70"/>
  <c r="G31" i="70"/>
  <c r="D31" i="70"/>
  <c r="K31" i="70"/>
  <c r="G30" i="70"/>
  <c r="D30" i="70"/>
  <c r="K30" i="70"/>
  <c r="G29" i="70"/>
  <c r="G28" i="70"/>
  <c r="D28" i="70"/>
  <c r="K28" i="70"/>
  <c r="G27" i="70"/>
  <c r="D27" i="70"/>
  <c r="K27" i="70"/>
  <c r="D57" i="70"/>
  <c r="K57" i="70"/>
  <c r="D56" i="70"/>
  <c r="K56" i="70"/>
  <c r="D54" i="70"/>
  <c r="D53" i="70"/>
  <c r="K53" i="70"/>
  <c r="D52" i="70"/>
  <c r="D51" i="70"/>
  <c r="D50" i="70"/>
  <c r="D49" i="70"/>
  <c r="K49" i="70"/>
  <c r="D48" i="70"/>
  <c r="D47" i="70"/>
  <c r="K47" i="70"/>
  <c r="D45" i="70"/>
  <c r="K45" i="70"/>
  <c r="D44" i="70"/>
  <c r="K44" i="70"/>
  <c r="D42" i="70"/>
  <c r="D41" i="70"/>
  <c r="K41" i="70"/>
  <c r="D40" i="70"/>
  <c r="K40" i="70"/>
  <c r="D39" i="70"/>
  <c r="D38" i="70"/>
  <c r="K38" i="70"/>
  <c r="D37" i="70"/>
  <c r="K37" i="70"/>
  <c r="D35" i="70"/>
  <c r="K35" i="70"/>
  <c r="D34" i="70"/>
  <c r="K34" i="70"/>
  <c r="D33" i="70"/>
  <c r="D32" i="70"/>
  <c r="K32" i="70"/>
  <c r="D29" i="70"/>
  <c r="K29" i="70"/>
  <c r="J31" i="71"/>
  <c r="J30" i="71"/>
  <c r="J29" i="71"/>
  <c r="J57" i="71"/>
  <c r="J56" i="71"/>
  <c r="J55" i="71"/>
  <c r="J54" i="71"/>
  <c r="J53" i="71"/>
  <c r="J52" i="71"/>
  <c r="J51" i="71"/>
  <c r="J50" i="71"/>
  <c r="J49" i="71"/>
  <c r="J48" i="71"/>
  <c r="J47" i="71"/>
  <c r="J46" i="71"/>
  <c r="J45" i="71"/>
  <c r="J44" i="71"/>
  <c r="J43" i="71"/>
  <c r="J42" i="71"/>
  <c r="J41" i="71"/>
  <c r="J40" i="71"/>
  <c r="J39" i="71"/>
  <c r="J38" i="71"/>
  <c r="J37" i="71"/>
  <c r="J36" i="71"/>
  <c r="J35" i="71"/>
  <c r="J34" i="71"/>
  <c r="J33" i="71"/>
  <c r="J32" i="71"/>
  <c r="J28" i="71"/>
  <c r="J27" i="71"/>
  <c r="G31" i="71"/>
  <c r="G30" i="71"/>
  <c r="G29" i="71"/>
  <c r="G57" i="71"/>
  <c r="G56" i="71"/>
  <c r="G55" i="71"/>
  <c r="D55" i="71"/>
  <c r="K55" i="71"/>
  <c r="G54" i="71"/>
  <c r="G53" i="71"/>
  <c r="G52" i="71"/>
  <c r="D52" i="71"/>
  <c r="K52" i="71"/>
  <c r="G51" i="71"/>
  <c r="G50" i="71"/>
  <c r="D50" i="71"/>
  <c r="K50" i="71"/>
  <c r="G49" i="71"/>
  <c r="D49" i="71"/>
  <c r="K49" i="71"/>
  <c r="G48" i="71"/>
  <c r="G47" i="71"/>
  <c r="G46" i="71"/>
  <c r="D46" i="71"/>
  <c r="K46" i="71"/>
  <c r="G45" i="71"/>
  <c r="G44" i="71"/>
  <c r="G43" i="71"/>
  <c r="G42" i="71"/>
  <c r="G41" i="71"/>
  <c r="G40" i="71"/>
  <c r="G39" i="71"/>
  <c r="G38" i="71"/>
  <c r="G37" i="71"/>
  <c r="G36" i="71"/>
  <c r="G35" i="71"/>
  <c r="D35" i="71"/>
  <c r="K35" i="71"/>
  <c r="G34" i="71"/>
  <c r="G33" i="71"/>
  <c r="G32" i="71"/>
  <c r="G28" i="71"/>
  <c r="G27" i="71"/>
  <c r="D27" i="71"/>
  <c r="K27" i="71"/>
  <c r="D31" i="71"/>
  <c r="K31" i="71"/>
  <c r="D30" i="71"/>
  <c r="K30" i="71"/>
  <c r="D29" i="71"/>
  <c r="D57" i="71"/>
  <c r="K57" i="71"/>
  <c r="D56" i="71"/>
  <c r="K56" i="71"/>
  <c r="D54" i="71"/>
  <c r="K54" i="71"/>
  <c r="D53" i="71"/>
  <c r="K53" i="71"/>
  <c r="D51" i="71"/>
  <c r="K51" i="71"/>
  <c r="D48" i="71"/>
  <c r="K48" i="71"/>
  <c r="D47" i="71"/>
  <c r="K47" i="71"/>
  <c r="D45" i="71"/>
  <c r="K45" i="71"/>
  <c r="D44" i="71"/>
  <c r="K44" i="71"/>
  <c r="D43" i="71"/>
  <c r="K43" i="71"/>
  <c r="D42" i="71"/>
  <c r="D41" i="71"/>
  <c r="K41" i="71"/>
  <c r="D40" i="71"/>
  <c r="K40" i="71"/>
  <c r="D39" i="71"/>
  <c r="K39" i="71"/>
  <c r="D38" i="71"/>
  <c r="K38" i="71"/>
  <c r="D37" i="71"/>
  <c r="K37" i="71"/>
  <c r="D36" i="71"/>
  <c r="K36" i="71"/>
  <c r="D34" i="71"/>
  <c r="K34" i="71"/>
  <c r="D33" i="71"/>
  <c r="K33" i="71"/>
  <c r="D32" i="71"/>
  <c r="K32" i="71"/>
  <c r="D28" i="71"/>
  <c r="K28" i="71"/>
  <c r="J57" i="69"/>
  <c r="G57" i="69"/>
  <c r="D57" i="69"/>
  <c r="K57" i="69"/>
  <c r="J56" i="69"/>
  <c r="G56" i="69"/>
  <c r="D56" i="69"/>
  <c r="K56" i="69"/>
  <c r="J55" i="69"/>
  <c r="G55" i="69"/>
  <c r="D55" i="69"/>
  <c r="K55" i="69"/>
  <c r="J54" i="69"/>
  <c r="G54" i="69"/>
  <c r="D54" i="69"/>
  <c r="K54" i="69"/>
  <c r="J53" i="69"/>
  <c r="G53" i="69"/>
  <c r="D53" i="69"/>
  <c r="K53" i="69"/>
  <c r="J52" i="69"/>
  <c r="G52" i="69"/>
  <c r="D52" i="69"/>
  <c r="K52" i="69"/>
  <c r="J51" i="69"/>
  <c r="G51" i="69"/>
  <c r="D51" i="69"/>
  <c r="K51" i="69"/>
  <c r="J50" i="69"/>
  <c r="G50" i="69"/>
  <c r="D50" i="69"/>
  <c r="K50" i="69"/>
  <c r="J49" i="69"/>
  <c r="G49" i="69"/>
  <c r="D49" i="69"/>
  <c r="K49" i="69"/>
  <c r="J48" i="69"/>
  <c r="G48" i="69"/>
  <c r="D48" i="69"/>
  <c r="K48" i="69"/>
  <c r="J47" i="69"/>
  <c r="G47" i="69"/>
  <c r="D47" i="69"/>
  <c r="K47" i="69"/>
  <c r="J46" i="69"/>
  <c r="G46" i="69"/>
  <c r="D46" i="69"/>
  <c r="K46" i="69"/>
  <c r="J45" i="69"/>
  <c r="G45" i="69"/>
  <c r="D45" i="69"/>
  <c r="K45" i="69"/>
  <c r="J44" i="69"/>
  <c r="G44" i="69"/>
  <c r="D44" i="69"/>
  <c r="K44" i="69"/>
  <c r="J43" i="69"/>
  <c r="G43" i="69"/>
  <c r="D43" i="69"/>
  <c r="K43" i="69"/>
  <c r="J42" i="69"/>
  <c r="G42" i="69"/>
  <c r="D42" i="69"/>
  <c r="K42" i="69"/>
  <c r="J41" i="69"/>
  <c r="G41" i="69"/>
  <c r="D41" i="69"/>
  <c r="K41" i="69"/>
  <c r="J40" i="69"/>
  <c r="G40" i="69"/>
  <c r="D40" i="69"/>
  <c r="K40" i="69"/>
  <c r="J39" i="69"/>
  <c r="G39" i="69"/>
  <c r="D39" i="69"/>
  <c r="K39" i="69"/>
  <c r="J38" i="69"/>
  <c r="G38" i="69"/>
  <c r="D38" i="69"/>
  <c r="K38" i="69"/>
  <c r="J37" i="69"/>
  <c r="G37" i="69"/>
  <c r="D37" i="69"/>
  <c r="K37" i="69"/>
  <c r="J36" i="69"/>
  <c r="G36" i="69"/>
  <c r="D36" i="69"/>
  <c r="K36" i="69"/>
  <c r="J35" i="69"/>
  <c r="J34" i="69"/>
  <c r="G35" i="69"/>
  <c r="G34" i="69"/>
  <c r="D34" i="69"/>
  <c r="K34" i="69"/>
  <c r="D35" i="69"/>
  <c r="K35" i="69"/>
  <c r="J33" i="69"/>
  <c r="G33" i="69"/>
  <c r="D33" i="69"/>
  <c r="K33" i="69"/>
  <c r="J32" i="69"/>
  <c r="G32" i="69"/>
  <c r="D32" i="69"/>
  <c r="K32" i="69"/>
  <c r="J29" i="69"/>
  <c r="G29" i="69"/>
  <c r="D28" i="69"/>
  <c r="K30" i="69"/>
  <c r="D29" i="69"/>
  <c r="J28" i="69"/>
  <c r="G28" i="69"/>
  <c r="J27" i="69"/>
  <c r="G27" i="69"/>
  <c r="D27" i="69"/>
  <c r="K27" i="69"/>
  <c r="J56" i="68"/>
  <c r="G56" i="68"/>
  <c r="D56" i="68"/>
  <c r="K56" i="68"/>
  <c r="J55" i="68"/>
  <c r="G55" i="68"/>
  <c r="D55" i="68"/>
  <c r="K55" i="68"/>
  <c r="J54" i="68"/>
  <c r="G54" i="68"/>
  <c r="D54" i="68"/>
  <c r="J53" i="68"/>
  <c r="G53" i="68"/>
  <c r="D53" i="68"/>
  <c r="K53" i="68"/>
  <c r="J52" i="68"/>
  <c r="G52" i="68"/>
  <c r="D52" i="68"/>
  <c r="K52" i="68"/>
  <c r="J51" i="68"/>
  <c r="G51" i="68"/>
  <c r="D51" i="68"/>
  <c r="K51" i="68"/>
  <c r="J50" i="68"/>
  <c r="G50" i="68"/>
  <c r="D50" i="68"/>
  <c r="K50" i="68"/>
  <c r="J49" i="68"/>
  <c r="G49" i="68"/>
  <c r="D49" i="68"/>
  <c r="J48" i="68"/>
  <c r="G48" i="68"/>
  <c r="D48" i="68"/>
  <c r="K48" i="68"/>
  <c r="J47" i="68"/>
  <c r="G47" i="68"/>
  <c r="D47" i="68"/>
  <c r="K47" i="68"/>
  <c r="D45" i="68"/>
  <c r="G45" i="68"/>
  <c r="K45" i="68"/>
  <c r="J46" i="68"/>
  <c r="J45" i="68"/>
  <c r="J44" i="68"/>
  <c r="J43" i="68"/>
  <c r="J42" i="68"/>
  <c r="G46" i="68"/>
  <c r="D46" i="68"/>
  <c r="K46" i="68"/>
  <c r="G44" i="68"/>
  <c r="G43" i="68"/>
  <c r="D43" i="68"/>
  <c r="K43" i="68"/>
  <c r="G42" i="68"/>
  <c r="D44" i="68"/>
  <c r="K44" i="68"/>
  <c r="D42" i="68"/>
  <c r="K42" i="68"/>
  <c r="K57" i="68"/>
  <c r="K54" i="68"/>
  <c r="K41" i="68"/>
  <c r="K40" i="68"/>
  <c r="K39" i="68"/>
  <c r="K38" i="68"/>
  <c r="K37" i="68"/>
  <c r="K36" i="68"/>
  <c r="K35" i="68"/>
  <c r="K34" i="68"/>
  <c r="K33" i="68"/>
  <c r="K32" i="68"/>
  <c r="K31" i="68"/>
  <c r="K30" i="68"/>
  <c r="K29" i="68"/>
  <c r="K28" i="68"/>
  <c r="K27" i="68"/>
  <c r="K27" i="67"/>
  <c r="K57" i="67"/>
  <c r="K56" i="67"/>
  <c r="K55" i="67"/>
  <c r="K54" i="67"/>
  <c r="K53" i="67"/>
  <c r="K52" i="67"/>
  <c r="K51" i="67"/>
  <c r="K50" i="67"/>
  <c r="K49" i="67"/>
  <c r="K48" i="67"/>
  <c r="K47" i="67"/>
  <c r="K46" i="67"/>
  <c r="K45" i="67"/>
  <c r="K44" i="67"/>
  <c r="K43" i="67"/>
  <c r="K42" i="67"/>
  <c r="K41" i="67"/>
  <c r="K40" i="67"/>
  <c r="K39" i="67"/>
  <c r="K38" i="67"/>
  <c r="K37" i="67"/>
  <c r="K36" i="67"/>
  <c r="K35" i="67"/>
  <c r="K34" i="67"/>
  <c r="K33" i="67"/>
  <c r="K32" i="67"/>
  <c r="K31" i="67"/>
  <c r="K30" i="67"/>
  <c r="K29" i="67"/>
  <c r="K28" i="67"/>
  <c r="N58" i="76"/>
  <c r="M58" i="76"/>
  <c r="L58" i="76"/>
  <c r="K49" i="68"/>
  <c r="K33" i="70"/>
  <c r="K50" i="70"/>
  <c r="K31" i="75"/>
  <c r="K28" i="69"/>
  <c r="K29" i="69"/>
  <c r="K31" i="73"/>
  <c r="K37" i="74"/>
  <c r="K41" i="74"/>
  <c r="K44" i="75"/>
  <c r="K45" i="75"/>
  <c r="K48" i="75"/>
  <c r="K52" i="75"/>
  <c r="K54" i="75"/>
  <c r="K30" i="76"/>
  <c r="K31" i="76"/>
  <c r="K34" i="76"/>
  <c r="K36" i="76"/>
  <c r="K49" i="76"/>
  <c r="K31" i="78"/>
  <c r="K41" i="78"/>
  <c r="K45" i="78"/>
  <c r="K50" i="78"/>
  <c r="K51" i="78"/>
  <c r="K52" i="78"/>
  <c r="K54" i="78"/>
  <c r="K57" i="78"/>
  <c r="K55" i="78"/>
  <c r="K28" i="79"/>
  <c r="K29" i="79"/>
  <c r="K30" i="79"/>
  <c r="K39" i="79"/>
  <c r="K42" i="79"/>
  <c r="K43" i="79"/>
  <c r="K47" i="79"/>
  <c r="K51" i="79"/>
  <c r="K52" i="79"/>
  <c r="K41" i="80"/>
  <c r="K49" i="80"/>
  <c r="K27" i="80"/>
  <c r="K32" i="80"/>
  <c r="K36" i="80"/>
  <c r="K39" i="80"/>
  <c r="K40" i="80"/>
  <c r="K44" i="80"/>
  <c r="K51" i="80"/>
  <c r="K52" i="80"/>
  <c r="K57" i="80"/>
  <c r="K28" i="81"/>
  <c r="K32" i="81"/>
  <c r="K44" i="81"/>
  <c r="K48" i="81"/>
  <c r="K52" i="81"/>
  <c r="K31" i="81"/>
  <c r="K35" i="81"/>
  <c r="K34" i="81"/>
  <c r="K54" i="81"/>
  <c r="K29" i="81"/>
  <c r="K37" i="81"/>
  <c r="K41" i="81"/>
  <c r="K45" i="81"/>
  <c r="K49" i="81"/>
  <c r="K53" i="81"/>
  <c r="K30" i="82"/>
  <c r="K29" i="82"/>
  <c r="K34" i="82"/>
  <c r="K35" i="82"/>
  <c r="K39" i="82"/>
  <c r="K41" i="82"/>
  <c r="K44" i="82"/>
  <c r="K49" i="82"/>
  <c r="K50" i="82"/>
  <c r="K57" i="82"/>
  <c r="K35" i="83"/>
  <c r="K39" i="83"/>
  <c r="K51" i="83"/>
  <c r="K29" i="83"/>
  <c r="K33" i="83"/>
  <c r="K45" i="83"/>
  <c r="K49" i="83"/>
  <c r="K57" i="83"/>
  <c r="K34" i="83"/>
  <c r="K40" i="83"/>
  <c r="K44" i="83"/>
  <c r="K46" i="83"/>
  <c r="K50" i="83"/>
  <c r="K52" i="83"/>
  <c r="K55" i="83"/>
  <c r="K30" i="84"/>
  <c r="K31" i="84"/>
  <c r="K34" i="84"/>
  <c r="K39" i="84"/>
  <c r="K44" i="84"/>
  <c r="K45" i="84"/>
  <c r="K49" i="84"/>
  <c r="K50" i="84"/>
  <c r="K52" i="84"/>
  <c r="K32" i="85"/>
  <c r="K36" i="85"/>
  <c r="K39" i="85"/>
  <c r="K40" i="85"/>
  <c r="K42" i="85"/>
  <c r="K44" i="85"/>
  <c r="K45" i="85"/>
  <c r="K46" i="85"/>
  <c r="K49" i="85"/>
  <c r="K53" i="85"/>
  <c r="K27" i="86"/>
  <c r="K29" i="86"/>
  <c r="K49" i="86"/>
  <c r="K53" i="86"/>
  <c r="K57" i="86"/>
  <c r="K34" i="86"/>
  <c r="K39" i="86"/>
  <c r="K45" i="86"/>
  <c r="K47" i="86"/>
  <c r="K52" i="86"/>
  <c r="K28" i="88"/>
  <c r="K32" i="88"/>
  <c r="K40" i="88"/>
  <c r="K44" i="88"/>
  <c r="K48" i="88"/>
  <c r="K34" i="88"/>
  <c r="K38" i="88"/>
  <c r="K42" i="88"/>
  <c r="K54" i="88"/>
  <c r="K29" i="88"/>
  <c r="K31" i="88"/>
  <c r="K35" i="88"/>
  <c r="K37" i="88"/>
  <c r="K39" i="88"/>
  <c r="K47" i="88"/>
  <c r="K35" i="89"/>
  <c r="K39" i="89"/>
  <c r="K43" i="89"/>
  <c r="K47" i="89"/>
  <c r="K51" i="89"/>
  <c r="K54" i="89"/>
  <c r="K45" i="89"/>
  <c r="K53" i="89"/>
  <c r="K28" i="89"/>
  <c r="K36" i="89"/>
  <c r="K40" i="89"/>
  <c r="K41" i="89"/>
  <c r="K44" i="89"/>
  <c r="K48" i="89"/>
  <c r="K49" i="89"/>
  <c r="K52" i="89"/>
  <c r="K28" i="90"/>
  <c r="K29" i="90"/>
  <c r="K31" i="90"/>
  <c r="K34" i="90"/>
  <c r="K38" i="90"/>
  <c r="K39" i="90"/>
  <c r="K41" i="90"/>
  <c r="K48" i="90"/>
  <c r="K54" i="90"/>
  <c r="K55" i="90"/>
  <c r="K29" i="91"/>
  <c r="K30" i="91"/>
  <c r="K36" i="91"/>
  <c r="K37" i="91"/>
  <c r="K42" i="91"/>
  <c r="M59" i="86"/>
  <c r="M60" i="86"/>
  <c r="M59" i="91"/>
  <c r="M60" i="91"/>
  <c r="M59" i="90"/>
  <c r="M60" i="90"/>
  <c r="M59" i="89"/>
  <c r="M60" i="89"/>
  <c r="M59" i="88"/>
  <c r="M60" i="88"/>
  <c r="M59" i="84"/>
  <c r="M60" i="84"/>
  <c r="M59" i="78"/>
  <c r="M60" i="78"/>
  <c r="M59" i="82"/>
  <c r="M60" i="82"/>
  <c r="M59" i="81"/>
  <c r="M60" i="81"/>
  <c r="M59" i="79"/>
  <c r="M60" i="79"/>
  <c r="M59" i="76"/>
  <c r="M60" i="76"/>
  <c r="M59" i="85"/>
  <c r="M60" i="85"/>
  <c r="M59" i="80"/>
  <c r="M60" i="80"/>
  <c r="M59" i="83"/>
  <c r="M60" i="83"/>
  <c r="N59" i="91"/>
  <c r="N60" i="91"/>
  <c r="N59" i="90"/>
  <c r="N60" i="90"/>
  <c r="N59" i="89"/>
  <c r="N60" i="89"/>
  <c r="N59" i="88"/>
  <c r="N60" i="88"/>
  <c r="N59" i="84"/>
  <c r="N60" i="84"/>
  <c r="N59" i="82"/>
  <c r="N60" i="82"/>
  <c r="N59" i="81"/>
  <c r="N60" i="81"/>
  <c r="N59" i="79"/>
  <c r="N60" i="79"/>
  <c r="N59" i="86"/>
  <c r="N60" i="86"/>
  <c r="N59" i="85"/>
  <c r="N60" i="85"/>
  <c r="N59" i="78"/>
  <c r="N60" i="78"/>
  <c r="N59" i="80"/>
  <c r="N60" i="80"/>
  <c r="N59" i="83"/>
  <c r="N60" i="83"/>
  <c r="N59" i="76"/>
  <c r="N60" i="76"/>
  <c r="L59" i="85"/>
  <c r="L60" i="85"/>
  <c r="L59" i="83"/>
  <c r="L60" i="83"/>
  <c r="L59" i="80"/>
  <c r="L60" i="80"/>
  <c r="L59" i="78"/>
  <c r="L60" i="78"/>
  <c r="L59" i="86"/>
  <c r="L60" i="86"/>
  <c r="L59" i="91"/>
  <c r="L60" i="91"/>
  <c r="L59" i="90"/>
  <c r="L60" i="90"/>
  <c r="L59" i="88"/>
  <c r="L60" i="88"/>
  <c r="L59" i="89"/>
  <c r="L60" i="89"/>
  <c r="L59" i="81"/>
  <c r="L60" i="81"/>
  <c r="L59" i="79"/>
  <c r="L60" i="79"/>
  <c r="L59" i="76"/>
  <c r="L60" i="76"/>
  <c r="L59" i="84"/>
  <c r="L60" i="84"/>
  <c r="L59" i="82"/>
  <c r="L60" i="82"/>
  <c r="K51" i="70"/>
  <c r="K54" i="70"/>
  <c r="K50" i="79"/>
  <c r="K42" i="71"/>
  <c r="K29" i="71"/>
  <c r="K39" i="70"/>
  <c r="K42" i="70"/>
  <c r="K48" i="70"/>
  <c r="K52" i="70"/>
  <c r="K49" i="73"/>
  <c r="K50" i="74"/>
  <c r="K51" i="75"/>
  <c r="K39" i="76"/>
  <c r="K51" i="76"/>
  <c r="K40" i="74"/>
  <c r="K54" i="74"/>
  <c r="K35" i="75"/>
  <c r="K29" i="76"/>
  <c r="K34" i="78"/>
  <c r="K34" i="79"/>
  <c r="K28" i="80"/>
  <c r="K43" i="80"/>
  <c r="K43" i="81"/>
  <c r="K37" i="83"/>
  <c r="K43" i="84"/>
  <c r="K56" i="84"/>
  <c r="K38" i="85"/>
  <c r="K51" i="85"/>
  <c r="K28" i="86"/>
  <c r="K51" i="86"/>
  <c r="K53" i="88"/>
  <c r="K40" i="90"/>
  <c r="K45" i="90"/>
  <c r="K43" i="91"/>
  <c r="K45" i="91"/>
  <c r="K46" i="91"/>
  <c r="K48" i="91"/>
  <c r="K53" i="91"/>
  <c r="K54" i="91"/>
  <c r="K57" i="91"/>
  <c r="K53" i="92"/>
  <c r="K57" i="92"/>
  <c r="K32" i="92"/>
  <c r="K52" i="92"/>
  <c r="K56" i="92"/>
  <c r="K29" i="92"/>
  <c r="K35" i="92"/>
  <c r="K37" i="92"/>
  <c r="K38" i="92"/>
  <c r="K43" i="92"/>
  <c r="K51" i="92"/>
  <c r="K54" i="92"/>
  <c r="K28" i="93"/>
  <c r="K29" i="93"/>
  <c r="K31" i="93"/>
  <c r="K36" i="93"/>
  <c r="K37" i="93"/>
  <c r="K39" i="93"/>
  <c r="K40" i="93"/>
  <c r="K41" i="93"/>
  <c r="K44" i="93"/>
  <c r="K45" i="93"/>
  <c r="K47" i="93"/>
  <c r="K48" i="93"/>
  <c r="K50" i="93"/>
  <c r="K51" i="93"/>
  <c r="K52" i="93"/>
  <c r="K56" i="93"/>
  <c r="K57" i="94"/>
  <c r="K35" i="94"/>
  <c r="K39" i="94"/>
  <c r="K43" i="94"/>
  <c r="K47" i="94"/>
  <c r="K51" i="94"/>
  <c r="K30" i="94"/>
  <c r="K34" i="94"/>
  <c r="K38" i="94"/>
  <c r="K42" i="94"/>
  <c r="K46" i="94"/>
  <c r="K54" i="94"/>
  <c r="K29" i="94"/>
  <c r="K33" i="94"/>
  <c r="K37" i="94"/>
  <c r="K41" i="94"/>
  <c r="K45" i="94"/>
  <c r="K49" i="94"/>
  <c r="K28" i="94"/>
  <c r="K31" i="94"/>
  <c r="K32" i="94"/>
  <c r="K44" i="94"/>
  <c r="K55" i="94"/>
  <c r="K56" i="94"/>
  <c r="K31" i="95"/>
  <c r="K35" i="95"/>
  <c r="K39" i="95"/>
  <c r="K47" i="95"/>
  <c r="K51" i="95"/>
  <c r="K29" i="95"/>
  <c r="K33" i="95"/>
  <c r="K45" i="95"/>
  <c r="K49" i="95"/>
  <c r="K28" i="95"/>
  <c r="K30" i="95"/>
  <c r="K32" i="95"/>
  <c r="K52" i="95"/>
  <c r="K54" i="95"/>
  <c r="K28" i="96"/>
  <c r="K30" i="96"/>
  <c r="K31" i="96"/>
  <c r="K33" i="96"/>
  <c r="K34" i="96"/>
  <c r="K35" i="96"/>
  <c r="K37" i="96"/>
  <c r="K39" i="96"/>
  <c r="K41" i="96"/>
  <c r="K43" i="96"/>
</calcChain>
</file>

<file path=xl/sharedStrings.xml><?xml version="1.0" encoding="utf-8"?>
<sst xmlns="http://schemas.openxmlformats.org/spreadsheetml/2006/main" count="2893" uniqueCount="108">
  <si>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</si>
  <si>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</si>
  <si>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</si>
  <si>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</si>
  <si>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</si>
  <si>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</si>
  <si>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</si>
  <si>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</si>
  <si>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</si>
  <si>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</si>
  <si>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</si>
  <si>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</si>
  <si>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</si>
  <si>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</si>
  <si>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</si>
  <si>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</si>
  <si>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</si>
  <si>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</si>
  <si>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</si>
  <si>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</si>
  <si>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</si>
  <si>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</si>
  <si>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</si>
  <si>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</si>
  <si>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</si>
  <si>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</si>
  <si>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</si>
  <si>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</si>
  <si>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</si>
  <si>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</si>
  <si>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</si>
  <si>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</si>
  <si>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</si>
  <si>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</si>
  <si>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</si>
  <si>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</si>
  <si>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</si>
  <si>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</si>
  <si>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</si>
  <si>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</si>
  <si>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</si>
  <si>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</si>
  <si>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</si>
  <si>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</si>
  <si>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</si>
  <si>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</si>
  <si>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</si>
  <si>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</si>
  <si>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</si>
  <si>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</si>
  <si>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</si>
  <si>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</si>
  <si>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</si>
  <si>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</si>
  <si>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</si>
  <si>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</si>
  <si>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</si>
  <si>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</si>
  <si>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</si>
  <si>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</si>
  <si>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Open</t>
  </si>
  <si>
    <t>Close</t>
  </si>
  <si>
    <t>FT</t>
  </si>
  <si>
    <r>
      <t xml:space="preserve">TOTAL PRODUCTION:   </t>
    </r>
    <r>
      <rPr>
        <sz val="10"/>
        <color indexed="12"/>
        <rFont val="Arial"/>
        <family val="2"/>
      </rPr>
      <t>GAS</t>
    </r>
  </si>
  <si>
    <t xml:space="preserve">  </t>
  </si>
  <si>
    <t>*</t>
  </si>
  <si>
    <t>April</t>
  </si>
  <si>
    <t>July</t>
  </si>
  <si>
    <t xml:space="preserve">October </t>
  </si>
  <si>
    <t xml:space="preserve">November </t>
  </si>
  <si>
    <t>December</t>
  </si>
  <si>
    <t>500 bbls</t>
  </si>
  <si>
    <t>300 bbls</t>
  </si>
  <si>
    <t>Wharton</t>
  </si>
  <si>
    <t>Terry Chase</t>
  </si>
  <si>
    <t>January</t>
  </si>
  <si>
    <t>February</t>
  </si>
  <si>
    <t>Harrison Unit #2</t>
  </si>
  <si>
    <t>March</t>
  </si>
  <si>
    <t xml:space="preserve">May </t>
  </si>
  <si>
    <t xml:space="preserve">August </t>
  </si>
  <si>
    <t>September</t>
  </si>
  <si>
    <t>Matagorda</t>
  </si>
  <si>
    <t>froze off at well</t>
  </si>
  <si>
    <t>well shut in</t>
  </si>
  <si>
    <t>June</t>
  </si>
  <si>
    <t>8//2018</t>
  </si>
  <si>
    <t>0+</t>
  </si>
  <si>
    <t xml:space="preserve">froze off </t>
  </si>
  <si>
    <t>charcoal pump not working. Well froze. Will call mechanic</t>
  </si>
  <si>
    <t xml:space="preserve">pump back on </t>
  </si>
  <si>
    <t xml:space="preserve">January </t>
  </si>
  <si>
    <t>froze off</t>
  </si>
  <si>
    <t>May</t>
  </si>
  <si>
    <t>JUNE</t>
  </si>
  <si>
    <t>JULY</t>
  </si>
  <si>
    <t>AUG</t>
  </si>
  <si>
    <t>SEPT</t>
  </si>
  <si>
    <t>Oct</t>
  </si>
  <si>
    <t>froze off at 11:30</t>
  </si>
  <si>
    <t>methanol pump not working, druchem called</t>
  </si>
  <si>
    <t>NOV</t>
  </si>
  <si>
    <t>DEC</t>
  </si>
  <si>
    <t>Jan</t>
  </si>
  <si>
    <t>FEB</t>
  </si>
  <si>
    <t>MARCH</t>
  </si>
  <si>
    <t>MAY</t>
  </si>
  <si>
    <t xml:space="preserve">safety valve shut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</si>
</sst>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mm/dd/yy;@"/>
  </numFmts>
  <fonts count="25" x14ac:knownFonts="1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8"/>
      <color rgb="FFFF0000"/>
      <name val="Arial"/>
      <family val="2"/>
    </font>
    <font>
      <sz val="11"/>
      <color rgb="FFFF0000"/>
      <name val="Helvetica Neue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4996795556505021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9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9"/>
      </left>
      <right/>
      <top/>
      <bottom style="thin">
        <color auto="1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85">
    <xf numFmtId="0" fontId="0" fillId="0" borderId="0" xfId="0" applyAlignment="1"/>
    <xf numFmtId="0" fontId="1" fillId="0" borderId="0" xfId="0" applyFont="1">
      <alignment vertical="top"/>
    </xf>
    <xf numFmtId="2" fontId="5" fillId="2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18" fillId="2" borderId="8" xfId="0" applyFont="1" applyFill="1" applyBorder="1" applyAlignment="1">
      <alignment horizontal="center"/>
    </xf>
    <xf numFmtId="0" fontId="18" fillId="2" borderId="8" xfId="0" applyFont="1" applyFill="1" applyBorder="1" applyAlignment="1"/>
    <xf numFmtId="0" fontId="18" fillId="2" borderId="18" xfId="0" applyFont="1" applyFill="1" applyBorder="1" applyAlignment="1"/>
    <xf numFmtId="0" fontId="18" fillId="2" borderId="0" xfId="0" applyFont="1" applyFill="1" applyAlignment="1"/>
    <xf numFmtId="0" fontId="18" fillId="2" borderId="19" xfId="0" applyFont="1" applyFill="1" applyBorder="1" applyAlignment="1"/>
    <xf numFmtId="0" fontId="19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2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20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21" fillId="2" borderId="5" xfId="0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vertical="center"/>
    </xf>
    <xf numFmtId="0" fontId="20" fillId="2" borderId="21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0" fontId="18" fillId="2" borderId="23" xfId="0" applyFont="1" applyFill="1" applyBorder="1" applyAlignment="1"/>
    <xf numFmtId="0" fontId="18" fillId="2" borderId="13" xfId="0" applyFont="1" applyFill="1" applyBorder="1" applyAlignment="1"/>
    <xf numFmtId="0" fontId="18" fillId="2" borderId="10" xfId="0" applyFont="1" applyFill="1" applyBorder="1" applyAlignment="1"/>
    <xf numFmtId="0" fontId="18" fillId="2" borderId="11" xfId="0" applyFont="1" applyFill="1" applyBorder="1" applyAlignment="1"/>
    <xf numFmtId="0" fontId="18" fillId="2" borderId="12" xfId="0" applyFont="1" applyFill="1" applyBorder="1" applyAlignment="1"/>
    <xf numFmtId="2" fontId="20" fillId="2" borderId="22" xfId="0" applyNumberFormat="1" applyFont="1" applyFill="1" applyBorder="1" applyAlignment="1">
      <alignment vertical="center"/>
    </xf>
    <xf numFmtId="2" fontId="20" fillId="2" borderId="2" xfId="0" applyNumberFormat="1" applyFont="1" applyFill="1" applyBorder="1" applyAlignment="1">
      <alignment vertical="center"/>
    </xf>
    <xf numFmtId="0" fontId="20" fillId="2" borderId="2" xfId="0" applyFont="1" applyFill="1" applyBorder="1" applyAlignment="1">
      <alignment horizontal="left" vertical="center"/>
    </xf>
    <xf numFmtId="0" fontId="20" fillId="2" borderId="24" xfId="0" applyFont="1" applyFill="1" applyBorder="1" applyAlignment="1">
      <alignment horizontal="left" vertical="center"/>
    </xf>
    <xf numFmtId="0" fontId="20" fillId="2" borderId="21" xfId="0" applyFont="1" applyFill="1" applyBorder="1" applyAlignment="1">
      <alignment horizontal="left" vertical="center"/>
    </xf>
    <xf numFmtId="14" fontId="20" fillId="2" borderId="21" xfId="0" applyNumberFormat="1" applyFont="1" applyFill="1" applyBorder="1" applyAlignment="1">
      <alignment horizontal="left" vertical="center"/>
    </xf>
    <xf numFmtId="0" fontId="22" fillId="2" borderId="0" xfId="0" applyFont="1" applyFill="1" applyAlignment="1"/>
    <xf numFmtId="14" fontId="2" fillId="2" borderId="1" xfId="0" applyNumberFormat="1" applyFont="1" applyFill="1" applyBorder="1" applyAlignment="1">
      <alignment horizontal="center"/>
    </xf>
    <xf numFmtId="0" fontId="10" fillId="2" borderId="18" xfId="0" applyFont="1" applyFill="1" applyBorder="1" applyAlignment="1"/>
    <xf numFmtId="0" fontId="20" fillId="2" borderId="2" xfId="0" applyFont="1" applyFill="1" applyBorder="1" applyAlignment="1">
      <alignment horizontal="right" vertical="center"/>
    </xf>
    <xf numFmtId="14" fontId="20" fillId="2" borderId="2" xfId="0" applyNumberFormat="1" applyFont="1" applyFill="1" applyBorder="1" applyAlignment="1">
      <alignment horizontal="right" vertical="center"/>
    </xf>
    <xf numFmtId="173" fontId="20" fillId="2" borderId="22" xfId="0" applyNumberFormat="1" applyFont="1" applyFill="1" applyBorder="1" applyAlignment="1">
      <alignment horizontal="right" vertical="center"/>
    </xf>
    <xf numFmtId="14" fontId="20" fillId="2" borderId="2" xfId="0" applyNumberFormat="1" applyFont="1" applyFill="1" applyBorder="1" applyAlignment="1">
      <alignment vertical="center"/>
    </xf>
    <xf numFmtId="0" fontId="20" fillId="2" borderId="21" xfId="0" applyFont="1" applyFill="1" applyBorder="1" applyAlignment="1">
      <alignment horizontal="right" vertical="center"/>
    </xf>
    <xf numFmtId="14" fontId="20" fillId="2" borderId="24" xfId="0" applyNumberFormat="1" applyFont="1" applyFill="1" applyBorder="1" applyAlignment="1">
      <alignment horizontal="right" vertical="center"/>
    </xf>
    <xf numFmtId="0" fontId="20" fillId="2" borderId="22" xfId="0" applyFont="1" applyFill="1" applyBorder="1" applyAlignment="1">
      <alignment horizontal="right" vertical="center"/>
    </xf>
    <xf numFmtId="0" fontId="20" fillId="2" borderId="2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12" fontId="20" fillId="2" borderId="2" xfId="0" applyNumberFormat="1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/>
    </xf>
    <xf numFmtId="12" fontId="20" fillId="2" borderId="21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14" fontId="0" fillId="3" borderId="25" xfId="0" applyNumberFormat="1" applyFill="1" applyBorder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18" fillId="2" borderId="0" xfId="0" applyFont="1" applyFill="1" applyAlignment="1">
      <alignment horizontal="right"/>
    </xf>
    <xf numFmtId="0" fontId="18" fillId="2" borderId="11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2" fontId="18" fillId="2" borderId="33" xfId="0" applyNumberFormat="1" applyFont="1" applyFill="1" applyBorder="1" applyAlignment="1">
      <alignment horizontal="center"/>
    </xf>
    <xf numFmtId="0" fontId="18" fillId="2" borderId="3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8" fillId="2" borderId="11" xfId="0" applyNumberFormat="1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/>
    </xf>
    <xf numFmtId="0" fontId="24" fillId="2" borderId="17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8" fillId="2" borderId="17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2" fillId="2" borderId="26" xfId="0" applyFont="1" applyFill="1" applyBorder="1" applyAlignment="1">
      <alignment horizontal="left" vertical="center"/>
    </xf>
    <xf numFmtId="0" fontId="22" fillId="2" borderId="27" xfId="0" applyFont="1" applyFill="1" applyBorder="1" applyAlignment="1">
      <alignment horizontal="left" vertical="center"/>
    </xf>
    <xf numFmtId="0" fontId="22" fillId="2" borderId="28" xfId="0" applyFont="1" applyFill="1" applyBorder="1" applyAlignment="1">
      <alignment horizontal="left" vertical="center"/>
    </xf>
    <xf numFmtId="0" fontId="22" fillId="2" borderId="29" xfId="0" applyFont="1" applyFill="1" applyBorder="1" applyAlignment="1">
      <alignment horizontal="left" vertical="center"/>
    </xf>
    <xf numFmtId="0" fontId="22" fillId="2" borderId="30" xfId="0" applyFont="1" applyFill="1" applyBorder="1" applyAlignment="1">
      <alignment horizontal="left" vertical="center"/>
    </xf>
    <xf numFmtId="0" fontId="22" fillId="2" borderId="31" xfId="0" applyFont="1" applyFill="1" applyBorder="1" applyAlignment="1">
      <alignment horizontal="left" vertical="center"/>
    </xf>
    <xf numFmtId="0" fontId="20" fillId="2" borderId="26" xfId="0" applyFont="1" applyFill="1" applyBorder="1" applyAlignment="1">
      <alignment horizontal="left" vertical="center"/>
    </xf>
    <xf numFmtId="0" fontId="20" fillId="2" borderId="27" xfId="0" applyFont="1" applyFill="1" applyBorder="1" applyAlignment="1">
      <alignment horizontal="left" vertical="center"/>
    </xf>
    <xf numFmtId="0" fontId="20" fillId="2" borderId="28" xfId="0" applyFont="1" applyFill="1" applyBorder="1" applyAlignment="1">
      <alignment horizontal="left" vertical="center"/>
    </xf>
    <xf numFmtId="0" fontId="17" fillId="2" borderId="2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zoomScale="90" zoomScaleNormal="90" zoomScalePageLayoutView="90" workbookViewId="0">
      <selection activeCell="L59" sqref="L59"/>
    </sheetView>
  </sheetViews>
  <sheetFormatPr baseColWidth="10" defaultColWidth="10.28515625" defaultRowHeight="13" x14ac:dyDescent="0"/>
  <cols>
    <col min="1" max="1" width="9.2851562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5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75</v>
      </c>
      <c r="D8" s="136"/>
      <c r="E8" s="136"/>
      <c r="F8" s="136"/>
      <c r="G8" s="8" t="s">
        <v>9</v>
      </c>
      <c r="H8" s="136">
        <v>2018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1"/>
      <c r="AD25" s="81"/>
      <c r="AE25" s="81"/>
      <c r="AF25" s="81"/>
      <c r="AG25" s="81"/>
      <c r="AH25" s="8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/>
      <c r="C27" s="3"/>
      <c r="D27" s="33"/>
      <c r="E27" s="36"/>
      <c r="F27" s="36"/>
      <c r="G27" s="33"/>
      <c r="H27" s="47"/>
      <c r="I27" s="3"/>
      <c r="J27" s="2"/>
      <c r="K27" s="2"/>
      <c r="L27" s="59"/>
      <c r="M27" s="60"/>
      <c r="N27" s="48"/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/>
      <c r="AB27" s="51"/>
      <c r="AC27" s="175"/>
      <c r="AD27" s="176"/>
      <c r="AE27" s="176"/>
      <c r="AF27" s="176"/>
      <c r="AG27" s="176"/>
      <c r="AH27" s="177"/>
    </row>
    <row r="28" spans="1:34" ht="12.75" customHeight="1">
      <c r="A28" s="66">
        <v>43103</v>
      </c>
      <c r="B28" s="35"/>
      <c r="C28" s="35"/>
      <c r="D28" s="33"/>
      <c r="E28" s="36"/>
      <c r="F28" s="36"/>
      <c r="G28" s="33"/>
      <c r="H28" s="3"/>
      <c r="I28" s="3"/>
      <c r="J28" s="2"/>
      <c r="K28" s="2"/>
      <c r="L28" s="59"/>
      <c r="M28" s="60"/>
      <c r="N28" s="48"/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/>
      <c r="AB28" s="48"/>
      <c r="AC28" s="175"/>
      <c r="AD28" s="176"/>
      <c r="AE28" s="176"/>
      <c r="AF28" s="176"/>
      <c r="AG28" s="176"/>
      <c r="AH28" s="177"/>
    </row>
    <row r="29" spans="1:34" ht="12.75" customHeight="1">
      <c r="A29" s="66">
        <v>43104</v>
      </c>
      <c r="B29" s="35"/>
      <c r="C29" s="35"/>
      <c r="D29" s="33"/>
      <c r="E29" s="36"/>
      <c r="F29" s="36"/>
      <c r="G29" s="33"/>
      <c r="H29" s="3"/>
      <c r="I29" s="3"/>
      <c r="J29" s="2"/>
      <c r="K29" s="2"/>
      <c r="L29" s="59"/>
      <c r="M29" s="60"/>
      <c r="N29" s="48"/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/>
      <c r="AB29" s="48"/>
      <c r="AC29" s="175"/>
      <c r="AD29" s="176"/>
      <c r="AE29" s="176"/>
      <c r="AF29" s="176"/>
      <c r="AG29" s="176"/>
      <c r="AH29" s="177"/>
    </row>
    <row r="30" spans="1:34" ht="12.75" customHeight="1">
      <c r="A30" s="66">
        <v>43105</v>
      </c>
      <c r="B30" s="35"/>
      <c r="C30" s="35"/>
      <c r="D30" s="33"/>
      <c r="E30" s="36"/>
      <c r="F30" s="36"/>
      <c r="G30" s="33"/>
      <c r="H30" s="3"/>
      <c r="I30" s="3"/>
      <c r="J30" s="2"/>
      <c r="K30" s="2"/>
      <c r="L30" s="59"/>
      <c r="M30" s="60"/>
      <c r="N30" s="48"/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/>
      <c r="AB30" s="48"/>
      <c r="AC30" s="178"/>
      <c r="AD30" s="179"/>
      <c r="AE30" s="179"/>
      <c r="AF30" s="179"/>
      <c r="AG30" s="179"/>
      <c r="AH30" s="180"/>
    </row>
    <row r="31" spans="1:34" ht="12.75" customHeight="1">
      <c r="A31" s="66">
        <v>43106</v>
      </c>
      <c r="B31" s="35"/>
      <c r="C31" s="35"/>
      <c r="D31" s="33"/>
      <c r="E31" s="36"/>
      <c r="F31" s="36"/>
      <c r="G31" s="33"/>
      <c r="H31" s="3"/>
      <c r="I31" s="3"/>
      <c r="J31" s="2"/>
      <c r="K31" s="2"/>
      <c r="L31" s="59"/>
      <c r="M31" s="60"/>
      <c r="N31" s="48"/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/>
      <c r="AB31" s="48"/>
      <c r="AC31" s="178"/>
      <c r="AD31" s="179"/>
      <c r="AE31" s="179"/>
      <c r="AF31" s="179"/>
      <c r="AG31" s="179"/>
      <c r="AH31" s="180"/>
    </row>
    <row r="32" spans="1:34" ht="12.75" customHeight="1">
      <c r="A32" s="66">
        <v>43107</v>
      </c>
      <c r="B32" s="3"/>
      <c r="C32" s="3"/>
      <c r="D32" s="33"/>
      <c r="E32" s="36"/>
      <c r="F32" s="36"/>
      <c r="G32" s="33"/>
      <c r="H32" s="3"/>
      <c r="I32" s="3"/>
      <c r="J32" s="2"/>
      <c r="K32" s="2"/>
      <c r="L32" s="59"/>
      <c r="M32" s="60"/>
      <c r="N32" s="48"/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/>
      <c r="AB32" s="48"/>
      <c r="AC32" s="178"/>
      <c r="AD32" s="179"/>
      <c r="AE32" s="179"/>
      <c r="AF32" s="179"/>
      <c r="AG32" s="179"/>
      <c r="AH32" s="180"/>
    </row>
    <row r="33" spans="1:34" ht="12.75" customHeight="1">
      <c r="A33" s="66">
        <v>43108</v>
      </c>
      <c r="B33" s="3"/>
      <c r="C33" s="3"/>
      <c r="D33" s="33"/>
      <c r="E33" s="36"/>
      <c r="F33" s="36"/>
      <c r="G33" s="33"/>
      <c r="H33" s="3"/>
      <c r="I33" s="3"/>
      <c r="J33" s="2"/>
      <c r="K33" s="2"/>
      <c r="L33" s="59"/>
      <c r="M33" s="60"/>
      <c r="N33" s="48"/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/>
      <c r="AB33" s="48"/>
      <c r="AC33" s="178"/>
      <c r="AD33" s="179"/>
      <c r="AE33" s="179"/>
      <c r="AF33" s="179"/>
      <c r="AG33" s="179"/>
      <c r="AH33" s="180"/>
    </row>
    <row r="34" spans="1:34" ht="12.75" customHeight="1">
      <c r="A34" s="66">
        <v>43109</v>
      </c>
      <c r="B34" s="3"/>
      <c r="C34" s="3"/>
      <c r="D34" s="33"/>
      <c r="E34" s="36"/>
      <c r="F34" s="36"/>
      <c r="G34" s="33"/>
      <c r="H34" s="3"/>
      <c r="I34" s="3"/>
      <c r="J34" s="2"/>
      <c r="K34" s="2"/>
      <c r="L34" s="59"/>
      <c r="M34" s="60"/>
      <c r="N34" s="48"/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/>
      <c r="AB34" s="48"/>
      <c r="AC34" s="175"/>
      <c r="AD34" s="176"/>
      <c r="AE34" s="176"/>
      <c r="AF34" s="176"/>
      <c r="AG34" s="176"/>
      <c r="AH34" s="177"/>
    </row>
    <row r="35" spans="1:34" ht="12.75" customHeight="1">
      <c r="A35" s="66">
        <v>43110</v>
      </c>
      <c r="B35" s="3"/>
      <c r="C35" s="3"/>
      <c r="D35" s="33"/>
      <c r="E35" s="36"/>
      <c r="F35" s="36"/>
      <c r="G35" s="33"/>
      <c r="H35" s="3"/>
      <c r="I35" s="3"/>
      <c r="J35" s="2"/>
      <c r="K35" s="2"/>
      <c r="L35" s="59"/>
      <c r="M35" s="60"/>
      <c r="N35" s="48"/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/>
      <c r="AB35" s="48"/>
      <c r="AC35" s="175"/>
      <c r="AD35" s="176"/>
      <c r="AE35" s="176"/>
      <c r="AF35" s="176"/>
      <c r="AG35" s="176"/>
      <c r="AH35" s="177"/>
    </row>
    <row r="36" spans="1:34" ht="12.75" customHeight="1">
      <c r="A36" s="66">
        <v>43111</v>
      </c>
      <c r="B36" s="3"/>
      <c r="C36" s="3"/>
      <c r="D36" s="33"/>
      <c r="E36" s="36"/>
      <c r="F36" s="36"/>
      <c r="G36" s="33"/>
      <c r="H36" s="3"/>
      <c r="I36" s="3"/>
      <c r="J36" s="2"/>
      <c r="K36" s="2"/>
      <c r="L36" s="59"/>
      <c r="M36" s="60"/>
      <c r="N36" s="48"/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/>
      <c r="AB36" s="48"/>
      <c r="AC36" s="181"/>
      <c r="AD36" s="182"/>
      <c r="AE36" s="182"/>
      <c r="AF36" s="182"/>
      <c r="AG36" s="182"/>
      <c r="AH36" s="183"/>
    </row>
    <row r="37" spans="1:34" ht="12.75" customHeight="1">
      <c r="A37" s="66">
        <v>43112</v>
      </c>
      <c r="B37" s="3"/>
      <c r="C37" s="3"/>
      <c r="D37" s="33"/>
      <c r="E37" s="36"/>
      <c r="F37" s="36"/>
      <c r="G37" s="33"/>
      <c r="H37" s="3"/>
      <c r="I37" s="3"/>
      <c r="J37" s="2"/>
      <c r="K37" s="2"/>
      <c r="L37" s="59"/>
      <c r="M37" s="60"/>
      <c r="N37" s="48"/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/>
      <c r="AB37" s="48"/>
      <c r="AC37" s="181"/>
      <c r="AD37" s="182"/>
      <c r="AE37" s="182"/>
      <c r="AF37" s="182"/>
      <c r="AG37" s="182"/>
      <c r="AH37" s="183"/>
    </row>
    <row r="38" spans="1:34" ht="12.75" customHeight="1">
      <c r="A38" s="66">
        <v>43113</v>
      </c>
      <c r="B38" s="3"/>
      <c r="C38" s="3"/>
      <c r="D38" s="33"/>
      <c r="E38" s="36"/>
      <c r="F38" s="36"/>
      <c r="G38" s="33"/>
      <c r="H38" s="3"/>
      <c r="I38" s="3"/>
      <c r="J38" s="2"/>
      <c r="K38" s="2"/>
      <c r="L38" s="59"/>
      <c r="M38" s="60"/>
      <c r="N38" s="48"/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/>
      <c r="AB38" s="48"/>
      <c r="AC38" s="175"/>
      <c r="AD38" s="176"/>
      <c r="AE38" s="176"/>
      <c r="AF38" s="176"/>
      <c r="AG38" s="176"/>
      <c r="AH38" s="177"/>
    </row>
    <row r="39" spans="1:34" ht="12.75" customHeight="1">
      <c r="A39" s="66">
        <v>43114</v>
      </c>
      <c r="B39" s="3"/>
      <c r="C39" s="3"/>
      <c r="D39" s="33"/>
      <c r="E39" s="36"/>
      <c r="F39" s="36"/>
      <c r="G39" s="33"/>
      <c r="H39" s="3"/>
      <c r="I39" s="3"/>
      <c r="J39" s="2"/>
      <c r="K39" s="2"/>
      <c r="L39" s="59"/>
      <c r="M39" s="60"/>
      <c r="N39" s="48"/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/>
      <c r="AB39" s="48"/>
      <c r="AC39" s="175"/>
      <c r="AD39" s="176"/>
      <c r="AE39" s="176"/>
      <c r="AF39" s="176"/>
      <c r="AG39" s="176"/>
      <c r="AH39" s="177"/>
    </row>
    <row r="40" spans="1:34" ht="12.75" customHeight="1">
      <c r="A40" s="66">
        <v>43115</v>
      </c>
      <c r="B40" s="3"/>
      <c r="C40" s="3"/>
      <c r="D40" s="33"/>
      <c r="E40" s="36"/>
      <c r="F40" s="36"/>
      <c r="G40" s="33"/>
      <c r="H40" s="3"/>
      <c r="I40" s="3"/>
      <c r="J40" s="2"/>
      <c r="K40" s="2"/>
      <c r="L40" s="59"/>
      <c r="M40" s="60"/>
      <c r="N40" s="48"/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/>
      <c r="AB40" s="48"/>
      <c r="AC40" s="175"/>
      <c r="AD40" s="176"/>
      <c r="AE40" s="176"/>
      <c r="AF40" s="176"/>
      <c r="AG40" s="176"/>
      <c r="AH40" s="177"/>
    </row>
    <row r="41" spans="1:34" ht="12.75" customHeight="1">
      <c r="A41" s="66">
        <v>43116</v>
      </c>
      <c r="B41" s="3"/>
      <c r="C41" s="3"/>
      <c r="D41" s="33"/>
      <c r="E41" s="36"/>
      <c r="F41" s="36"/>
      <c r="G41" s="33"/>
      <c r="H41" s="3"/>
      <c r="I41" s="3"/>
      <c r="J41" s="2"/>
      <c r="K41" s="2"/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75"/>
      <c r="AD41" s="176"/>
      <c r="AE41" s="176"/>
      <c r="AF41" s="176"/>
      <c r="AG41" s="176"/>
      <c r="AH41" s="177"/>
    </row>
    <row r="42" spans="1:34" ht="12.75" customHeight="1">
      <c r="A42" s="66">
        <v>43117</v>
      </c>
      <c r="B42" s="3"/>
      <c r="C42" s="3"/>
      <c r="D42" s="33"/>
      <c r="E42" s="36"/>
      <c r="F42" s="36"/>
      <c r="G42" s="33"/>
      <c r="H42" s="3"/>
      <c r="I42" s="3"/>
      <c r="J42" s="2"/>
      <c r="K42" s="2"/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75"/>
      <c r="AD42" s="176"/>
      <c r="AE42" s="176"/>
      <c r="AF42" s="176"/>
      <c r="AG42" s="176"/>
      <c r="AH42" s="177"/>
    </row>
    <row r="43" spans="1:34" ht="12.75" customHeight="1">
      <c r="A43" s="66">
        <v>43118</v>
      </c>
      <c r="B43" s="3"/>
      <c r="C43" s="3"/>
      <c r="D43" s="33"/>
      <c r="E43" s="36"/>
      <c r="F43" s="36"/>
      <c r="G43" s="33"/>
      <c r="H43" s="3"/>
      <c r="I43" s="3"/>
      <c r="J43" s="2"/>
      <c r="K43" s="2"/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75"/>
      <c r="AD43" s="176"/>
      <c r="AE43" s="176"/>
      <c r="AF43" s="176"/>
      <c r="AG43" s="176"/>
      <c r="AH43" s="177"/>
    </row>
    <row r="44" spans="1:34" ht="12.75" customHeight="1">
      <c r="A44" s="66">
        <v>43119</v>
      </c>
      <c r="B44" s="3"/>
      <c r="C44" s="3"/>
      <c r="D44" s="33"/>
      <c r="E44" s="36"/>
      <c r="F44" s="36"/>
      <c r="G44" s="33"/>
      <c r="H44" s="3"/>
      <c r="I44" s="3"/>
      <c r="J44" s="2"/>
      <c r="K44" s="2"/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75"/>
      <c r="AD44" s="176"/>
      <c r="AE44" s="176"/>
      <c r="AF44" s="176"/>
      <c r="AG44" s="176"/>
      <c r="AH44" s="177"/>
    </row>
    <row r="45" spans="1:34" ht="12.75" customHeight="1">
      <c r="A45" s="66">
        <v>43120</v>
      </c>
      <c r="B45" s="3"/>
      <c r="C45" s="3"/>
      <c r="D45" s="33"/>
      <c r="E45" s="36"/>
      <c r="F45" s="36"/>
      <c r="G45" s="33"/>
      <c r="H45" s="3"/>
      <c r="I45" s="3"/>
      <c r="J45" s="2"/>
      <c r="K45" s="2"/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75"/>
      <c r="AD45" s="176"/>
      <c r="AE45" s="176"/>
      <c r="AF45" s="176"/>
      <c r="AG45" s="176"/>
      <c r="AH45" s="177"/>
    </row>
    <row r="46" spans="1:34" ht="12.75" customHeight="1">
      <c r="A46" s="66">
        <v>43121</v>
      </c>
      <c r="B46" s="3"/>
      <c r="C46" s="3"/>
      <c r="D46" s="33"/>
      <c r="E46" s="36"/>
      <c r="F46" s="36"/>
      <c r="G46" s="33"/>
      <c r="H46" s="3"/>
      <c r="I46" s="3"/>
      <c r="J46" s="2"/>
      <c r="K46" s="2"/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75"/>
      <c r="AD46" s="176"/>
      <c r="AE46" s="176"/>
      <c r="AF46" s="176"/>
      <c r="AG46" s="176"/>
      <c r="AH46" s="177"/>
    </row>
    <row r="47" spans="1:34" ht="12.75" customHeight="1">
      <c r="A47" s="66">
        <v>43122</v>
      </c>
      <c r="B47" s="3"/>
      <c r="C47" s="3"/>
      <c r="D47" s="33"/>
      <c r="E47" s="36"/>
      <c r="F47" s="36"/>
      <c r="G47" s="33"/>
      <c r="H47" s="3"/>
      <c r="I47" s="3"/>
      <c r="J47" s="2"/>
      <c r="K47" s="2"/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75"/>
      <c r="AD47" s="176"/>
      <c r="AE47" s="176"/>
      <c r="AF47" s="176"/>
      <c r="AG47" s="176"/>
      <c r="AH47" s="177"/>
    </row>
    <row r="48" spans="1:34" ht="12.75" customHeight="1">
      <c r="A48" s="66">
        <v>43123</v>
      </c>
      <c r="B48" s="3"/>
      <c r="C48" s="3"/>
      <c r="D48" s="33"/>
      <c r="E48" s="36"/>
      <c r="F48" s="36"/>
      <c r="G48" s="33"/>
      <c r="H48" s="3"/>
      <c r="I48" s="3"/>
      <c r="J48" s="2"/>
      <c r="K48" s="2"/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84"/>
      <c r="AD48" s="176"/>
      <c r="AE48" s="176"/>
      <c r="AF48" s="176"/>
      <c r="AG48" s="176"/>
      <c r="AH48" s="177"/>
    </row>
    <row r="49" spans="1:34" ht="12.75" customHeight="1">
      <c r="A49" s="66">
        <v>43124</v>
      </c>
      <c r="B49" s="3"/>
      <c r="C49" s="3"/>
      <c r="D49" s="33"/>
      <c r="E49" s="36"/>
      <c r="F49" s="36"/>
      <c r="G49" s="33"/>
      <c r="H49" s="3"/>
      <c r="I49" s="3"/>
      <c r="J49" s="2"/>
      <c r="K49" s="2"/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75"/>
      <c r="AD49" s="176"/>
      <c r="AE49" s="176"/>
      <c r="AF49" s="176"/>
      <c r="AG49" s="176"/>
      <c r="AH49" s="177"/>
    </row>
    <row r="50" spans="1:34" ht="12.75" customHeight="1">
      <c r="A50" s="66">
        <v>43125</v>
      </c>
      <c r="B50" s="3"/>
      <c r="C50" s="3"/>
      <c r="D50" s="33"/>
      <c r="E50" s="36"/>
      <c r="F50" s="36"/>
      <c r="G50" s="33"/>
      <c r="H50" s="3"/>
      <c r="I50" s="3"/>
      <c r="J50" s="2"/>
      <c r="K50" s="2"/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75"/>
      <c r="AD50" s="176"/>
      <c r="AE50" s="176"/>
      <c r="AF50" s="176"/>
      <c r="AG50" s="176"/>
      <c r="AH50" s="177"/>
    </row>
    <row r="51" spans="1:34" ht="12.75" customHeight="1">
      <c r="A51" s="66">
        <v>43126</v>
      </c>
      <c r="B51" s="3"/>
      <c r="C51" s="3"/>
      <c r="D51" s="33"/>
      <c r="E51" s="36"/>
      <c r="F51" s="36"/>
      <c r="G51" s="33"/>
      <c r="H51" s="3"/>
      <c r="I51" s="3"/>
      <c r="J51" s="2"/>
      <c r="K51" s="2"/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75"/>
      <c r="AD51" s="176"/>
      <c r="AE51" s="176"/>
      <c r="AF51" s="176"/>
      <c r="AG51" s="176"/>
      <c r="AH51" s="177"/>
    </row>
    <row r="52" spans="1:34" ht="12.75" customHeight="1">
      <c r="A52" s="66">
        <v>43127</v>
      </c>
      <c r="B52" s="3"/>
      <c r="C52" s="3"/>
      <c r="D52" s="33"/>
      <c r="E52" s="36"/>
      <c r="F52" s="36"/>
      <c r="G52" s="33"/>
      <c r="H52" s="3"/>
      <c r="I52" s="3"/>
      <c r="J52" s="2"/>
      <c r="K52" s="2"/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75"/>
      <c r="AD52" s="176"/>
      <c r="AE52" s="176"/>
      <c r="AF52" s="176"/>
      <c r="AG52" s="176"/>
      <c r="AH52" s="177"/>
    </row>
    <row r="53" spans="1:34" ht="12.75" customHeight="1">
      <c r="A53" s="66">
        <v>43128</v>
      </c>
      <c r="B53" s="3"/>
      <c r="C53" s="3"/>
      <c r="D53" s="33"/>
      <c r="E53" s="36"/>
      <c r="F53" s="36"/>
      <c r="G53" s="33"/>
      <c r="H53" s="3"/>
      <c r="I53" s="3"/>
      <c r="J53" s="2"/>
      <c r="K53" s="2"/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75"/>
      <c r="AD53" s="176"/>
      <c r="AE53" s="176"/>
      <c r="AF53" s="176"/>
      <c r="AG53" s="176"/>
      <c r="AH53" s="177"/>
    </row>
    <row r="54" spans="1:34" ht="12.75" customHeight="1">
      <c r="A54" s="66">
        <v>43129</v>
      </c>
      <c r="B54" s="3"/>
      <c r="C54" s="3"/>
      <c r="D54" s="33"/>
      <c r="E54" s="36"/>
      <c r="F54" s="36"/>
      <c r="G54" s="33"/>
      <c r="H54" s="3"/>
      <c r="I54" s="3"/>
      <c r="J54" s="2"/>
      <c r="K54" s="2"/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75"/>
      <c r="AD54" s="176"/>
      <c r="AE54" s="176"/>
      <c r="AF54" s="176"/>
      <c r="AG54" s="176"/>
      <c r="AH54" s="177"/>
    </row>
    <row r="55" spans="1:34" ht="12.75" customHeight="1">
      <c r="A55" s="66">
        <v>43130</v>
      </c>
      <c r="B55" s="3"/>
      <c r="C55" s="3"/>
      <c r="D55" s="33"/>
      <c r="E55" s="36"/>
      <c r="F55" s="36"/>
      <c r="G55" s="33"/>
      <c r="H55" s="3"/>
      <c r="I55" s="3"/>
      <c r="J55" s="2"/>
      <c r="K55" s="2"/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75"/>
      <c r="AD55" s="176"/>
      <c r="AE55" s="176"/>
      <c r="AF55" s="176"/>
      <c r="AG55" s="176"/>
      <c r="AH55" s="177"/>
    </row>
    <row r="56" spans="1:34" ht="12.75" customHeight="1">
      <c r="A56" s="66">
        <v>43131</v>
      </c>
      <c r="B56" s="3"/>
      <c r="C56" s="3"/>
      <c r="D56" s="33"/>
      <c r="E56" s="36"/>
      <c r="F56" s="36"/>
      <c r="G56" s="33"/>
      <c r="H56" s="47"/>
      <c r="I56" s="3"/>
      <c r="J56" s="2"/>
      <c r="K56" s="2"/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75"/>
      <c r="AD56" s="176"/>
      <c r="AE56" s="176"/>
      <c r="AF56" s="176"/>
      <c r="AG56" s="176"/>
      <c r="AH56" s="177"/>
    </row>
    <row r="57" spans="1:34" ht="12.75" customHeight="1">
      <c r="A57" s="66">
        <v>43132</v>
      </c>
      <c r="B57" s="47"/>
      <c r="C57" s="3"/>
      <c r="D57" s="33"/>
      <c r="E57" s="36"/>
      <c r="F57" s="36"/>
      <c r="G57" s="33"/>
      <c r="H57" s="47"/>
      <c r="I57" s="3"/>
      <c r="J57" s="2"/>
      <c r="K57" s="2"/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0</v>
      </c>
      <c r="M58" s="45">
        <f>SUM(M27:M57)</f>
        <v>0</v>
      </c>
      <c r="N58" s="46">
        <f>SUM(N27:N57)</f>
        <v>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v>0</v>
      </c>
      <c r="M59" s="45">
        <v>0</v>
      </c>
      <c r="N59" s="45"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0</v>
      </c>
      <c r="M60" s="45">
        <f>(M59+M58)</f>
        <v>0</v>
      </c>
      <c r="N60" s="45">
        <f>(N59+N58)</f>
        <v>0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22" zoomScale="90" zoomScaleNormal="90" zoomScalePageLayoutView="90" workbookViewId="0">
      <selection activeCell="K27" sqref="K27:K57"/>
    </sheetView>
  </sheetViews>
  <sheetFormatPr baseColWidth="10" defaultColWidth="10.28515625" defaultRowHeight="13" x14ac:dyDescent="0"/>
  <cols>
    <col min="1" max="1" width="9.2851562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5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68</v>
      </c>
      <c r="D8" s="136"/>
      <c r="E8" s="136"/>
      <c r="F8" s="136"/>
      <c r="G8" s="8" t="s">
        <v>9</v>
      </c>
      <c r="H8" s="136">
        <v>2018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>
        <v>7</v>
      </c>
      <c r="C27" s="3">
        <v>5</v>
      </c>
      <c r="D27" s="33">
        <f t="shared" ref="D27:D57" si="0">(B27*12+C27)*1.67</f>
        <v>148.63</v>
      </c>
      <c r="E27" s="36">
        <v>1</v>
      </c>
      <c r="F27" s="36">
        <v>3</v>
      </c>
      <c r="G27" s="33">
        <f t="shared" ref="G27:G57" si="1">(E27*12+F27)*1.67</f>
        <v>25.049999999999997</v>
      </c>
      <c r="H27" s="47">
        <v>3</v>
      </c>
      <c r="I27" s="3">
        <v>2</v>
      </c>
      <c r="J27" s="2">
        <f t="shared" ref="J27:J57" si="2">(H27*12+I27)*1.67</f>
        <v>63.459999999999994</v>
      </c>
      <c r="K27" s="2">
        <f t="shared" ref="K27:K57" si="3">D27+G27</f>
        <v>173.68</v>
      </c>
      <c r="L27" s="59">
        <v>1.67</v>
      </c>
      <c r="M27" s="60">
        <v>1.67</v>
      </c>
      <c r="N27" s="48">
        <v>20</v>
      </c>
      <c r="O27" s="73"/>
      <c r="P27" s="62"/>
      <c r="Q27" s="78"/>
      <c r="R27" s="78"/>
      <c r="S27" s="78"/>
      <c r="T27" s="78"/>
      <c r="U27" s="78"/>
      <c r="V27" s="72"/>
      <c r="W27" s="72"/>
      <c r="X27" s="48"/>
      <c r="Y27" s="48"/>
      <c r="Z27" s="51"/>
      <c r="AA27" s="48">
        <v>900</v>
      </c>
      <c r="AB27" s="48">
        <v>1500</v>
      </c>
      <c r="AC27" s="175"/>
      <c r="AD27" s="176"/>
      <c r="AE27" s="176"/>
      <c r="AF27" s="176"/>
      <c r="AG27" s="176"/>
      <c r="AH27" s="177"/>
    </row>
    <row r="28" spans="1:34" ht="12.75" customHeight="1">
      <c r="A28" s="66">
        <v>43103</v>
      </c>
      <c r="B28" s="35">
        <v>7</v>
      </c>
      <c r="C28" s="35">
        <v>6</v>
      </c>
      <c r="D28" s="33">
        <f t="shared" si="0"/>
        <v>150.29999999999998</v>
      </c>
      <c r="E28" s="36">
        <v>1</v>
      </c>
      <c r="F28" s="36">
        <v>3</v>
      </c>
      <c r="G28" s="33">
        <f t="shared" si="1"/>
        <v>25.049999999999997</v>
      </c>
      <c r="H28" s="3">
        <v>3</v>
      </c>
      <c r="I28" s="3">
        <v>3</v>
      </c>
      <c r="J28" s="2">
        <f t="shared" si="2"/>
        <v>65.13</v>
      </c>
      <c r="K28" s="2">
        <f t="shared" si="3"/>
        <v>175.34999999999997</v>
      </c>
      <c r="L28" s="59">
        <v>1.67</v>
      </c>
      <c r="M28" s="60">
        <v>1.67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75"/>
      <c r="AD28" s="176"/>
      <c r="AE28" s="176"/>
      <c r="AF28" s="176"/>
      <c r="AG28" s="176"/>
      <c r="AH28" s="177"/>
    </row>
    <row r="29" spans="1:34" ht="12.75" customHeight="1">
      <c r="A29" s="66">
        <v>43104</v>
      </c>
      <c r="B29" s="35">
        <v>7</v>
      </c>
      <c r="C29" s="35">
        <v>6</v>
      </c>
      <c r="D29" s="33">
        <f t="shared" si="0"/>
        <v>150.29999999999998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4</v>
      </c>
      <c r="J29" s="2">
        <f t="shared" si="2"/>
        <v>66.8</v>
      </c>
      <c r="K29" s="2">
        <f t="shared" si="3"/>
        <v>175.34999999999997</v>
      </c>
      <c r="L29" s="59">
        <v>0</v>
      </c>
      <c r="M29" s="60">
        <v>1.67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75"/>
      <c r="AD29" s="176"/>
      <c r="AE29" s="176"/>
      <c r="AF29" s="176"/>
      <c r="AG29" s="176"/>
      <c r="AH29" s="177"/>
    </row>
    <row r="30" spans="1:34" ht="12.75" customHeight="1">
      <c r="A30" s="66">
        <v>43105</v>
      </c>
      <c r="B30" s="35">
        <v>7</v>
      </c>
      <c r="C30" s="35">
        <v>7</v>
      </c>
      <c r="D30" s="33">
        <f t="shared" si="0"/>
        <v>151.97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5</v>
      </c>
      <c r="J30" s="2">
        <f t="shared" si="2"/>
        <v>68.47</v>
      </c>
      <c r="K30" s="2">
        <f t="shared" si="3"/>
        <v>177.01999999999998</v>
      </c>
      <c r="L30" s="59">
        <v>1.67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78"/>
      <c r="AD30" s="179"/>
      <c r="AE30" s="179"/>
      <c r="AF30" s="179"/>
      <c r="AG30" s="179"/>
      <c r="AH30" s="180"/>
    </row>
    <row r="31" spans="1:34" ht="12.75" customHeight="1">
      <c r="A31" s="66">
        <v>43106</v>
      </c>
      <c r="B31" s="35">
        <v>7</v>
      </c>
      <c r="C31" s="35">
        <v>7</v>
      </c>
      <c r="D31" s="33">
        <f t="shared" si="0"/>
        <v>151.97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6</v>
      </c>
      <c r="J31" s="2">
        <f t="shared" si="2"/>
        <v>70.14</v>
      </c>
      <c r="K31" s="2">
        <f t="shared" si="3"/>
        <v>177.01999999999998</v>
      </c>
      <c r="L31" s="59">
        <v>0</v>
      </c>
      <c r="M31" s="60">
        <v>1.67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78"/>
      <c r="AD31" s="179"/>
      <c r="AE31" s="179"/>
      <c r="AF31" s="179"/>
      <c r="AG31" s="179"/>
      <c r="AH31" s="180"/>
    </row>
    <row r="32" spans="1:34" ht="12.75" customHeight="1">
      <c r="A32" s="66">
        <v>43107</v>
      </c>
      <c r="B32" s="3">
        <v>7</v>
      </c>
      <c r="C32" s="3">
        <v>8</v>
      </c>
      <c r="D32" s="33">
        <f t="shared" si="0"/>
        <v>153.63999999999999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7</v>
      </c>
      <c r="J32" s="2">
        <f t="shared" si="2"/>
        <v>71.81</v>
      </c>
      <c r="K32" s="2">
        <f t="shared" si="3"/>
        <v>178.69</v>
      </c>
      <c r="L32" s="59">
        <v>1.67</v>
      </c>
      <c r="M32" s="60">
        <v>1.67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78"/>
      <c r="AD32" s="179"/>
      <c r="AE32" s="179"/>
      <c r="AF32" s="179"/>
      <c r="AG32" s="179"/>
      <c r="AH32" s="180"/>
    </row>
    <row r="33" spans="1:34" ht="12.75" customHeight="1">
      <c r="A33" s="66">
        <v>43108</v>
      </c>
      <c r="B33" s="3">
        <v>7</v>
      </c>
      <c r="C33" s="3">
        <v>8</v>
      </c>
      <c r="D33" s="33">
        <f t="shared" si="0"/>
        <v>153.63999999999999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8</v>
      </c>
      <c r="J33" s="2">
        <f t="shared" si="2"/>
        <v>73.47999999999999</v>
      </c>
      <c r="K33" s="2">
        <f t="shared" si="3"/>
        <v>178.69</v>
      </c>
      <c r="L33" s="59">
        <v>0</v>
      </c>
      <c r="M33" s="60">
        <v>1.67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78"/>
      <c r="AD33" s="179"/>
      <c r="AE33" s="179"/>
      <c r="AF33" s="179"/>
      <c r="AG33" s="179"/>
      <c r="AH33" s="180"/>
    </row>
    <row r="34" spans="1:34" ht="12.75" customHeight="1">
      <c r="A34" s="66">
        <v>43109</v>
      </c>
      <c r="B34" s="3">
        <v>7</v>
      </c>
      <c r="C34" s="3">
        <v>8</v>
      </c>
      <c r="D34" s="33">
        <f t="shared" si="0"/>
        <v>153.63999999999999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10</v>
      </c>
      <c r="J34" s="2">
        <f t="shared" si="2"/>
        <v>76.819999999999993</v>
      </c>
      <c r="K34" s="2">
        <f t="shared" si="3"/>
        <v>178.69</v>
      </c>
      <c r="L34" s="59">
        <v>0</v>
      </c>
      <c r="M34" s="60">
        <v>3.34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75"/>
      <c r="AD34" s="176"/>
      <c r="AE34" s="176"/>
      <c r="AF34" s="176"/>
      <c r="AG34" s="176"/>
      <c r="AH34" s="177"/>
    </row>
    <row r="35" spans="1:34" ht="12.75" customHeight="1">
      <c r="A35" s="66">
        <v>43110</v>
      </c>
      <c r="B35" s="3">
        <v>7</v>
      </c>
      <c r="C35" s="3">
        <v>8</v>
      </c>
      <c r="D35" s="33">
        <f t="shared" si="0"/>
        <v>153.63999999999999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0</v>
      </c>
      <c r="J35" s="2">
        <f t="shared" si="2"/>
        <v>80.16</v>
      </c>
      <c r="K35" s="2">
        <f t="shared" si="3"/>
        <v>178.69</v>
      </c>
      <c r="L35" s="59">
        <v>0</v>
      </c>
      <c r="M35" s="60">
        <v>3.34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75"/>
      <c r="AD35" s="176"/>
      <c r="AE35" s="176"/>
      <c r="AF35" s="176"/>
      <c r="AG35" s="176"/>
      <c r="AH35" s="177"/>
    </row>
    <row r="36" spans="1:34" ht="12.75" customHeight="1">
      <c r="A36" s="66">
        <v>43111</v>
      </c>
      <c r="B36" s="3">
        <v>7</v>
      </c>
      <c r="C36" s="3">
        <v>9</v>
      </c>
      <c r="D36" s="33">
        <f t="shared" si="0"/>
        <v>155.31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3</v>
      </c>
      <c r="J36" s="2">
        <f t="shared" si="2"/>
        <v>85.17</v>
      </c>
      <c r="K36" s="2">
        <f t="shared" si="3"/>
        <v>180.36</v>
      </c>
      <c r="L36" s="59">
        <v>1.67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81"/>
      <c r="AD36" s="182"/>
      <c r="AE36" s="182"/>
      <c r="AF36" s="182"/>
      <c r="AG36" s="182"/>
      <c r="AH36" s="183"/>
    </row>
    <row r="37" spans="1:34" ht="12.75" customHeight="1">
      <c r="A37" s="66">
        <v>43112</v>
      </c>
      <c r="B37" s="3">
        <v>7</v>
      </c>
      <c r="C37" s="3">
        <v>10</v>
      </c>
      <c r="D37" s="33">
        <f t="shared" si="0"/>
        <v>156.97999999999999</v>
      </c>
      <c r="E37" s="36">
        <v>1</v>
      </c>
      <c r="F37" s="36">
        <v>3</v>
      </c>
      <c r="G37" s="33">
        <f t="shared" si="1"/>
        <v>25.049999999999997</v>
      </c>
      <c r="H37" s="3">
        <v>4</v>
      </c>
      <c r="I37" s="3">
        <v>6</v>
      </c>
      <c r="J37" s="2">
        <f t="shared" si="2"/>
        <v>90.179999999999993</v>
      </c>
      <c r="K37" s="2">
        <f t="shared" si="3"/>
        <v>182.02999999999997</v>
      </c>
      <c r="L37" s="59">
        <v>1.67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81"/>
      <c r="AD37" s="182"/>
      <c r="AE37" s="182"/>
      <c r="AF37" s="182"/>
      <c r="AG37" s="182"/>
      <c r="AH37" s="183"/>
    </row>
    <row r="38" spans="1:34" ht="12.75" customHeight="1">
      <c r="A38" s="66">
        <v>43113</v>
      </c>
      <c r="B38" s="3">
        <v>7</v>
      </c>
      <c r="C38" s="3">
        <v>10</v>
      </c>
      <c r="D38" s="33">
        <f t="shared" si="0"/>
        <v>156.97999999999999</v>
      </c>
      <c r="E38" s="36">
        <v>1</v>
      </c>
      <c r="F38" s="36">
        <v>3</v>
      </c>
      <c r="G38" s="33">
        <f t="shared" si="1"/>
        <v>25.049999999999997</v>
      </c>
      <c r="H38" s="3">
        <v>4</v>
      </c>
      <c r="I38" s="3">
        <v>9</v>
      </c>
      <c r="J38" s="2">
        <f t="shared" si="2"/>
        <v>95.19</v>
      </c>
      <c r="K38" s="2">
        <f t="shared" si="3"/>
        <v>182.02999999999997</v>
      </c>
      <c r="L38" s="59">
        <v>0</v>
      </c>
      <c r="M38" s="60">
        <v>5.01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75"/>
      <c r="AD38" s="176"/>
      <c r="AE38" s="176"/>
      <c r="AF38" s="176"/>
      <c r="AG38" s="176"/>
      <c r="AH38" s="177"/>
    </row>
    <row r="39" spans="1:34" ht="12.75" customHeight="1">
      <c r="A39" s="66">
        <v>43114</v>
      </c>
      <c r="B39" s="3">
        <v>7</v>
      </c>
      <c r="C39" s="3">
        <v>10</v>
      </c>
      <c r="D39" s="33">
        <f t="shared" si="0"/>
        <v>156.97999999999999</v>
      </c>
      <c r="E39" s="36">
        <v>1</v>
      </c>
      <c r="F39" s="36">
        <v>3</v>
      </c>
      <c r="G39" s="33">
        <f t="shared" si="1"/>
        <v>25.049999999999997</v>
      </c>
      <c r="H39" s="3">
        <v>5</v>
      </c>
      <c r="I39" s="3">
        <v>0</v>
      </c>
      <c r="J39" s="2">
        <f t="shared" si="2"/>
        <v>100.19999999999999</v>
      </c>
      <c r="K39" s="2">
        <f t="shared" si="3"/>
        <v>182.02999999999997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75"/>
      <c r="AD39" s="176"/>
      <c r="AE39" s="176"/>
      <c r="AF39" s="176"/>
      <c r="AG39" s="176"/>
      <c r="AH39" s="177"/>
    </row>
    <row r="40" spans="1:34" ht="12.75" customHeight="1">
      <c r="A40" s="66">
        <v>43115</v>
      </c>
      <c r="B40" s="3">
        <v>7</v>
      </c>
      <c r="C40" s="3">
        <v>11</v>
      </c>
      <c r="D40" s="33">
        <f t="shared" si="0"/>
        <v>158.65</v>
      </c>
      <c r="E40" s="36">
        <v>1</v>
      </c>
      <c r="F40" s="36">
        <v>3</v>
      </c>
      <c r="G40" s="33">
        <f t="shared" si="1"/>
        <v>25.049999999999997</v>
      </c>
      <c r="H40" s="3">
        <v>5</v>
      </c>
      <c r="I40" s="3">
        <v>3</v>
      </c>
      <c r="J40" s="2">
        <f t="shared" si="2"/>
        <v>105.21</v>
      </c>
      <c r="K40" s="2">
        <f t="shared" si="3"/>
        <v>183.7</v>
      </c>
      <c r="L40" s="59">
        <v>1.67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75"/>
      <c r="AD40" s="176"/>
      <c r="AE40" s="176"/>
      <c r="AF40" s="176"/>
      <c r="AG40" s="176"/>
      <c r="AH40" s="177"/>
    </row>
    <row r="41" spans="1:34" ht="12.75" customHeight="1">
      <c r="A41" s="66">
        <v>43116</v>
      </c>
      <c r="B41" s="3">
        <v>8</v>
      </c>
      <c r="C41" s="3">
        <v>0</v>
      </c>
      <c r="D41" s="33">
        <f t="shared" si="0"/>
        <v>160.32</v>
      </c>
      <c r="E41" s="36">
        <v>1</v>
      </c>
      <c r="F41" s="36">
        <v>3</v>
      </c>
      <c r="G41" s="33">
        <f t="shared" si="1"/>
        <v>25.049999999999997</v>
      </c>
      <c r="H41" s="3">
        <v>5</v>
      </c>
      <c r="I41" s="3">
        <v>6</v>
      </c>
      <c r="J41" s="2">
        <f t="shared" si="2"/>
        <v>110.22</v>
      </c>
      <c r="K41" s="2">
        <f t="shared" si="3"/>
        <v>185.37</v>
      </c>
      <c r="L41" s="59">
        <v>1.67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75"/>
      <c r="AD41" s="176"/>
      <c r="AE41" s="176"/>
      <c r="AF41" s="176"/>
      <c r="AG41" s="176"/>
      <c r="AH41" s="177"/>
    </row>
    <row r="42" spans="1:34" ht="12.75" customHeight="1">
      <c r="A42" s="66">
        <v>43117</v>
      </c>
      <c r="B42" s="3">
        <v>8</v>
      </c>
      <c r="C42" s="3">
        <v>0</v>
      </c>
      <c r="D42" s="33">
        <f t="shared" si="0"/>
        <v>160.32</v>
      </c>
      <c r="E42" s="3">
        <v>1</v>
      </c>
      <c r="F42" s="36">
        <v>3</v>
      </c>
      <c r="G42" s="33">
        <f t="shared" si="1"/>
        <v>25.049999999999997</v>
      </c>
      <c r="H42" s="3">
        <v>5</v>
      </c>
      <c r="I42" s="3">
        <v>9</v>
      </c>
      <c r="J42" s="2">
        <f t="shared" si="2"/>
        <v>115.22999999999999</v>
      </c>
      <c r="K42" s="2">
        <f t="shared" si="3"/>
        <v>185.37</v>
      </c>
      <c r="L42" s="59">
        <v>0</v>
      </c>
      <c r="M42" s="60">
        <v>5.01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75"/>
      <c r="AD42" s="176"/>
      <c r="AE42" s="176"/>
      <c r="AF42" s="176"/>
      <c r="AG42" s="176"/>
      <c r="AH42" s="177"/>
    </row>
    <row r="43" spans="1:34" ht="12.75" customHeight="1">
      <c r="A43" s="66">
        <v>43118</v>
      </c>
      <c r="B43" s="3">
        <v>8</v>
      </c>
      <c r="C43" s="3">
        <v>1</v>
      </c>
      <c r="D43" s="33">
        <f t="shared" si="0"/>
        <v>161.98999999999998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0</v>
      </c>
      <c r="J43" s="2">
        <f t="shared" si="2"/>
        <v>120.24</v>
      </c>
      <c r="K43" s="2">
        <f t="shared" si="3"/>
        <v>187.03999999999996</v>
      </c>
      <c r="L43" s="59">
        <v>1.67</v>
      </c>
      <c r="M43" s="60">
        <v>5.01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75"/>
      <c r="AD43" s="176"/>
      <c r="AE43" s="176"/>
      <c r="AF43" s="176"/>
      <c r="AG43" s="176"/>
      <c r="AH43" s="177"/>
    </row>
    <row r="44" spans="1:34" ht="12.75" customHeight="1">
      <c r="A44" s="66">
        <v>43119</v>
      </c>
      <c r="B44" s="3">
        <v>8</v>
      </c>
      <c r="C44" s="3">
        <v>1</v>
      </c>
      <c r="D44" s="33">
        <f t="shared" si="0"/>
        <v>161.98999999999998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3</v>
      </c>
      <c r="J44" s="2">
        <f t="shared" si="2"/>
        <v>125.25</v>
      </c>
      <c r="K44" s="2">
        <f t="shared" si="3"/>
        <v>187.03999999999996</v>
      </c>
      <c r="L44" s="59">
        <v>0</v>
      </c>
      <c r="M44" s="60">
        <v>5.01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75"/>
      <c r="AD44" s="176"/>
      <c r="AE44" s="176"/>
      <c r="AF44" s="176"/>
      <c r="AG44" s="176"/>
      <c r="AH44" s="177"/>
    </row>
    <row r="45" spans="1:34" ht="12.75" customHeight="1">
      <c r="A45" s="66">
        <v>43120</v>
      </c>
      <c r="B45" s="3">
        <v>8</v>
      </c>
      <c r="C45" s="3">
        <v>1</v>
      </c>
      <c r="D45" s="33">
        <f t="shared" si="0"/>
        <v>161.98999999999998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6</v>
      </c>
      <c r="J45" s="2">
        <f t="shared" si="2"/>
        <v>130.26</v>
      </c>
      <c r="K45" s="2">
        <f t="shared" si="3"/>
        <v>187.03999999999996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75"/>
      <c r="AD45" s="176"/>
      <c r="AE45" s="176"/>
      <c r="AF45" s="176"/>
      <c r="AG45" s="176"/>
      <c r="AH45" s="177"/>
    </row>
    <row r="46" spans="1:34" ht="12.75" customHeight="1">
      <c r="A46" s="66">
        <v>43121</v>
      </c>
      <c r="B46" s="3">
        <v>8</v>
      </c>
      <c r="C46" s="3">
        <v>2</v>
      </c>
      <c r="D46" s="33">
        <f t="shared" si="0"/>
        <v>163.66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9</v>
      </c>
      <c r="J46" s="2">
        <f t="shared" si="2"/>
        <v>135.26999999999998</v>
      </c>
      <c r="K46" s="2">
        <f t="shared" si="3"/>
        <v>188.70999999999998</v>
      </c>
      <c r="L46" s="59">
        <v>1.67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75"/>
      <c r="AD46" s="176"/>
      <c r="AE46" s="176"/>
      <c r="AF46" s="176"/>
      <c r="AG46" s="176"/>
      <c r="AH46" s="177"/>
    </row>
    <row r="47" spans="1:34" ht="12.75" customHeight="1">
      <c r="A47" s="66">
        <v>43122</v>
      </c>
      <c r="B47" s="3">
        <v>8</v>
      </c>
      <c r="C47" s="3">
        <v>2</v>
      </c>
      <c r="D47" s="33">
        <f t="shared" si="0"/>
        <v>163.66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11</v>
      </c>
      <c r="J47" s="2">
        <f t="shared" si="2"/>
        <v>138.60999999999999</v>
      </c>
      <c r="K47" s="2">
        <f t="shared" si="3"/>
        <v>188.70999999999998</v>
      </c>
      <c r="L47" s="59">
        <v>0</v>
      </c>
      <c r="M47" s="60">
        <v>3.34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75"/>
      <c r="AD47" s="176"/>
      <c r="AE47" s="176"/>
      <c r="AF47" s="176"/>
      <c r="AG47" s="176"/>
      <c r="AH47" s="177"/>
    </row>
    <row r="48" spans="1:34" ht="12.75" customHeight="1">
      <c r="A48" s="66">
        <v>43123</v>
      </c>
      <c r="B48" s="3">
        <v>8</v>
      </c>
      <c r="C48" s="3">
        <v>2</v>
      </c>
      <c r="D48" s="33">
        <f t="shared" si="0"/>
        <v>163.66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1</v>
      </c>
      <c r="J48" s="2">
        <f t="shared" si="2"/>
        <v>141.94999999999999</v>
      </c>
      <c r="K48" s="2">
        <f t="shared" si="3"/>
        <v>188.70999999999998</v>
      </c>
      <c r="L48" s="59">
        <v>0</v>
      </c>
      <c r="M48" s="60">
        <v>3.34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84"/>
      <c r="AD48" s="176"/>
      <c r="AE48" s="176"/>
      <c r="AF48" s="176"/>
      <c r="AG48" s="176"/>
      <c r="AH48" s="177"/>
    </row>
    <row r="49" spans="1:34" ht="12.75" customHeight="1">
      <c r="A49" s="66">
        <v>43124</v>
      </c>
      <c r="B49" s="3">
        <v>8</v>
      </c>
      <c r="C49" s="3">
        <v>3</v>
      </c>
      <c r="D49" s="33">
        <f t="shared" si="0"/>
        <v>165.32999999999998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4</v>
      </c>
      <c r="J49" s="2">
        <f t="shared" si="2"/>
        <v>146.95999999999998</v>
      </c>
      <c r="K49" s="2">
        <f t="shared" si="3"/>
        <v>190.38</v>
      </c>
      <c r="L49" s="59">
        <v>1.67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75"/>
      <c r="AD49" s="176"/>
      <c r="AE49" s="176"/>
      <c r="AF49" s="176"/>
      <c r="AG49" s="176"/>
      <c r="AH49" s="177"/>
    </row>
    <row r="50" spans="1:34" ht="12.75" customHeight="1">
      <c r="A50" s="66">
        <v>43125</v>
      </c>
      <c r="B50" s="3">
        <v>8</v>
      </c>
      <c r="C50" s="3">
        <v>3</v>
      </c>
      <c r="D50" s="33">
        <f t="shared" si="0"/>
        <v>165.32999999999998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6</v>
      </c>
      <c r="J50" s="2">
        <f t="shared" si="2"/>
        <v>150.29999999999998</v>
      </c>
      <c r="K50" s="2">
        <f t="shared" si="3"/>
        <v>190.38</v>
      </c>
      <c r="L50" s="59">
        <v>0</v>
      </c>
      <c r="M50" s="60">
        <v>3.34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75"/>
      <c r="AD50" s="176"/>
      <c r="AE50" s="176"/>
      <c r="AF50" s="176"/>
      <c r="AG50" s="176"/>
      <c r="AH50" s="177"/>
    </row>
    <row r="51" spans="1:34" ht="12.75" customHeight="1">
      <c r="A51" s="66">
        <v>43126</v>
      </c>
      <c r="B51" s="3">
        <v>8</v>
      </c>
      <c r="C51" s="3">
        <v>3</v>
      </c>
      <c r="D51" s="33">
        <f t="shared" si="0"/>
        <v>165.32999999999998</v>
      </c>
      <c r="E51" s="36">
        <v>1</v>
      </c>
      <c r="F51" s="36">
        <v>3</v>
      </c>
      <c r="G51" s="33">
        <f t="shared" si="1"/>
        <v>25.049999999999997</v>
      </c>
      <c r="H51" s="3">
        <v>7</v>
      </c>
      <c r="I51" s="3">
        <v>9</v>
      </c>
      <c r="J51" s="2">
        <f t="shared" si="2"/>
        <v>155.31</v>
      </c>
      <c r="K51" s="2">
        <f t="shared" si="3"/>
        <v>190.38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75"/>
      <c r="AD51" s="176"/>
      <c r="AE51" s="176"/>
      <c r="AF51" s="176"/>
      <c r="AG51" s="176"/>
      <c r="AH51" s="177"/>
    </row>
    <row r="52" spans="1:34" ht="12.75" customHeight="1">
      <c r="A52" s="66">
        <v>43127</v>
      </c>
      <c r="B52" s="3">
        <v>8</v>
      </c>
      <c r="C52" s="3">
        <v>4</v>
      </c>
      <c r="D52" s="33">
        <f t="shared" si="0"/>
        <v>167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2">
        <f t="shared" si="2"/>
        <v>160.32</v>
      </c>
      <c r="K52" s="2">
        <f t="shared" si="3"/>
        <v>192.05</v>
      </c>
      <c r="L52" s="59">
        <v>1.67</v>
      </c>
      <c r="M52" s="60">
        <v>5.01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75"/>
      <c r="AD52" s="176"/>
      <c r="AE52" s="176"/>
      <c r="AF52" s="176"/>
      <c r="AG52" s="176"/>
      <c r="AH52" s="177"/>
    </row>
    <row r="53" spans="1:34" ht="12.75" customHeight="1">
      <c r="A53" s="66">
        <v>43128</v>
      </c>
      <c r="B53" s="3">
        <v>8</v>
      </c>
      <c r="C53" s="3">
        <v>4</v>
      </c>
      <c r="D53" s="33">
        <f t="shared" si="0"/>
        <v>167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4</v>
      </c>
      <c r="J53" s="2">
        <f t="shared" si="2"/>
        <v>167</v>
      </c>
      <c r="K53" s="2">
        <f t="shared" si="3"/>
        <v>192.05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75"/>
      <c r="AD53" s="176"/>
      <c r="AE53" s="176"/>
      <c r="AF53" s="176"/>
      <c r="AG53" s="176"/>
      <c r="AH53" s="177"/>
    </row>
    <row r="54" spans="1:34" ht="12.75" customHeight="1">
      <c r="A54" s="66">
        <v>43129</v>
      </c>
      <c r="B54" s="3">
        <v>8</v>
      </c>
      <c r="C54" s="3">
        <v>5</v>
      </c>
      <c r="D54" s="33">
        <f t="shared" si="0"/>
        <v>168.67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8</v>
      </c>
      <c r="J54" s="2">
        <f t="shared" si="2"/>
        <v>173.68</v>
      </c>
      <c r="K54" s="2">
        <f t="shared" si="3"/>
        <v>193.71999999999997</v>
      </c>
      <c r="L54" s="59">
        <v>1.67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75"/>
      <c r="AD54" s="176"/>
      <c r="AE54" s="176"/>
      <c r="AF54" s="176"/>
      <c r="AG54" s="176"/>
      <c r="AH54" s="177"/>
    </row>
    <row r="55" spans="1:34" ht="12.75" customHeight="1">
      <c r="A55" s="66">
        <v>43130</v>
      </c>
      <c r="B55" s="3">
        <v>8</v>
      </c>
      <c r="C55" s="3">
        <v>5</v>
      </c>
      <c r="D55" s="33">
        <f t="shared" si="0"/>
        <v>168.67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0</v>
      </c>
      <c r="J55" s="2">
        <f t="shared" si="2"/>
        <v>180.35999999999999</v>
      </c>
      <c r="K55" s="2">
        <f t="shared" si="3"/>
        <v>193.71999999999997</v>
      </c>
      <c r="L55" s="59">
        <v>0</v>
      </c>
      <c r="M55" s="60">
        <v>6.68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75"/>
      <c r="AD55" s="176"/>
      <c r="AE55" s="176"/>
      <c r="AF55" s="176"/>
      <c r="AG55" s="176"/>
      <c r="AH55" s="177"/>
    </row>
    <row r="56" spans="1:34" ht="12.75" customHeight="1">
      <c r="A56" s="66">
        <v>43131</v>
      </c>
      <c r="B56" s="3">
        <v>8</v>
      </c>
      <c r="C56" s="3">
        <v>6</v>
      </c>
      <c r="D56" s="33">
        <f t="shared" si="0"/>
        <v>170.34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4</v>
      </c>
      <c r="J56" s="2">
        <f t="shared" si="2"/>
        <v>187.04</v>
      </c>
      <c r="K56" s="2">
        <f t="shared" si="3"/>
        <v>195.39</v>
      </c>
      <c r="L56" s="59">
        <v>1.67</v>
      </c>
      <c r="M56" s="60">
        <v>6.68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75"/>
      <c r="AD56" s="176"/>
      <c r="AE56" s="176"/>
      <c r="AF56" s="176"/>
      <c r="AG56" s="176"/>
      <c r="AH56" s="177"/>
    </row>
    <row r="57" spans="1:34" ht="12.75" customHeight="1">
      <c r="A57" s="66">
        <v>43132</v>
      </c>
      <c r="B57" s="47">
        <v>8</v>
      </c>
      <c r="C57" s="3">
        <v>6</v>
      </c>
      <c r="D57" s="33">
        <f t="shared" si="0"/>
        <v>170.34</v>
      </c>
      <c r="E57" s="36">
        <v>1</v>
      </c>
      <c r="F57" s="36">
        <v>3</v>
      </c>
      <c r="G57" s="33">
        <f t="shared" si="1"/>
        <v>25.049999999999997</v>
      </c>
      <c r="H57" s="47">
        <v>9</v>
      </c>
      <c r="I57" s="3">
        <v>8</v>
      </c>
      <c r="J57" s="2">
        <f t="shared" si="2"/>
        <v>193.72</v>
      </c>
      <c r="K57" s="2">
        <f t="shared" si="3"/>
        <v>195.39</v>
      </c>
      <c r="L57" s="59">
        <v>0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1000</v>
      </c>
      <c r="AB57" s="48">
        <v>1500</v>
      </c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23.380000000000003</v>
      </c>
      <c r="M58" s="45">
        <f>SUM(M27:M57)</f>
        <v>131.93000000000004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SUM('September 2018'!L60)</f>
        <v>165.33</v>
      </c>
      <c r="M59" s="45">
        <f>SUM('September 2018'!M60)</f>
        <v>442.28000000000014</v>
      </c>
      <c r="N59" s="45">
        <f>SUM('September 2018'!N60)</f>
        <v>4772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188.71</v>
      </c>
      <c r="M60" s="45">
        <f>(M59+M58)</f>
        <v>574.21000000000015</v>
      </c>
      <c r="N60" s="45">
        <f>(N59+N58)</f>
        <v>5392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zoomScalePageLayoutView="90" workbookViewId="0">
      <selection activeCell="K27" sqref="K27:K56"/>
    </sheetView>
  </sheetViews>
  <sheetFormatPr baseColWidth="10" defaultColWidth="10.28515625" defaultRowHeight="13" x14ac:dyDescent="0"/>
  <cols>
    <col min="1" max="1" width="9.2851562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5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69</v>
      </c>
      <c r="D8" s="136"/>
      <c r="E8" s="136"/>
      <c r="F8" s="136"/>
      <c r="G8" s="8" t="s">
        <v>9</v>
      </c>
      <c r="H8" s="136">
        <v>2018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7">
        <v>43406</v>
      </c>
      <c r="B27" s="3">
        <v>8</v>
      </c>
      <c r="C27" s="3">
        <v>6</v>
      </c>
      <c r="D27" s="33">
        <f t="shared" ref="D27:D57" si="0">(B27*12+C27)*1.67</f>
        <v>170.34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4</v>
      </c>
      <c r="I27" s="3">
        <v>11</v>
      </c>
      <c r="J27" s="33">
        <f t="shared" ref="J27:J57" si="2">(H27*12+I27)*1.67</f>
        <v>98.53</v>
      </c>
      <c r="K27" s="2">
        <f t="shared" ref="K27:K57" si="3">D27+G27</f>
        <v>195.39</v>
      </c>
      <c r="L27" s="59">
        <v>0</v>
      </c>
      <c r="M27" s="60">
        <v>13.36</v>
      </c>
      <c r="N27" s="48">
        <v>20</v>
      </c>
      <c r="O27" s="70"/>
      <c r="P27" s="51"/>
      <c r="Q27" s="75"/>
      <c r="R27" s="75"/>
      <c r="S27" s="75"/>
      <c r="T27" s="75"/>
      <c r="U27" s="75"/>
      <c r="V27" s="51">
        <v>13409</v>
      </c>
      <c r="W27" s="51">
        <v>130</v>
      </c>
      <c r="X27" s="51"/>
      <c r="Y27" s="51"/>
      <c r="Z27" s="74"/>
      <c r="AA27" s="51">
        <v>1000</v>
      </c>
      <c r="AB27" s="51">
        <v>1500</v>
      </c>
      <c r="AC27" s="175"/>
      <c r="AD27" s="176"/>
      <c r="AE27" s="176"/>
      <c r="AF27" s="176"/>
      <c r="AG27" s="176"/>
      <c r="AH27" s="177"/>
    </row>
    <row r="28" spans="1:34" ht="12.75" customHeight="1">
      <c r="A28" s="87">
        <v>43407</v>
      </c>
      <c r="B28" s="35">
        <v>8</v>
      </c>
      <c r="C28" s="35">
        <v>7</v>
      </c>
      <c r="D28" s="33">
        <f t="shared" si="0"/>
        <v>172.01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7</v>
      </c>
      <c r="J28" s="33">
        <f t="shared" si="2"/>
        <v>111.89</v>
      </c>
      <c r="K28" s="2">
        <f t="shared" si="3"/>
        <v>197.06</v>
      </c>
      <c r="L28" s="59">
        <v>1.67</v>
      </c>
      <c r="M28" s="60">
        <v>18.37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1000</v>
      </c>
      <c r="AB28" s="48">
        <v>1500</v>
      </c>
      <c r="AC28" s="175"/>
      <c r="AD28" s="176"/>
      <c r="AE28" s="176"/>
      <c r="AF28" s="176"/>
      <c r="AG28" s="176"/>
      <c r="AH28" s="177"/>
    </row>
    <row r="29" spans="1:34" ht="12.75" customHeight="1">
      <c r="A29" s="87">
        <v>43408</v>
      </c>
      <c r="B29" s="35">
        <v>8</v>
      </c>
      <c r="C29" s="35">
        <v>7</v>
      </c>
      <c r="D29" s="33">
        <f t="shared" si="0"/>
        <v>172.01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6</v>
      </c>
      <c r="J29" s="33">
        <f t="shared" si="2"/>
        <v>130.26</v>
      </c>
      <c r="K29" s="2">
        <f t="shared" si="3"/>
        <v>197.06</v>
      </c>
      <c r="L29" s="59">
        <v>0</v>
      </c>
      <c r="M29" s="60">
        <v>18.3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1000</v>
      </c>
      <c r="AB29" s="48">
        <v>1500</v>
      </c>
      <c r="AC29" s="175"/>
      <c r="AD29" s="176"/>
      <c r="AE29" s="176"/>
      <c r="AF29" s="176"/>
      <c r="AG29" s="176"/>
      <c r="AH29" s="177"/>
    </row>
    <row r="30" spans="1:34" ht="12.75" customHeight="1">
      <c r="A30" s="87">
        <v>43409</v>
      </c>
      <c r="B30" s="35">
        <v>8</v>
      </c>
      <c r="C30" s="35">
        <v>8</v>
      </c>
      <c r="D30" s="33">
        <f t="shared" si="0"/>
        <v>173.68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5</v>
      </c>
      <c r="J30" s="33">
        <f t="shared" si="2"/>
        <v>148.63</v>
      </c>
      <c r="K30" s="2">
        <f t="shared" si="3"/>
        <v>198.73000000000002</v>
      </c>
      <c r="L30" s="59">
        <v>1.67</v>
      </c>
      <c r="M30" s="60">
        <v>18.37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1000</v>
      </c>
      <c r="AB30" s="48">
        <v>1500</v>
      </c>
      <c r="AC30" s="178"/>
      <c r="AD30" s="179"/>
      <c r="AE30" s="179"/>
      <c r="AF30" s="179"/>
      <c r="AG30" s="179"/>
      <c r="AH30" s="180"/>
    </row>
    <row r="31" spans="1:34" ht="12.75" customHeight="1">
      <c r="A31" s="87">
        <v>43410</v>
      </c>
      <c r="B31" s="35">
        <v>8</v>
      </c>
      <c r="C31" s="35">
        <v>8</v>
      </c>
      <c r="D31" s="33">
        <f t="shared" si="0"/>
        <v>173.68</v>
      </c>
      <c r="E31" s="36">
        <v>1</v>
      </c>
      <c r="F31" s="36">
        <v>3</v>
      </c>
      <c r="G31" s="33">
        <f t="shared" si="1"/>
        <v>25.049999999999997</v>
      </c>
      <c r="H31" s="3">
        <v>8</v>
      </c>
      <c r="I31" s="3">
        <v>4</v>
      </c>
      <c r="J31" s="33">
        <f t="shared" si="2"/>
        <v>167</v>
      </c>
      <c r="K31" s="2">
        <f t="shared" si="3"/>
        <v>198.73000000000002</v>
      </c>
      <c r="L31" s="59">
        <v>0</v>
      </c>
      <c r="M31" s="60">
        <v>18.37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1000</v>
      </c>
      <c r="AB31" s="48">
        <v>1500</v>
      </c>
      <c r="AC31" s="178"/>
      <c r="AD31" s="179"/>
      <c r="AE31" s="179"/>
      <c r="AF31" s="179"/>
      <c r="AG31" s="179"/>
      <c r="AH31" s="180"/>
    </row>
    <row r="32" spans="1:34" ht="12.75" customHeight="1">
      <c r="A32" s="87">
        <v>43411</v>
      </c>
      <c r="B32" s="3">
        <v>8</v>
      </c>
      <c r="C32" s="3">
        <v>9</v>
      </c>
      <c r="D32" s="33">
        <f t="shared" si="0"/>
        <v>175.35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3</v>
      </c>
      <c r="J32" s="33">
        <f>(H32*12+I32)*1.67</f>
        <v>185.37</v>
      </c>
      <c r="K32" s="2">
        <f t="shared" si="3"/>
        <v>200.39999999999998</v>
      </c>
      <c r="L32" s="59">
        <v>1.67</v>
      </c>
      <c r="M32" s="60">
        <v>18.37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1000</v>
      </c>
      <c r="AB32" s="48">
        <v>1500</v>
      </c>
      <c r="AC32" s="178"/>
      <c r="AD32" s="179"/>
      <c r="AE32" s="179"/>
      <c r="AF32" s="179"/>
      <c r="AG32" s="179"/>
      <c r="AH32" s="180"/>
    </row>
    <row r="33" spans="1:34" ht="12.75" customHeight="1">
      <c r="A33" s="87">
        <v>43412</v>
      </c>
      <c r="B33" s="3">
        <v>8</v>
      </c>
      <c r="C33" s="3">
        <v>9</v>
      </c>
      <c r="D33" s="33">
        <f t="shared" si="0"/>
        <v>175.35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2</v>
      </c>
      <c r="J33" s="33">
        <f>(H33*12+I33)*1.67</f>
        <v>203.73999999999998</v>
      </c>
      <c r="K33" s="2">
        <f t="shared" si="3"/>
        <v>200.39999999999998</v>
      </c>
      <c r="L33" s="59">
        <v>0</v>
      </c>
      <c r="M33" s="60">
        <v>18.37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1000</v>
      </c>
      <c r="AB33" s="48">
        <v>1500</v>
      </c>
      <c r="AC33" s="178"/>
      <c r="AD33" s="179"/>
      <c r="AE33" s="179"/>
      <c r="AF33" s="179"/>
      <c r="AG33" s="179"/>
      <c r="AH33" s="180"/>
    </row>
    <row r="34" spans="1:34" ht="12.75" customHeight="1">
      <c r="A34" s="87">
        <v>43413</v>
      </c>
      <c r="B34" s="3">
        <v>8</v>
      </c>
      <c r="C34" s="3">
        <v>10</v>
      </c>
      <c r="D34" s="33">
        <f t="shared" si="0"/>
        <v>177.01999999999998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2</v>
      </c>
      <c r="J34" s="33">
        <f t="shared" si="2"/>
        <v>223.78</v>
      </c>
      <c r="K34" s="2">
        <f t="shared" si="3"/>
        <v>202.07</v>
      </c>
      <c r="L34" s="59">
        <v>1.67</v>
      </c>
      <c r="M34" s="60">
        <v>20.04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1000</v>
      </c>
      <c r="AB34" s="48">
        <v>1500</v>
      </c>
      <c r="AC34" s="175"/>
      <c r="AD34" s="176"/>
      <c r="AE34" s="176"/>
      <c r="AF34" s="176"/>
      <c r="AG34" s="176"/>
      <c r="AH34" s="177"/>
    </row>
    <row r="35" spans="1:34" ht="12.75" customHeight="1">
      <c r="A35" s="87">
        <v>43414</v>
      </c>
      <c r="B35" s="3">
        <v>8</v>
      </c>
      <c r="C35" s="3">
        <v>10</v>
      </c>
      <c r="D35" s="33">
        <f t="shared" si="0"/>
        <v>177.01999999999998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4</v>
      </c>
      <c r="J35" s="33">
        <f t="shared" si="2"/>
        <v>106.88</v>
      </c>
      <c r="K35" s="2">
        <f t="shared" si="3"/>
        <v>202.07</v>
      </c>
      <c r="L35" s="59">
        <v>0</v>
      </c>
      <c r="M35" s="60">
        <v>13.36</v>
      </c>
      <c r="N35" s="48">
        <v>20</v>
      </c>
      <c r="O35" s="69"/>
      <c r="P35" s="48"/>
      <c r="Q35" s="76"/>
      <c r="R35" s="76"/>
      <c r="S35" s="76"/>
      <c r="T35" s="76"/>
      <c r="U35" s="76"/>
      <c r="V35" s="48">
        <v>14091</v>
      </c>
      <c r="W35" s="48">
        <v>130</v>
      </c>
      <c r="X35" s="48"/>
      <c r="Y35" s="48"/>
      <c r="Z35" s="74"/>
      <c r="AA35" s="48">
        <v>1100</v>
      </c>
      <c r="AB35" s="48">
        <v>1500</v>
      </c>
      <c r="AC35" s="175"/>
      <c r="AD35" s="176"/>
      <c r="AE35" s="176"/>
      <c r="AF35" s="176"/>
      <c r="AG35" s="176"/>
      <c r="AH35" s="177"/>
    </row>
    <row r="36" spans="1:34" ht="12.75" customHeight="1">
      <c r="A36" s="87">
        <v>43415</v>
      </c>
      <c r="B36" s="3">
        <v>8</v>
      </c>
      <c r="C36" s="3">
        <v>11</v>
      </c>
      <c r="D36" s="33">
        <f t="shared" si="0"/>
        <v>178.69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11</v>
      </c>
      <c r="J36" s="33">
        <f t="shared" si="2"/>
        <v>118.57</v>
      </c>
      <c r="K36" s="2">
        <f>D36+G36</f>
        <v>203.74</v>
      </c>
      <c r="L36" s="59">
        <v>1.67</v>
      </c>
      <c r="M36" s="60">
        <v>11.69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1500</v>
      </c>
      <c r="AC36" s="181"/>
      <c r="AD36" s="182"/>
      <c r="AE36" s="182"/>
      <c r="AF36" s="182"/>
      <c r="AG36" s="182"/>
      <c r="AH36" s="183"/>
    </row>
    <row r="37" spans="1:34" ht="12.75" customHeight="1">
      <c r="A37" s="87">
        <v>43416</v>
      </c>
      <c r="B37" s="3">
        <v>8</v>
      </c>
      <c r="C37" s="3">
        <v>11</v>
      </c>
      <c r="D37" s="33">
        <f t="shared" si="0"/>
        <v>178.69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1</v>
      </c>
      <c r="J37" s="33">
        <f t="shared" si="2"/>
        <v>121.91</v>
      </c>
      <c r="K37" s="2">
        <f t="shared" si="3"/>
        <v>203.74</v>
      </c>
      <c r="L37" s="59">
        <v>0</v>
      </c>
      <c r="M37" s="60">
        <v>3.34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1600</v>
      </c>
      <c r="AB37" s="48">
        <v>1900</v>
      </c>
      <c r="AC37" s="181"/>
      <c r="AD37" s="182"/>
      <c r="AE37" s="182"/>
      <c r="AF37" s="182"/>
      <c r="AG37" s="182"/>
      <c r="AH37" s="183"/>
    </row>
    <row r="38" spans="1:34" ht="12.75" customHeight="1">
      <c r="A38" s="87">
        <v>43417</v>
      </c>
      <c r="B38" s="3">
        <v>9</v>
      </c>
      <c r="C38" s="3">
        <v>0</v>
      </c>
      <c r="D38" s="33">
        <f t="shared" si="0"/>
        <v>180.35999999999999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5</v>
      </c>
      <c r="J38" s="33">
        <f t="shared" si="2"/>
        <v>128.59</v>
      </c>
      <c r="K38" s="2">
        <f t="shared" si="3"/>
        <v>205.40999999999997</v>
      </c>
      <c r="L38" s="59">
        <v>1.67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1500</v>
      </c>
      <c r="AC38" s="175"/>
      <c r="AD38" s="176"/>
      <c r="AE38" s="176"/>
      <c r="AF38" s="176"/>
      <c r="AG38" s="176"/>
      <c r="AH38" s="177"/>
    </row>
    <row r="39" spans="1:34" ht="12.75" customHeight="1">
      <c r="A39" s="87">
        <v>43418</v>
      </c>
      <c r="B39" s="3">
        <v>9</v>
      </c>
      <c r="C39" s="3">
        <v>0</v>
      </c>
      <c r="D39" s="33">
        <f t="shared" si="0"/>
        <v>180.35999999999999</v>
      </c>
      <c r="E39" s="36">
        <v>1</v>
      </c>
      <c r="F39" s="36">
        <v>3</v>
      </c>
      <c r="G39" s="33">
        <f t="shared" si="1"/>
        <v>25.049999999999997</v>
      </c>
      <c r="H39" s="3">
        <v>6</v>
      </c>
      <c r="I39" s="3">
        <v>9</v>
      </c>
      <c r="J39" s="33">
        <f t="shared" si="2"/>
        <v>135.26999999999998</v>
      </c>
      <c r="K39" s="2">
        <f t="shared" si="3"/>
        <v>205.40999999999997</v>
      </c>
      <c r="L39" s="59">
        <v>0</v>
      </c>
      <c r="M39" s="60">
        <v>6.68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1800</v>
      </c>
      <c r="AB39" s="48">
        <v>2000</v>
      </c>
      <c r="AC39" s="175"/>
      <c r="AD39" s="176"/>
      <c r="AE39" s="176"/>
      <c r="AF39" s="176"/>
      <c r="AG39" s="176"/>
      <c r="AH39" s="177"/>
    </row>
    <row r="40" spans="1:34" ht="12.75" customHeight="1">
      <c r="A40" s="87">
        <v>43419</v>
      </c>
      <c r="B40" s="3">
        <v>9</v>
      </c>
      <c r="C40" s="3">
        <v>0</v>
      </c>
      <c r="D40" s="33">
        <f t="shared" si="0"/>
        <v>180.35999999999999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9</v>
      </c>
      <c r="J40" s="33">
        <f t="shared" si="2"/>
        <v>135.26999999999998</v>
      </c>
      <c r="K40" s="2">
        <f t="shared" si="3"/>
        <v>205.40999999999997</v>
      </c>
      <c r="L40" s="59">
        <v>0</v>
      </c>
      <c r="M40" s="60">
        <v>0</v>
      </c>
      <c r="N40" s="48">
        <v>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2100</v>
      </c>
      <c r="AB40" s="48">
        <v>2400</v>
      </c>
      <c r="AC40" s="175" t="s">
        <v>88</v>
      </c>
      <c r="AD40" s="176"/>
      <c r="AE40" s="176"/>
      <c r="AF40" s="176"/>
      <c r="AG40" s="176"/>
      <c r="AH40" s="177"/>
    </row>
    <row r="41" spans="1:34" ht="12.75" customHeight="1">
      <c r="A41" s="87">
        <v>43420</v>
      </c>
      <c r="B41" s="3">
        <v>9</v>
      </c>
      <c r="C41" s="3">
        <v>1</v>
      </c>
      <c r="D41" s="33">
        <f t="shared" si="0"/>
        <v>182.03</v>
      </c>
      <c r="E41" s="36">
        <v>1</v>
      </c>
      <c r="F41" s="36">
        <v>3</v>
      </c>
      <c r="G41" s="33">
        <f t="shared" si="1"/>
        <v>25.049999999999997</v>
      </c>
      <c r="H41" s="3">
        <v>6</v>
      </c>
      <c r="I41" s="3">
        <v>10</v>
      </c>
      <c r="J41" s="33">
        <f t="shared" si="2"/>
        <v>136.94</v>
      </c>
      <c r="K41" s="2">
        <f t="shared" si="3"/>
        <v>207.07999999999998</v>
      </c>
      <c r="L41" s="59">
        <v>1.67</v>
      </c>
      <c r="M41" s="60">
        <v>1.67</v>
      </c>
      <c r="N41" s="48">
        <v>25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1400</v>
      </c>
      <c r="AB41" s="48">
        <v>1850</v>
      </c>
      <c r="AC41" s="175"/>
      <c r="AD41" s="176"/>
      <c r="AE41" s="176"/>
      <c r="AF41" s="176"/>
      <c r="AG41" s="176"/>
      <c r="AH41" s="177"/>
    </row>
    <row r="42" spans="1:34" ht="12.75" customHeight="1">
      <c r="A42" s="87">
        <v>43421</v>
      </c>
      <c r="B42" s="3">
        <v>9</v>
      </c>
      <c r="C42" s="3">
        <v>1</v>
      </c>
      <c r="D42" s="33">
        <f t="shared" si="0"/>
        <v>182.03</v>
      </c>
      <c r="E42" s="3">
        <v>1</v>
      </c>
      <c r="F42" s="36">
        <v>3</v>
      </c>
      <c r="G42" s="33">
        <f t="shared" si="1"/>
        <v>25.049999999999997</v>
      </c>
      <c r="H42" s="3">
        <v>6</v>
      </c>
      <c r="I42" s="3">
        <v>10</v>
      </c>
      <c r="J42" s="33">
        <f t="shared" si="2"/>
        <v>136.94</v>
      </c>
      <c r="K42" s="2">
        <f t="shared" si="3"/>
        <v>207.07999999999998</v>
      </c>
      <c r="L42" s="59">
        <v>0</v>
      </c>
      <c r="M42" s="60">
        <v>0</v>
      </c>
      <c r="N42" s="48">
        <v>10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2400</v>
      </c>
      <c r="AB42" s="48">
        <v>2500</v>
      </c>
      <c r="AC42" s="175"/>
      <c r="AD42" s="176"/>
      <c r="AE42" s="176"/>
      <c r="AF42" s="176"/>
      <c r="AG42" s="176"/>
      <c r="AH42" s="177"/>
    </row>
    <row r="43" spans="1:34" ht="12.75" customHeight="1">
      <c r="A43" s="87">
        <v>43422</v>
      </c>
      <c r="B43" s="3">
        <v>9</v>
      </c>
      <c r="C43" s="3">
        <v>1</v>
      </c>
      <c r="D43" s="33">
        <f t="shared" si="0"/>
        <v>182.03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10</v>
      </c>
      <c r="J43" s="33">
        <f t="shared" si="2"/>
        <v>136.94</v>
      </c>
      <c r="K43" s="2">
        <f t="shared" si="3"/>
        <v>207.07999999999998</v>
      </c>
      <c r="L43" s="59">
        <v>0</v>
      </c>
      <c r="M43" s="60">
        <v>0</v>
      </c>
      <c r="N43" s="48">
        <v>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3500</v>
      </c>
      <c r="AB43" s="48">
        <v>3500</v>
      </c>
      <c r="AC43" s="175" t="s">
        <v>89</v>
      </c>
      <c r="AD43" s="176"/>
      <c r="AE43" s="176"/>
      <c r="AF43" s="176"/>
      <c r="AG43" s="176"/>
      <c r="AH43" s="177"/>
    </row>
    <row r="44" spans="1:34" ht="12.75" customHeight="1">
      <c r="A44" s="87">
        <v>43423</v>
      </c>
      <c r="B44" s="3">
        <v>9</v>
      </c>
      <c r="C44" s="3">
        <v>1</v>
      </c>
      <c r="D44" s="33">
        <f t="shared" si="0"/>
        <v>182.03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10</v>
      </c>
      <c r="J44" s="33">
        <f t="shared" si="2"/>
        <v>136.94</v>
      </c>
      <c r="K44" s="2">
        <f t="shared" si="3"/>
        <v>207.07999999999998</v>
      </c>
      <c r="L44" s="59">
        <v>0</v>
      </c>
      <c r="M44" s="60">
        <v>0</v>
      </c>
      <c r="N44" s="48">
        <v>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2500</v>
      </c>
      <c r="AB44" s="48">
        <v>2900</v>
      </c>
      <c r="AC44" s="175" t="s">
        <v>90</v>
      </c>
      <c r="AD44" s="176"/>
      <c r="AE44" s="176"/>
      <c r="AF44" s="176"/>
      <c r="AG44" s="176"/>
      <c r="AH44" s="177"/>
    </row>
    <row r="45" spans="1:34" ht="12.75" customHeight="1">
      <c r="A45" s="87">
        <v>43424</v>
      </c>
      <c r="B45" s="3">
        <v>9</v>
      </c>
      <c r="C45" s="3">
        <v>1</v>
      </c>
      <c r="D45" s="33">
        <f t="shared" si="0"/>
        <v>182.03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10</v>
      </c>
      <c r="J45" s="33">
        <f t="shared" si="2"/>
        <v>136.94</v>
      </c>
      <c r="K45" s="2">
        <f t="shared" si="3"/>
        <v>207.07999999999998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1800</v>
      </c>
      <c r="AB45" s="48">
        <v>1950</v>
      </c>
      <c r="AC45" s="175"/>
      <c r="AD45" s="176"/>
      <c r="AE45" s="176"/>
      <c r="AF45" s="176"/>
      <c r="AG45" s="176"/>
      <c r="AH45" s="177"/>
    </row>
    <row r="46" spans="1:34" ht="12.75" customHeight="1">
      <c r="A46" s="87">
        <v>43425</v>
      </c>
      <c r="B46" s="3">
        <v>9</v>
      </c>
      <c r="C46" s="3">
        <v>1</v>
      </c>
      <c r="D46" s="33">
        <f t="shared" si="0"/>
        <v>182.03</v>
      </c>
      <c r="E46" s="36">
        <v>1</v>
      </c>
      <c r="F46" s="36">
        <v>3</v>
      </c>
      <c r="G46" s="33">
        <f t="shared" si="1"/>
        <v>25.049999999999997</v>
      </c>
      <c r="H46" s="3">
        <v>7</v>
      </c>
      <c r="I46" s="3">
        <v>0</v>
      </c>
      <c r="J46" s="33">
        <f t="shared" si="2"/>
        <v>140.28</v>
      </c>
      <c r="K46" s="2">
        <f t="shared" si="3"/>
        <v>207.07999999999998</v>
      </c>
      <c r="L46" s="59">
        <v>0</v>
      </c>
      <c r="M46" s="60">
        <v>3.34</v>
      </c>
      <c r="N46" s="48">
        <v>30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1500</v>
      </c>
      <c r="AC46" s="175"/>
      <c r="AD46" s="176"/>
      <c r="AE46" s="176"/>
      <c r="AF46" s="176"/>
      <c r="AG46" s="176"/>
      <c r="AH46" s="177"/>
    </row>
    <row r="47" spans="1:34" ht="12.75" customHeight="1">
      <c r="A47" s="87">
        <v>43426</v>
      </c>
      <c r="B47" s="3">
        <v>9</v>
      </c>
      <c r="C47" s="3">
        <v>2</v>
      </c>
      <c r="D47" s="33">
        <f t="shared" si="0"/>
        <v>183.7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1</v>
      </c>
      <c r="J47" s="33">
        <f t="shared" si="2"/>
        <v>141.94999999999999</v>
      </c>
      <c r="K47" s="2">
        <f t="shared" si="3"/>
        <v>208.75</v>
      </c>
      <c r="L47" s="59">
        <v>1.67</v>
      </c>
      <c r="M47" s="60">
        <v>1.67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1400</v>
      </c>
      <c r="AB47" s="48">
        <v>1600</v>
      </c>
      <c r="AC47" s="175"/>
      <c r="AD47" s="176"/>
      <c r="AE47" s="176"/>
      <c r="AF47" s="176"/>
      <c r="AG47" s="176"/>
      <c r="AH47" s="177"/>
    </row>
    <row r="48" spans="1:34" ht="12.75" customHeight="1">
      <c r="A48" s="87">
        <v>43427</v>
      </c>
      <c r="B48" s="3">
        <v>9</v>
      </c>
      <c r="C48" s="3">
        <v>2</v>
      </c>
      <c r="D48" s="33">
        <f t="shared" si="0"/>
        <v>183.7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2</v>
      </c>
      <c r="J48" s="33">
        <f t="shared" si="2"/>
        <v>143.62</v>
      </c>
      <c r="K48" s="2">
        <f t="shared" si="3"/>
        <v>208.75</v>
      </c>
      <c r="L48" s="59">
        <v>0</v>
      </c>
      <c r="M48" s="60">
        <v>1.67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1400</v>
      </c>
      <c r="AB48" s="48">
        <v>1600</v>
      </c>
      <c r="AC48" s="184"/>
      <c r="AD48" s="176"/>
      <c r="AE48" s="176"/>
      <c r="AF48" s="176"/>
      <c r="AG48" s="176"/>
      <c r="AH48" s="177"/>
    </row>
    <row r="49" spans="1:34" ht="12.75" customHeight="1">
      <c r="A49" s="87">
        <v>43428</v>
      </c>
      <c r="B49" s="3">
        <v>9</v>
      </c>
      <c r="C49" s="3">
        <v>2</v>
      </c>
      <c r="D49" s="33">
        <f t="shared" si="0"/>
        <v>183.7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5</v>
      </c>
      <c r="J49" s="33">
        <f t="shared" si="2"/>
        <v>148.63</v>
      </c>
      <c r="K49" s="2">
        <f t="shared" si="3"/>
        <v>208.75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1400</v>
      </c>
      <c r="AB49" s="48">
        <v>1600</v>
      </c>
      <c r="AC49" s="175"/>
      <c r="AD49" s="176"/>
      <c r="AE49" s="176"/>
      <c r="AF49" s="176"/>
      <c r="AG49" s="176"/>
      <c r="AH49" s="177"/>
    </row>
    <row r="50" spans="1:34" ht="12.75" customHeight="1">
      <c r="A50" s="87">
        <v>43429</v>
      </c>
      <c r="B50" s="3">
        <v>9</v>
      </c>
      <c r="C50" s="3">
        <v>3</v>
      </c>
      <c r="D50" s="33">
        <f t="shared" si="0"/>
        <v>185.37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0</v>
      </c>
      <c r="J50" s="33">
        <f t="shared" si="2"/>
        <v>160.32</v>
      </c>
      <c r="K50" s="2">
        <f t="shared" si="3"/>
        <v>210.42000000000002</v>
      </c>
      <c r="L50" s="59">
        <v>1.67</v>
      </c>
      <c r="M50" s="60">
        <v>11.69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1600</v>
      </c>
      <c r="AB50" s="48">
        <v>1500</v>
      </c>
      <c r="AC50" s="175"/>
      <c r="AD50" s="176"/>
      <c r="AE50" s="176"/>
      <c r="AF50" s="176"/>
      <c r="AG50" s="176"/>
      <c r="AH50" s="177"/>
    </row>
    <row r="51" spans="1:34" ht="12.75" customHeight="1">
      <c r="A51" s="87">
        <v>43430</v>
      </c>
      <c r="B51" s="3">
        <v>9</v>
      </c>
      <c r="C51" s="3">
        <v>3</v>
      </c>
      <c r="D51" s="33">
        <f t="shared" si="0"/>
        <v>185.37</v>
      </c>
      <c r="E51" s="36">
        <v>1</v>
      </c>
      <c r="F51" s="36">
        <v>3</v>
      </c>
      <c r="G51" s="33">
        <f t="shared" si="1"/>
        <v>25.049999999999997</v>
      </c>
      <c r="H51" s="3">
        <v>8</v>
      </c>
      <c r="I51" s="3">
        <v>0</v>
      </c>
      <c r="J51" s="33">
        <f t="shared" si="2"/>
        <v>160.32</v>
      </c>
      <c r="K51" s="2">
        <f t="shared" si="3"/>
        <v>210.42000000000002</v>
      </c>
      <c r="L51" s="59">
        <v>0</v>
      </c>
      <c r="M51" s="60">
        <v>0</v>
      </c>
      <c r="N51" s="48">
        <v>16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1400</v>
      </c>
      <c r="AB51" s="48">
        <v>1400</v>
      </c>
      <c r="AC51" s="175"/>
      <c r="AD51" s="176"/>
      <c r="AE51" s="176"/>
      <c r="AF51" s="176"/>
      <c r="AG51" s="176"/>
      <c r="AH51" s="177"/>
    </row>
    <row r="52" spans="1:34" ht="12.75" customHeight="1">
      <c r="A52" s="87">
        <v>43431</v>
      </c>
      <c r="B52" s="3">
        <v>9</v>
      </c>
      <c r="C52" s="3">
        <v>3</v>
      </c>
      <c r="D52" s="33">
        <f t="shared" si="0"/>
        <v>185.37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33">
        <f t="shared" si="2"/>
        <v>160.32</v>
      </c>
      <c r="K52" s="2">
        <f t="shared" si="3"/>
        <v>210.42000000000002</v>
      </c>
      <c r="L52" s="59">
        <v>0</v>
      </c>
      <c r="M52" s="60">
        <v>0</v>
      </c>
      <c r="N52" s="48">
        <v>10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2500</v>
      </c>
      <c r="AB52" s="48">
        <v>2000</v>
      </c>
      <c r="AC52" s="175" t="s">
        <v>88</v>
      </c>
      <c r="AD52" s="176"/>
      <c r="AE52" s="176"/>
      <c r="AF52" s="176"/>
      <c r="AG52" s="176"/>
      <c r="AH52" s="177"/>
    </row>
    <row r="53" spans="1:34" ht="12.75" customHeight="1">
      <c r="A53" s="87">
        <v>43432</v>
      </c>
      <c r="B53" s="3">
        <v>9</v>
      </c>
      <c r="C53" s="3">
        <v>3</v>
      </c>
      <c r="D53" s="33">
        <f t="shared" si="0"/>
        <v>185.37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0</v>
      </c>
      <c r="J53" s="33">
        <f t="shared" si="2"/>
        <v>160.32</v>
      </c>
      <c r="K53" s="2">
        <f t="shared" si="3"/>
        <v>210.42000000000002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1400</v>
      </c>
      <c r="AB53" s="48">
        <v>1400</v>
      </c>
      <c r="AC53" s="175"/>
      <c r="AD53" s="176"/>
      <c r="AE53" s="176"/>
      <c r="AF53" s="176"/>
      <c r="AG53" s="176"/>
      <c r="AH53" s="177"/>
    </row>
    <row r="54" spans="1:34" ht="12.75" customHeight="1">
      <c r="A54" s="87">
        <v>43433</v>
      </c>
      <c r="B54" s="3">
        <v>9</v>
      </c>
      <c r="C54" s="3">
        <v>3</v>
      </c>
      <c r="D54" s="33">
        <f t="shared" si="0"/>
        <v>185.37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0</v>
      </c>
      <c r="J54" s="33">
        <f t="shared" si="2"/>
        <v>160.32</v>
      </c>
      <c r="K54" s="2">
        <f t="shared" si="3"/>
        <v>210.42000000000002</v>
      </c>
      <c r="L54" s="59">
        <v>0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1400</v>
      </c>
      <c r="AB54" s="48">
        <v>1600</v>
      </c>
      <c r="AC54" s="175"/>
      <c r="AD54" s="176"/>
      <c r="AE54" s="176"/>
      <c r="AF54" s="176"/>
      <c r="AG54" s="176"/>
      <c r="AH54" s="177"/>
    </row>
    <row r="55" spans="1:34" ht="12.75" customHeight="1">
      <c r="A55" s="87">
        <v>43434</v>
      </c>
      <c r="B55" s="3">
        <v>9</v>
      </c>
      <c r="C55" s="3">
        <v>3</v>
      </c>
      <c r="D55" s="33">
        <f t="shared" si="0"/>
        <v>185.37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6</v>
      </c>
      <c r="J55" s="33">
        <f t="shared" si="2"/>
        <v>170.34</v>
      </c>
      <c r="K55" s="2">
        <f t="shared" si="3"/>
        <v>210.42000000000002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1400</v>
      </c>
      <c r="AB55" s="48">
        <v>1600</v>
      </c>
      <c r="AC55" s="175"/>
      <c r="AD55" s="176"/>
      <c r="AE55" s="176"/>
      <c r="AF55" s="176"/>
      <c r="AG55" s="176"/>
      <c r="AH55" s="177"/>
    </row>
    <row r="56" spans="1:34" ht="12.75" customHeight="1">
      <c r="A56" s="87">
        <v>43435</v>
      </c>
      <c r="B56" s="3">
        <v>9</v>
      </c>
      <c r="C56" s="3">
        <v>3</v>
      </c>
      <c r="D56" s="33">
        <f t="shared" si="0"/>
        <v>185.37</v>
      </c>
      <c r="E56" s="36">
        <v>1</v>
      </c>
      <c r="F56" s="36">
        <v>3</v>
      </c>
      <c r="G56" s="33">
        <f t="shared" si="1"/>
        <v>25.049999999999997</v>
      </c>
      <c r="H56" s="47">
        <v>8</v>
      </c>
      <c r="I56" s="3">
        <v>6</v>
      </c>
      <c r="J56" s="33">
        <f t="shared" si="2"/>
        <v>170.34</v>
      </c>
      <c r="K56" s="2">
        <f t="shared" si="3"/>
        <v>210.42000000000002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1400</v>
      </c>
      <c r="AB56" s="48">
        <v>1600</v>
      </c>
      <c r="AC56" s="175"/>
      <c r="AD56" s="176"/>
      <c r="AE56" s="176"/>
      <c r="AF56" s="176"/>
      <c r="AG56" s="176"/>
      <c r="AH56" s="177"/>
    </row>
    <row r="57" spans="1:34" ht="12.75" customHeight="1">
      <c r="A57" s="66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33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5"/>
      <c r="AD57" s="176"/>
      <c r="AE57" s="176"/>
      <c r="AF57" s="176"/>
      <c r="AG57" s="176"/>
      <c r="AH57" s="177"/>
    </row>
    <row r="58" spans="1:34">
      <c r="A58" s="8">
        <v>3333333333</v>
      </c>
      <c r="B58" s="43" t="s">
        <v>87</v>
      </c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15.03</v>
      </c>
      <c r="M58" s="45">
        <f>SUM(M27:M57)</f>
        <v>220.37</v>
      </c>
      <c r="N58" s="46">
        <f>SUM(N27:N57)</f>
        <v>531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SUM('October 2018'!L60)</f>
        <v>188.71</v>
      </c>
      <c r="M59" s="45">
        <f>SUM('October 2018'!M60)</f>
        <v>574.21000000000015</v>
      </c>
      <c r="N59" s="45">
        <f>SUM('October 2018'!N60)</f>
        <v>5392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203.74</v>
      </c>
      <c r="M60" s="45">
        <f>(M59+M58)</f>
        <v>794.58000000000015</v>
      </c>
      <c r="N60" s="45">
        <f>(N59+N58)</f>
        <v>5923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8" zoomScale="90" zoomScaleNormal="90" zoomScalePageLayoutView="90" workbookViewId="0">
      <selection activeCell="AB58" sqref="AB58"/>
    </sheetView>
  </sheetViews>
  <sheetFormatPr baseColWidth="10" defaultColWidth="10.28515625" defaultRowHeight="13" x14ac:dyDescent="0"/>
  <cols>
    <col min="1" max="1" width="10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5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70</v>
      </c>
      <c r="D8" s="136"/>
      <c r="E8" s="136"/>
      <c r="F8" s="136"/>
      <c r="G8" s="8" t="s">
        <v>9</v>
      </c>
      <c r="H8" s="136">
        <v>2018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43436</v>
      </c>
      <c r="B27" s="3">
        <v>9</v>
      </c>
      <c r="C27" s="3">
        <v>3</v>
      </c>
      <c r="D27" s="33">
        <f t="shared" ref="D27:D57" si="0">(B27*12+C27)*1.67</f>
        <v>185.37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8</v>
      </c>
      <c r="I27" s="3">
        <v>8</v>
      </c>
      <c r="J27" s="33">
        <f t="shared" ref="J27:J57" si="2">(H27*12+I27)*1.67</f>
        <v>173.68</v>
      </c>
      <c r="K27" s="2">
        <f t="shared" ref="K27:K57" si="3">D27+G27</f>
        <v>210.42000000000002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1400</v>
      </c>
      <c r="AB27" s="51">
        <v>1600</v>
      </c>
      <c r="AC27" s="175"/>
      <c r="AD27" s="176"/>
      <c r="AE27" s="176"/>
      <c r="AF27" s="176"/>
      <c r="AG27" s="176"/>
      <c r="AH27" s="177"/>
    </row>
    <row r="28" spans="1:34" ht="12.75" customHeight="1">
      <c r="A28" s="88">
        <v>43437</v>
      </c>
      <c r="B28" s="35">
        <v>9</v>
      </c>
      <c r="C28" s="35">
        <v>5</v>
      </c>
      <c r="D28" s="33">
        <f t="shared" si="0"/>
        <v>188.70999999999998</v>
      </c>
      <c r="E28" s="36">
        <v>1</v>
      </c>
      <c r="F28" s="36">
        <v>3</v>
      </c>
      <c r="G28" s="33">
        <f t="shared" si="1"/>
        <v>25.049999999999997</v>
      </c>
      <c r="H28" s="3">
        <v>8</v>
      </c>
      <c r="I28" s="3">
        <v>11</v>
      </c>
      <c r="J28" s="33">
        <f t="shared" si="2"/>
        <v>178.69</v>
      </c>
      <c r="K28" s="2">
        <f t="shared" si="3"/>
        <v>213.76</v>
      </c>
      <c r="L28" s="59">
        <v>3.34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1400</v>
      </c>
      <c r="AB28" s="48">
        <v>1600</v>
      </c>
      <c r="AC28" s="175"/>
      <c r="AD28" s="176"/>
      <c r="AE28" s="176"/>
      <c r="AF28" s="176"/>
      <c r="AG28" s="176"/>
      <c r="AH28" s="177"/>
    </row>
    <row r="29" spans="1:34" ht="12.75" customHeight="1">
      <c r="A29" s="88">
        <v>43438</v>
      </c>
      <c r="B29" s="35">
        <v>9</v>
      </c>
      <c r="C29" s="35">
        <v>7</v>
      </c>
      <c r="D29" s="33">
        <f t="shared" si="0"/>
        <v>192.04999999999998</v>
      </c>
      <c r="E29" s="36">
        <v>1</v>
      </c>
      <c r="F29" s="36">
        <v>3</v>
      </c>
      <c r="G29" s="33">
        <f t="shared" si="1"/>
        <v>25.049999999999997</v>
      </c>
      <c r="H29" s="3">
        <v>9</v>
      </c>
      <c r="I29" s="3">
        <v>0</v>
      </c>
      <c r="J29" s="33">
        <f t="shared" si="2"/>
        <v>180.35999999999999</v>
      </c>
      <c r="K29" s="2">
        <f t="shared" si="3"/>
        <v>217.09999999999997</v>
      </c>
      <c r="L29" s="59">
        <v>3.34</v>
      </c>
      <c r="M29" s="60">
        <v>1.67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1400</v>
      </c>
      <c r="AB29" s="48">
        <v>1600</v>
      </c>
      <c r="AC29" s="175"/>
      <c r="AD29" s="176"/>
      <c r="AE29" s="176"/>
      <c r="AF29" s="176"/>
      <c r="AG29" s="176"/>
      <c r="AH29" s="177"/>
    </row>
    <row r="30" spans="1:34" ht="12.75" customHeight="1">
      <c r="A30" s="88">
        <v>43439</v>
      </c>
      <c r="B30" s="35">
        <v>9</v>
      </c>
      <c r="C30" s="35">
        <v>9</v>
      </c>
      <c r="D30" s="33">
        <f t="shared" si="0"/>
        <v>195.39</v>
      </c>
      <c r="E30" s="36">
        <v>1</v>
      </c>
      <c r="F30" s="36">
        <v>3</v>
      </c>
      <c r="G30" s="33">
        <f t="shared" si="1"/>
        <v>25.049999999999997</v>
      </c>
      <c r="H30" s="3">
        <v>9</v>
      </c>
      <c r="I30" s="3">
        <v>4</v>
      </c>
      <c r="J30" s="33">
        <f t="shared" si="2"/>
        <v>187.04</v>
      </c>
      <c r="K30" s="2">
        <f t="shared" si="3"/>
        <v>220.44</v>
      </c>
      <c r="L30" s="59">
        <v>3.34</v>
      </c>
      <c r="M30" s="60">
        <v>6.68</v>
      </c>
      <c r="N30" s="48">
        <v>22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1400</v>
      </c>
      <c r="AB30" s="48">
        <v>1600</v>
      </c>
      <c r="AC30" s="178"/>
      <c r="AD30" s="179"/>
      <c r="AE30" s="179"/>
      <c r="AF30" s="179"/>
      <c r="AG30" s="179"/>
      <c r="AH30" s="180"/>
    </row>
    <row r="31" spans="1:34" ht="12.75" customHeight="1">
      <c r="A31" s="88">
        <v>43440</v>
      </c>
      <c r="B31" s="35">
        <v>9</v>
      </c>
      <c r="C31" s="35">
        <v>10</v>
      </c>
      <c r="D31" s="33">
        <f t="shared" si="0"/>
        <v>197.06</v>
      </c>
      <c r="E31" s="36">
        <v>1</v>
      </c>
      <c r="F31" s="36">
        <v>3</v>
      </c>
      <c r="G31" s="33">
        <f t="shared" si="1"/>
        <v>25.049999999999997</v>
      </c>
      <c r="H31" s="3">
        <v>9</v>
      </c>
      <c r="I31" s="3">
        <v>6</v>
      </c>
      <c r="J31" s="33">
        <f t="shared" si="2"/>
        <v>190.38</v>
      </c>
      <c r="K31" s="2">
        <f t="shared" si="3"/>
        <v>222.11</v>
      </c>
      <c r="L31" s="59">
        <v>1.67</v>
      </c>
      <c r="M31" s="60">
        <v>3.34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1400</v>
      </c>
      <c r="AB31" s="48">
        <v>1600</v>
      </c>
      <c r="AC31" s="178"/>
      <c r="AD31" s="179"/>
      <c r="AE31" s="179"/>
      <c r="AF31" s="179"/>
      <c r="AG31" s="179"/>
      <c r="AH31" s="180"/>
    </row>
    <row r="32" spans="1:34" ht="12.75" customHeight="1">
      <c r="A32" s="88">
        <v>43441</v>
      </c>
      <c r="B32" s="3">
        <v>9</v>
      </c>
      <c r="C32" s="3">
        <v>10</v>
      </c>
      <c r="D32" s="33">
        <f t="shared" si="0"/>
        <v>197.06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8</v>
      </c>
      <c r="J32" s="33">
        <f t="shared" si="2"/>
        <v>193.72</v>
      </c>
      <c r="K32" s="2">
        <f t="shared" si="3"/>
        <v>222.11</v>
      </c>
      <c r="L32" s="59">
        <v>0</v>
      </c>
      <c r="M32" s="60">
        <v>3.34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1300</v>
      </c>
      <c r="AC32" s="178"/>
      <c r="AD32" s="179"/>
      <c r="AE32" s="179"/>
      <c r="AF32" s="179"/>
      <c r="AG32" s="179"/>
      <c r="AH32" s="180"/>
    </row>
    <row r="33" spans="1:34" ht="12.75" customHeight="1">
      <c r="A33" s="88">
        <v>43442</v>
      </c>
      <c r="B33" s="3">
        <v>9</v>
      </c>
      <c r="C33" s="3">
        <v>10</v>
      </c>
      <c r="D33" s="33">
        <f t="shared" si="0"/>
        <v>197.06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10</v>
      </c>
      <c r="J33" s="33">
        <f t="shared" si="2"/>
        <v>197.06</v>
      </c>
      <c r="K33" s="2">
        <f t="shared" si="3"/>
        <v>222.11</v>
      </c>
      <c r="L33" s="59">
        <v>0</v>
      </c>
      <c r="M33" s="60">
        <v>3.34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1300</v>
      </c>
      <c r="AC33" s="178"/>
      <c r="AD33" s="179"/>
      <c r="AE33" s="179"/>
      <c r="AF33" s="179"/>
      <c r="AG33" s="179"/>
      <c r="AH33" s="180"/>
    </row>
    <row r="34" spans="1:34" ht="12.75" customHeight="1">
      <c r="A34" s="88">
        <v>43443</v>
      </c>
      <c r="B34" s="3">
        <v>9</v>
      </c>
      <c r="C34" s="3">
        <v>10</v>
      </c>
      <c r="D34" s="33">
        <f t="shared" si="0"/>
        <v>197.06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10</v>
      </c>
      <c r="J34" s="33">
        <f t="shared" si="2"/>
        <v>197.06</v>
      </c>
      <c r="K34" s="2">
        <f t="shared" si="3"/>
        <v>222.11</v>
      </c>
      <c r="L34" s="59">
        <v>0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1300</v>
      </c>
      <c r="AC34" s="175"/>
      <c r="AD34" s="176"/>
      <c r="AE34" s="176"/>
      <c r="AF34" s="176"/>
      <c r="AG34" s="176"/>
      <c r="AH34" s="177"/>
    </row>
    <row r="35" spans="1:34" ht="12.75" customHeight="1">
      <c r="A35" s="88">
        <v>43444</v>
      </c>
      <c r="B35" s="3">
        <v>9</v>
      </c>
      <c r="C35" s="3">
        <v>10</v>
      </c>
      <c r="D35" s="33">
        <f t="shared" si="0"/>
        <v>197.06</v>
      </c>
      <c r="E35" s="36">
        <v>1</v>
      </c>
      <c r="F35" s="36">
        <v>3</v>
      </c>
      <c r="G35" s="33">
        <f t="shared" si="1"/>
        <v>25.049999999999997</v>
      </c>
      <c r="H35" s="3">
        <v>10</v>
      </c>
      <c r="I35" s="3">
        <v>0</v>
      </c>
      <c r="J35" s="33">
        <f t="shared" si="2"/>
        <v>200.39999999999998</v>
      </c>
      <c r="K35" s="2">
        <f t="shared" si="3"/>
        <v>222.11</v>
      </c>
      <c r="L35" s="59">
        <v>0</v>
      </c>
      <c r="M35" s="60">
        <v>3.34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1400</v>
      </c>
      <c r="AB35" s="48">
        <v>1600</v>
      </c>
      <c r="AC35" s="175"/>
      <c r="AD35" s="176"/>
      <c r="AE35" s="176"/>
      <c r="AF35" s="176"/>
      <c r="AG35" s="176"/>
      <c r="AH35" s="177"/>
    </row>
    <row r="36" spans="1:34" ht="12.75" customHeight="1">
      <c r="A36" s="88">
        <v>43445</v>
      </c>
      <c r="B36" s="3">
        <v>9</v>
      </c>
      <c r="C36" s="3">
        <v>10</v>
      </c>
      <c r="D36" s="33">
        <f t="shared" si="0"/>
        <v>197.06</v>
      </c>
      <c r="E36" s="36">
        <v>1</v>
      </c>
      <c r="F36" s="36">
        <v>3</v>
      </c>
      <c r="G36" s="33">
        <f t="shared" si="1"/>
        <v>25.049999999999997</v>
      </c>
      <c r="H36" s="3">
        <v>10</v>
      </c>
      <c r="I36" s="3">
        <v>0</v>
      </c>
      <c r="J36" s="33">
        <f t="shared" si="2"/>
        <v>200.39999999999998</v>
      </c>
      <c r="K36" s="2">
        <f>D36+G36</f>
        <v>222.11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2100</v>
      </c>
      <c r="AB36" s="48">
        <v>2000</v>
      </c>
      <c r="AC36" s="181"/>
      <c r="AD36" s="182"/>
      <c r="AE36" s="182"/>
      <c r="AF36" s="182"/>
      <c r="AG36" s="182"/>
      <c r="AH36" s="183"/>
    </row>
    <row r="37" spans="1:34" ht="12.75" customHeight="1">
      <c r="A37" s="88">
        <v>43446</v>
      </c>
      <c r="B37" s="3">
        <v>9</v>
      </c>
      <c r="C37" s="3">
        <v>10</v>
      </c>
      <c r="D37" s="33">
        <f t="shared" si="0"/>
        <v>197.06</v>
      </c>
      <c r="E37" s="36">
        <v>1</v>
      </c>
      <c r="F37" s="36">
        <v>3</v>
      </c>
      <c r="G37" s="33">
        <f t="shared" si="1"/>
        <v>25.049999999999997</v>
      </c>
      <c r="H37" s="3">
        <v>10</v>
      </c>
      <c r="I37" s="3">
        <v>0</v>
      </c>
      <c r="J37" s="33">
        <f t="shared" si="2"/>
        <v>200.39999999999998</v>
      </c>
      <c r="K37" s="2">
        <f t="shared" si="3"/>
        <v>222.11</v>
      </c>
      <c r="L37" s="59">
        <v>0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2600</v>
      </c>
      <c r="AB37" s="48">
        <v>2000</v>
      </c>
      <c r="AC37" s="181"/>
      <c r="AD37" s="182"/>
      <c r="AE37" s="182"/>
      <c r="AF37" s="182"/>
      <c r="AG37" s="182"/>
      <c r="AH37" s="183"/>
    </row>
    <row r="38" spans="1:34" ht="12.75" customHeight="1">
      <c r="A38" s="88">
        <v>43447</v>
      </c>
      <c r="B38" s="3">
        <v>9</v>
      </c>
      <c r="C38" s="3">
        <v>10</v>
      </c>
      <c r="D38" s="33">
        <f t="shared" si="0"/>
        <v>197.06</v>
      </c>
      <c r="E38" s="36">
        <v>1</v>
      </c>
      <c r="F38" s="36">
        <v>3</v>
      </c>
      <c r="G38" s="33">
        <f t="shared" si="1"/>
        <v>25.049999999999997</v>
      </c>
      <c r="H38" s="3">
        <v>10</v>
      </c>
      <c r="I38" s="3">
        <v>0</v>
      </c>
      <c r="J38" s="33">
        <f t="shared" si="2"/>
        <v>200.39999999999998</v>
      </c>
      <c r="K38" s="2">
        <f t="shared" si="3"/>
        <v>222.11</v>
      </c>
      <c r="L38" s="59">
        <v>0</v>
      </c>
      <c r="M38" s="60">
        <v>0</v>
      </c>
      <c r="N38" s="48">
        <v>10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2100</v>
      </c>
      <c r="AB38" s="48">
        <v>2000</v>
      </c>
      <c r="AC38" s="175"/>
      <c r="AD38" s="176"/>
      <c r="AE38" s="176"/>
      <c r="AF38" s="176"/>
      <c r="AG38" s="176"/>
      <c r="AH38" s="177"/>
    </row>
    <row r="39" spans="1:34" ht="12.75" customHeight="1">
      <c r="A39" s="88">
        <v>43448</v>
      </c>
      <c r="B39" s="3">
        <v>9</v>
      </c>
      <c r="C39" s="3">
        <v>10</v>
      </c>
      <c r="D39" s="33">
        <f t="shared" si="0"/>
        <v>197.06</v>
      </c>
      <c r="E39" s="36">
        <v>1</v>
      </c>
      <c r="F39" s="36">
        <v>3</v>
      </c>
      <c r="G39" s="33">
        <f t="shared" si="1"/>
        <v>25.049999999999997</v>
      </c>
      <c r="H39" s="3">
        <v>10</v>
      </c>
      <c r="I39" s="3">
        <v>0</v>
      </c>
      <c r="J39" s="33">
        <f t="shared" si="2"/>
        <v>200.39999999999998</v>
      </c>
      <c r="K39" s="2">
        <f t="shared" si="3"/>
        <v>222.11</v>
      </c>
      <c r="L39" s="59">
        <v>0</v>
      </c>
      <c r="M39" s="60">
        <v>0</v>
      </c>
      <c r="N39" s="48">
        <v>10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2100</v>
      </c>
      <c r="AB39" s="48">
        <v>2000</v>
      </c>
      <c r="AC39" s="175"/>
      <c r="AD39" s="176"/>
      <c r="AE39" s="176"/>
      <c r="AF39" s="176"/>
      <c r="AG39" s="176"/>
      <c r="AH39" s="177"/>
    </row>
    <row r="40" spans="1:34" ht="12.75" customHeight="1">
      <c r="A40" s="88">
        <v>43449</v>
      </c>
      <c r="B40" s="3">
        <v>9</v>
      </c>
      <c r="C40" s="3">
        <v>10</v>
      </c>
      <c r="D40" s="33">
        <f t="shared" si="0"/>
        <v>197.06</v>
      </c>
      <c r="E40" s="36">
        <v>1</v>
      </c>
      <c r="F40" s="36">
        <v>3</v>
      </c>
      <c r="G40" s="33">
        <f t="shared" si="1"/>
        <v>25.049999999999997</v>
      </c>
      <c r="H40" s="3">
        <v>10</v>
      </c>
      <c r="I40" s="3">
        <v>0</v>
      </c>
      <c r="J40" s="33">
        <f t="shared" si="2"/>
        <v>200.39999999999998</v>
      </c>
      <c r="K40" s="2">
        <f t="shared" si="3"/>
        <v>222.11</v>
      </c>
      <c r="L40" s="59">
        <v>0</v>
      </c>
      <c r="M40" s="60">
        <v>0</v>
      </c>
      <c r="N40" s="48">
        <v>15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2100</v>
      </c>
      <c r="AB40" s="48">
        <v>2000</v>
      </c>
      <c r="AC40" s="175"/>
      <c r="AD40" s="176"/>
      <c r="AE40" s="176"/>
      <c r="AF40" s="176"/>
      <c r="AG40" s="176"/>
      <c r="AH40" s="177"/>
    </row>
    <row r="41" spans="1:34" ht="12.75" customHeight="1">
      <c r="A41" s="88">
        <v>43450</v>
      </c>
      <c r="B41" s="3">
        <v>10</v>
      </c>
      <c r="C41" s="3">
        <v>0</v>
      </c>
      <c r="D41" s="33">
        <f t="shared" si="0"/>
        <v>200.39999999999998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2</v>
      </c>
      <c r="J41" s="33">
        <f t="shared" si="2"/>
        <v>203.73999999999998</v>
      </c>
      <c r="K41" s="2">
        <f t="shared" si="3"/>
        <v>225.45</v>
      </c>
      <c r="L41" s="59">
        <v>3.34</v>
      </c>
      <c r="M41" s="60">
        <v>3.34</v>
      </c>
      <c r="N41" s="48">
        <v>18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2100</v>
      </c>
      <c r="AB41" s="48">
        <v>1300</v>
      </c>
      <c r="AC41" s="175"/>
      <c r="AD41" s="176"/>
      <c r="AE41" s="176"/>
      <c r="AF41" s="176"/>
      <c r="AG41" s="176"/>
      <c r="AH41" s="177"/>
    </row>
    <row r="42" spans="1:34" ht="12.75" customHeight="1">
      <c r="A42" s="88">
        <v>43451</v>
      </c>
      <c r="B42" s="3">
        <v>10</v>
      </c>
      <c r="C42" s="3">
        <v>1</v>
      </c>
      <c r="D42" s="33">
        <f t="shared" si="0"/>
        <v>202.07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5</v>
      </c>
      <c r="J42" s="33">
        <f t="shared" si="2"/>
        <v>208.75</v>
      </c>
      <c r="K42" s="2">
        <f t="shared" si="3"/>
        <v>227.12</v>
      </c>
      <c r="L42" s="59">
        <v>1.67</v>
      </c>
      <c r="M42" s="60">
        <v>5.01</v>
      </c>
      <c r="N42" s="48">
        <v>14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2100</v>
      </c>
      <c r="AB42" s="48">
        <v>2400</v>
      </c>
      <c r="AC42" s="175"/>
      <c r="AD42" s="176"/>
      <c r="AE42" s="176"/>
      <c r="AF42" s="176"/>
      <c r="AG42" s="176"/>
      <c r="AH42" s="177"/>
    </row>
    <row r="43" spans="1:34" ht="12.75" customHeight="1">
      <c r="A43" s="88">
        <v>43452</v>
      </c>
      <c r="B43" s="3">
        <v>10</v>
      </c>
      <c r="C43" s="3">
        <v>1</v>
      </c>
      <c r="D43" s="33">
        <f t="shared" si="0"/>
        <v>202.07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6</v>
      </c>
      <c r="J43" s="33">
        <f t="shared" si="2"/>
        <v>210.42</v>
      </c>
      <c r="K43" s="2">
        <f t="shared" si="3"/>
        <v>227.12</v>
      </c>
      <c r="L43" s="59">
        <v>0</v>
      </c>
      <c r="M43" s="60">
        <v>1.67</v>
      </c>
      <c r="N43" s="48">
        <v>15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2100</v>
      </c>
      <c r="AB43" s="48">
        <v>2400</v>
      </c>
      <c r="AC43" s="175"/>
      <c r="AD43" s="176"/>
      <c r="AE43" s="176"/>
      <c r="AF43" s="176"/>
      <c r="AG43" s="176"/>
      <c r="AH43" s="177"/>
    </row>
    <row r="44" spans="1:34" ht="12.75" customHeight="1">
      <c r="A44" s="88">
        <v>43453</v>
      </c>
      <c r="B44" s="3">
        <v>10</v>
      </c>
      <c r="C44" s="3">
        <v>1</v>
      </c>
      <c r="D44" s="33">
        <f t="shared" si="0"/>
        <v>202.07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6</v>
      </c>
      <c r="J44" s="33">
        <f t="shared" si="2"/>
        <v>210.42</v>
      </c>
      <c r="K44" s="2">
        <f t="shared" si="3"/>
        <v>227.12</v>
      </c>
      <c r="L44" s="59">
        <v>0</v>
      </c>
      <c r="M44" s="60">
        <v>0</v>
      </c>
      <c r="N44" s="48">
        <v>15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2100</v>
      </c>
      <c r="AB44" s="48">
        <v>2400</v>
      </c>
      <c r="AC44" s="175"/>
      <c r="AD44" s="176"/>
      <c r="AE44" s="176"/>
      <c r="AF44" s="176"/>
      <c r="AG44" s="176"/>
      <c r="AH44" s="177"/>
    </row>
    <row r="45" spans="1:34" ht="12.75" customHeight="1">
      <c r="A45" s="88">
        <v>43454</v>
      </c>
      <c r="B45" s="3">
        <v>10</v>
      </c>
      <c r="C45" s="3">
        <v>3</v>
      </c>
      <c r="D45" s="33">
        <f t="shared" si="0"/>
        <v>205.41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10</v>
      </c>
      <c r="J45" s="33">
        <f t="shared" si="2"/>
        <v>217.1</v>
      </c>
      <c r="K45" s="2">
        <f t="shared" si="3"/>
        <v>230.45999999999998</v>
      </c>
      <c r="L45" s="59">
        <v>3.34</v>
      </c>
      <c r="M45" s="60">
        <v>6.68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1300</v>
      </c>
      <c r="AC45" s="175"/>
      <c r="AD45" s="176"/>
      <c r="AE45" s="176"/>
      <c r="AF45" s="176"/>
      <c r="AG45" s="176"/>
      <c r="AH45" s="177"/>
    </row>
    <row r="46" spans="1:34" ht="12.75" customHeight="1">
      <c r="A46" s="88">
        <v>43455</v>
      </c>
      <c r="B46" s="3">
        <v>10</v>
      </c>
      <c r="C46" s="3">
        <v>3</v>
      </c>
      <c r="D46" s="33">
        <f t="shared" si="0"/>
        <v>205.41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10</v>
      </c>
      <c r="J46" s="33">
        <f t="shared" si="2"/>
        <v>217.1</v>
      </c>
      <c r="K46" s="2">
        <f t="shared" si="3"/>
        <v>230.45999999999998</v>
      </c>
      <c r="L46" s="59">
        <v>0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1300</v>
      </c>
      <c r="AC46" s="175"/>
      <c r="AD46" s="176"/>
      <c r="AE46" s="176"/>
      <c r="AF46" s="176"/>
      <c r="AG46" s="176"/>
      <c r="AH46" s="177"/>
    </row>
    <row r="47" spans="1:34" ht="12.75" customHeight="1">
      <c r="A47" s="88">
        <v>43456</v>
      </c>
      <c r="B47" s="3">
        <v>10</v>
      </c>
      <c r="C47" s="3">
        <v>5</v>
      </c>
      <c r="D47" s="33">
        <f t="shared" si="0"/>
        <v>208.75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0</v>
      </c>
      <c r="J47" s="33">
        <f t="shared" si="2"/>
        <v>100.19999999999999</v>
      </c>
      <c r="K47" s="2">
        <f t="shared" si="3"/>
        <v>233.8</v>
      </c>
      <c r="L47" s="59">
        <v>3.34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>
        <v>130</v>
      </c>
      <c r="X47" s="48"/>
      <c r="Y47" s="48"/>
      <c r="Z47" s="74"/>
      <c r="AA47" s="48">
        <v>1200</v>
      </c>
      <c r="AB47" s="48">
        <v>1300</v>
      </c>
      <c r="AC47" s="175"/>
      <c r="AD47" s="176"/>
      <c r="AE47" s="176"/>
      <c r="AF47" s="176"/>
      <c r="AG47" s="176"/>
      <c r="AH47" s="177"/>
    </row>
    <row r="48" spans="1:34" ht="12.75" customHeight="1">
      <c r="A48" s="88">
        <v>43457</v>
      </c>
      <c r="B48" s="3">
        <v>10</v>
      </c>
      <c r="C48" s="3">
        <v>5</v>
      </c>
      <c r="D48" s="33">
        <f t="shared" si="0"/>
        <v>208.75</v>
      </c>
      <c r="E48" s="36">
        <v>1</v>
      </c>
      <c r="F48" s="36">
        <v>3</v>
      </c>
      <c r="G48" s="33">
        <f t="shared" si="1"/>
        <v>25.049999999999997</v>
      </c>
      <c r="H48" s="3">
        <v>5</v>
      </c>
      <c r="I48" s="3">
        <v>0</v>
      </c>
      <c r="J48" s="33">
        <f t="shared" si="2"/>
        <v>100.19999999999999</v>
      </c>
      <c r="K48" s="2">
        <f t="shared" si="3"/>
        <v>233.8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1200</v>
      </c>
      <c r="AB48" s="48">
        <v>1300</v>
      </c>
      <c r="AC48" s="184"/>
      <c r="AD48" s="176"/>
      <c r="AE48" s="176"/>
      <c r="AF48" s="176"/>
      <c r="AG48" s="176"/>
      <c r="AH48" s="177"/>
    </row>
    <row r="49" spans="1:34" ht="12.75" customHeight="1">
      <c r="A49" s="88">
        <v>43458</v>
      </c>
      <c r="B49" s="3">
        <v>10</v>
      </c>
      <c r="C49" s="3">
        <v>7</v>
      </c>
      <c r="D49" s="33">
        <f t="shared" si="0"/>
        <v>212.09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5</v>
      </c>
      <c r="J49" s="33">
        <f t="shared" si="2"/>
        <v>108.55</v>
      </c>
      <c r="K49" s="2">
        <f t="shared" si="3"/>
        <v>237.14</v>
      </c>
      <c r="L49" s="59">
        <v>3.34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1200</v>
      </c>
      <c r="AB49" s="48">
        <v>1300</v>
      </c>
      <c r="AC49" s="175"/>
      <c r="AD49" s="176"/>
      <c r="AE49" s="176"/>
      <c r="AF49" s="176"/>
      <c r="AG49" s="176"/>
      <c r="AH49" s="177"/>
    </row>
    <row r="50" spans="1:34" ht="12.75" customHeight="1">
      <c r="A50" s="88">
        <v>43459</v>
      </c>
      <c r="B50" s="3">
        <v>10</v>
      </c>
      <c r="C50" s="3">
        <v>7</v>
      </c>
      <c r="D50" s="33">
        <f t="shared" si="0"/>
        <v>212.09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5</v>
      </c>
      <c r="J50" s="33">
        <f t="shared" si="2"/>
        <v>108.55</v>
      </c>
      <c r="K50" s="2">
        <f t="shared" si="3"/>
        <v>237.14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1200</v>
      </c>
      <c r="AB50" s="48">
        <v>1300</v>
      </c>
      <c r="AC50" s="175"/>
      <c r="AD50" s="176"/>
      <c r="AE50" s="176"/>
      <c r="AF50" s="176"/>
      <c r="AG50" s="176"/>
      <c r="AH50" s="177"/>
    </row>
    <row r="51" spans="1:34" ht="12.75" customHeight="1">
      <c r="A51" s="88">
        <v>43460</v>
      </c>
      <c r="B51" s="3">
        <v>10</v>
      </c>
      <c r="C51" s="3">
        <v>7</v>
      </c>
      <c r="D51" s="33">
        <f t="shared" si="0"/>
        <v>212.09</v>
      </c>
      <c r="E51" s="36">
        <v>1</v>
      </c>
      <c r="F51" s="36">
        <v>3</v>
      </c>
      <c r="G51" s="33">
        <f t="shared" si="1"/>
        <v>25.049999999999997</v>
      </c>
      <c r="H51" s="3">
        <v>5</v>
      </c>
      <c r="I51" s="3">
        <v>11</v>
      </c>
      <c r="J51" s="33">
        <f t="shared" si="2"/>
        <v>118.57</v>
      </c>
      <c r="K51" s="2">
        <f t="shared" si="3"/>
        <v>237.14</v>
      </c>
      <c r="L51" s="59">
        <v>0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1200</v>
      </c>
      <c r="AB51" s="48">
        <v>1300</v>
      </c>
      <c r="AC51" s="175"/>
      <c r="AD51" s="176"/>
      <c r="AE51" s="176"/>
      <c r="AF51" s="176"/>
      <c r="AG51" s="176"/>
      <c r="AH51" s="177"/>
    </row>
    <row r="52" spans="1:34" ht="12.75" customHeight="1">
      <c r="A52" s="88">
        <v>43461</v>
      </c>
      <c r="B52" s="3">
        <v>10</v>
      </c>
      <c r="C52" s="3">
        <v>7</v>
      </c>
      <c r="D52" s="33">
        <f t="shared" si="0"/>
        <v>212.09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0</v>
      </c>
      <c r="J52" s="33">
        <f t="shared" si="2"/>
        <v>120.24</v>
      </c>
      <c r="K52" s="2">
        <f t="shared" si="3"/>
        <v>237.14</v>
      </c>
      <c r="L52" s="59">
        <v>0</v>
      </c>
      <c r="M52" s="60">
        <v>1.67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1200</v>
      </c>
      <c r="AB52" s="48">
        <v>1300</v>
      </c>
      <c r="AC52" s="175"/>
      <c r="AD52" s="176"/>
      <c r="AE52" s="176"/>
      <c r="AF52" s="176"/>
      <c r="AG52" s="176"/>
      <c r="AH52" s="177"/>
    </row>
    <row r="53" spans="1:34" ht="12.75" customHeight="1">
      <c r="A53" s="88">
        <v>43462</v>
      </c>
      <c r="B53" s="3">
        <v>10</v>
      </c>
      <c r="C53" s="3">
        <v>7</v>
      </c>
      <c r="D53" s="33">
        <f t="shared" si="0"/>
        <v>212.09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4</v>
      </c>
      <c r="J53" s="33">
        <f t="shared" si="2"/>
        <v>126.91999999999999</v>
      </c>
      <c r="K53" s="2">
        <f t="shared" si="3"/>
        <v>237.14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1200</v>
      </c>
      <c r="AB53" s="48">
        <v>1300</v>
      </c>
      <c r="AC53" s="175"/>
      <c r="AD53" s="176"/>
      <c r="AE53" s="176"/>
      <c r="AF53" s="176"/>
      <c r="AG53" s="176"/>
      <c r="AH53" s="177"/>
    </row>
    <row r="54" spans="1:34" ht="12.75" customHeight="1">
      <c r="A54" s="88">
        <v>43463</v>
      </c>
      <c r="B54" s="3">
        <v>10</v>
      </c>
      <c r="C54" s="3">
        <v>7</v>
      </c>
      <c r="D54" s="33">
        <f t="shared" si="0"/>
        <v>212.09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0</v>
      </c>
      <c r="J54" s="33">
        <f t="shared" si="2"/>
        <v>140.28</v>
      </c>
      <c r="K54" s="2">
        <f t="shared" si="3"/>
        <v>237.14</v>
      </c>
      <c r="L54" s="59">
        <v>0</v>
      </c>
      <c r="M54" s="60">
        <v>13.36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1200</v>
      </c>
      <c r="AB54" s="48">
        <v>1300</v>
      </c>
      <c r="AC54" s="175"/>
      <c r="AD54" s="176"/>
      <c r="AE54" s="176"/>
      <c r="AF54" s="176"/>
      <c r="AG54" s="176"/>
      <c r="AH54" s="177"/>
    </row>
    <row r="55" spans="1:34" ht="12.75" customHeight="1">
      <c r="A55" s="88">
        <v>43464</v>
      </c>
      <c r="B55" s="3">
        <v>10</v>
      </c>
      <c r="C55" s="3">
        <v>7</v>
      </c>
      <c r="D55" s="33">
        <f t="shared" si="0"/>
        <v>212.09</v>
      </c>
      <c r="E55" s="36">
        <v>1</v>
      </c>
      <c r="F55" s="36">
        <v>3</v>
      </c>
      <c r="G55" s="33">
        <f t="shared" si="1"/>
        <v>25.049999999999997</v>
      </c>
      <c r="H55" s="3">
        <v>7</v>
      </c>
      <c r="I55" s="3">
        <v>4</v>
      </c>
      <c r="J55" s="33">
        <f t="shared" si="2"/>
        <v>146.95999999999998</v>
      </c>
      <c r="K55" s="2">
        <f t="shared" si="3"/>
        <v>237.14</v>
      </c>
      <c r="L55" s="59">
        <v>0</v>
      </c>
      <c r="M55" s="60">
        <v>6.68</v>
      </c>
      <c r="N55" s="48">
        <v>15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1600</v>
      </c>
      <c r="AB55" s="48">
        <v>1600</v>
      </c>
      <c r="AC55" s="175"/>
      <c r="AD55" s="176"/>
      <c r="AE55" s="176"/>
      <c r="AF55" s="176"/>
      <c r="AG55" s="176"/>
      <c r="AH55" s="177"/>
    </row>
    <row r="56" spans="1:34" ht="12.75" customHeight="1">
      <c r="A56" s="88">
        <v>43465</v>
      </c>
      <c r="B56" s="3">
        <v>10</v>
      </c>
      <c r="C56" s="3">
        <v>7</v>
      </c>
      <c r="D56" s="33">
        <f t="shared" si="0"/>
        <v>212.09</v>
      </c>
      <c r="E56" s="36">
        <v>1</v>
      </c>
      <c r="F56" s="36">
        <v>3</v>
      </c>
      <c r="G56" s="33">
        <f t="shared" si="1"/>
        <v>25.049999999999997</v>
      </c>
      <c r="H56" s="47">
        <v>7</v>
      </c>
      <c r="I56" s="3">
        <v>4</v>
      </c>
      <c r="J56" s="33">
        <f t="shared" si="2"/>
        <v>146.95999999999998</v>
      </c>
      <c r="K56" s="2">
        <f t="shared" si="3"/>
        <v>237.14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1600</v>
      </c>
      <c r="AB56" s="48">
        <v>1600</v>
      </c>
      <c r="AC56" s="175"/>
      <c r="AD56" s="176"/>
      <c r="AE56" s="176"/>
      <c r="AF56" s="176"/>
      <c r="AG56" s="176"/>
      <c r="AH56" s="177"/>
    </row>
    <row r="57" spans="1:34" ht="12.75" customHeight="1">
      <c r="A57" s="88">
        <v>43466</v>
      </c>
      <c r="B57" s="47">
        <v>10</v>
      </c>
      <c r="C57" s="3">
        <v>7</v>
      </c>
      <c r="D57" s="33">
        <f t="shared" si="0"/>
        <v>212.09</v>
      </c>
      <c r="E57" s="36">
        <v>1</v>
      </c>
      <c r="F57" s="36">
        <v>3</v>
      </c>
      <c r="G57" s="33">
        <f t="shared" si="1"/>
        <v>25.049999999999997</v>
      </c>
      <c r="H57" s="47">
        <v>7</v>
      </c>
      <c r="I57" s="3">
        <v>4</v>
      </c>
      <c r="J57" s="2">
        <f t="shared" si="2"/>
        <v>146.95999999999998</v>
      </c>
      <c r="K57" s="2">
        <f t="shared" si="3"/>
        <v>237.14</v>
      </c>
      <c r="L57" s="59">
        <v>0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1300</v>
      </c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26.72</v>
      </c>
      <c r="M58" s="45">
        <f>SUM(M27:M57)</f>
        <v>98.53</v>
      </c>
      <c r="N58" s="46">
        <f>SUM(N27:N57)</f>
        <v>574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230.46</v>
      </c>
      <c r="M60" s="45">
        <f>(M59+M58)</f>
        <v>893.11000000000013</v>
      </c>
      <c r="N60" s="45">
        <f>(N59+N58)</f>
        <v>6497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8" zoomScale="90" zoomScaleNormal="90" zoomScalePageLayoutView="90" workbookViewId="0">
      <selection activeCell="A58" sqref="A58"/>
    </sheetView>
  </sheetViews>
  <sheetFormatPr baseColWidth="10" defaultColWidth="10.28515625" defaultRowHeight="13" x14ac:dyDescent="0"/>
  <cols>
    <col min="1" max="1" width="10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5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91</v>
      </c>
      <c r="D8" s="136"/>
      <c r="E8" s="136"/>
      <c r="F8" s="136"/>
      <c r="G8" s="8" t="s">
        <v>9</v>
      </c>
      <c r="H8" s="136">
        <v>2019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9"/>
      <c r="AD25" s="89"/>
      <c r="AE25" s="89"/>
      <c r="AF25" s="89"/>
      <c r="AG25" s="89"/>
      <c r="AH25" s="9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43467</v>
      </c>
      <c r="B27" s="3">
        <v>10</v>
      </c>
      <c r="C27" s="3">
        <v>7</v>
      </c>
      <c r="D27" s="33">
        <f t="shared" ref="D27:D57" si="0">(B27*12+C27)*1.67</f>
        <v>212.09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4</v>
      </c>
      <c r="J27" s="33">
        <f t="shared" ref="J27:J57" si="2">(H27*12+I27)*1.67</f>
        <v>146.95999999999998</v>
      </c>
      <c r="K27" s="2">
        <f t="shared" ref="K27:K57" si="3">D27+G27</f>
        <v>237.14</v>
      </c>
      <c r="L27" s="59">
        <v>0</v>
      </c>
      <c r="M27" s="60">
        <v>0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1400</v>
      </c>
      <c r="AB27" s="51">
        <v>1600</v>
      </c>
      <c r="AC27" s="175"/>
      <c r="AD27" s="176"/>
      <c r="AE27" s="176"/>
      <c r="AF27" s="176"/>
      <c r="AG27" s="176"/>
      <c r="AH27" s="177"/>
    </row>
    <row r="28" spans="1:34" ht="12.75" customHeight="1">
      <c r="A28" s="88">
        <v>43468</v>
      </c>
      <c r="B28" s="35">
        <v>10</v>
      </c>
      <c r="C28" s="35">
        <v>8</v>
      </c>
      <c r="D28" s="33">
        <f t="shared" si="0"/>
        <v>213.76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8</v>
      </c>
      <c r="J28" s="33">
        <f t="shared" si="2"/>
        <v>153.63999999999999</v>
      </c>
      <c r="K28" s="2">
        <f t="shared" si="3"/>
        <v>238.81</v>
      </c>
      <c r="L28" s="59">
        <v>1.67</v>
      </c>
      <c r="M28" s="60">
        <v>6.68</v>
      </c>
      <c r="N28" s="48">
        <v>16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1400</v>
      </c>
      <c r="AB28" s="48">
        <v>1600</v>
      </c>
      <c r="AC28" s="175"/>
      <c r="AD28" s="176"/>
      <c r="AE28" s="176"/>
      <c r="AF28" s="176"/>
      <c r="AG28" s="176"/>
      <c r="AH28" s="177"/>
    </row>
    <row r="29" spans="1:34" ht="12.75" customHeight="1">
      <c r="A29" s="88">
        <v>43469</v>
      </c>
      <c r="B29" s="35">
        <v>10</v>
      </c>
      <c r="C29" s="35">
        <v>8</v>
      </c>
      <c r="D29" s="33">
        <f t="shared" si="0"/>
        <v>213.76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8</v>
      </c>
      <c r="J29" s="33">
        <f t="shared" si="2"/>
        <v>153.63999999999999</v>
      </c>
      <c r="K29" s="2">
        <f t="shared" si="3"/>
        <v>238.81</v>
      </c>
      <c r="L29" s="59">
        <v>0</v>
      </c>
      <c r="M29" s="60">
        <v>0</v>
      </c>
      <c r="N29" s="48">
        <v>10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1400</v>
      </c>
      <c r="AB29" s="48">
        <v>1600</v>
      </c>
      <c r="AC29" s="175"/>
      <c r="AD29" s="176"/>
      <c r="AE29" s="176"/>
      <c r="AF29" s="176"/>
      <c r="AG29" s="176"/>
      <c r="AH29" s="177"/>
    </row>
    <row r="30" spans="1:34" ht="12.75" customHeight="1">
      <c r="A30" s="88">
        <v>43470</v>
      </c>
      <c r="B30" s="35">
        <v>10</v>
      </c>
      <c r="C30" s="35">
        <v>8</v>
      </c>
      <c r="D30" s="33">
        <f t="shared" si="0"/>
        <v>213.76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9</v>
      </c>
      <c r="J30" s="33">
        <f t="shared" si="2"/>
        <v>155.31</v>
      </c>
      <c r="K30" s="2">
        <f t="shared" si="3"/>
        <v>238.81</v>
      </c>
      <c r="L30" s="59">
        <v>0</v>
      </c>
      <c r="M30" s="60">
        <v>1.67</v>
      </c>
      <c r="N30" s="48">
        <v>10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2200</v>
      </c>
      <c r="AB30" s="48">
        <v>2200</v>
      </c>
      <c r="AC30" s="178"/>
      <c r="AD30" s="179"/>
      <c r="AE30" s="179"/>
      <c r="AF30" s="179"/>
      <c r="AG30" s="179"/>
      <c r="AH30" s="180"/>
    </row>
    <row r="31" spans="1:34" ht="12.75" customHeight="1">
      <c r="A31" s="88">
        <v>43471</v>
      </c>
      <c r="B31" s="35">
        <v>10</v>
      </c>
      <c r="C31" s="35">
        <v>8</v>
      </c>
      <c r="D31" s="33">
        <f t="shared" si="0"/>
        <v>213.76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9</v>
      </c>
      <c r="J31" s="33">
        <f t="shared" si="2"/>
        <v>155.31</v>
      </c>
      <c r="K31" s="2">
        <f t="shared" si="3"/>
        <v>238.81</v>
      </c>
      <c r="L31" s="59">
        <v>0</v>
      </c>
      <c r="M31" s="60">
        <v>0</v>
      </c>
      <c r="N31" s="48">
        <v>10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2200</v>
      </c>
      <c r="AB31" s="48">
        <v>2200</v>
      </c>
      <c r="AC31" s="178"/>
      <c r="AD31" s="179"/>
      <c r="AE31" s="179"/>
      <c r="AF31" s="179"/>
      <c r="AG31" s="179"/>
      <c r="AH31" s="180"/>
    </row>
    <row r="32" spans="1:34" ht="12.75" customHeight="1">
      <c r="A32" s="88">
        <v>43472</v>
      </c>
      <c r="B32" s="3">
        <v>10</v>
      </c>
      <c r="C32" s="3">
        <v>8</v>
      </c>
      <c r="D32" s="33">
        <f t="shared" si="0"/>
        <v>213.76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9</v>
      </c>
      <c r="J32" s="33">
        <f t="shared" si="2"/>
        <v>155.31</v>
      </c>
      <c r="K32" s="2">
        <f t="shared" si="3"/>
        <v>238.81</v>
      </c>
      <c r="L32" s="59">
        <v>0</v>
      </c>
      <c r="M32" s="60">
        <v>0</v>
      </c>
      <c r="N32" s="48">
        <v>10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2200</v>
      </c>
      <c r="AB32" s="48">
        <v>2200</v>
      </c>
      <c r="AC32" s="178"/>
      <c r="AD32" s="179"/>
      <c r="AE32" s="179"/>
      <c r="AF32" s="179"/>
      <c r="AG32" s="179"/>
      <c r="AH32" s="180"/>
    </row>
    <row r="33" spans="1:34" ht="12.75" customHeight="1">
      <c r="A33" s="88">
        <v>43473</v>
      </c>
      <c r="B33" s="3">
        <v>10</v>
      </c>
      <c r="C33" s="3">
        <v>9</v>
      </c>
      <c r="D33" s="33">
        <f t="shared" si="0"/>
        <v>215.42999999999998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9</v>
      </c>
      <c r="J33" s="33">
        <f t="shared" si="2"/>
        <v>155.31</v>
      </c>
      <c r="K33" s="2">
        <f t="shared" si="3"/>
        <v>240.47999999999996</v>
      </c>
      <c r="L33" s="59">
        <v>1.67</v>
      </c>
      <c r="M33" s="60">
        <v>0</v>
      </c>
      <c r="N33" s="48">
        <v>15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2200</v>
      </c>
      <c r="AB33" s="48">
        <v>2200</v>
      </c>
      <c r="AC33" s="178"/>
      <c r="AD33" s="179"/>
      <c r="AE33" s="179"/>
      <c r="AF33" s="179"/>
      <c r="AG33" s="179"/>
      <c r="AH33" s="180"/>
    </row>
    <row r="34" spans="1:34" ht="12.75" customHeight="1">
      <c r="A34" s="88">
        <v>43474</v>
      </c>
      <c r="B34" s="3">
        <v>10</v>
      </c>
      <c r="C34" s="3">
        <v>9</v>
      </c>
      <c r="D34" s="33">
        <f t="shared" si="0"/>
        <v>215.42999999999998</v>
      </c>
      <c r="E34" s="36">
        <v>1</v>
      </c>
      <c r="F34" s="36">
        <v>3</v>
      </c>
      <c r="G34" s="33">
        <f t="shared" si="1"/>
        <v>25.049999999999997</v>
      </c>
      <c r="H34" s="3">
        <v>7</v>
      </c>
      <c r="I34" s="3">
        <v>9</v>
      </c>
      <c r="J34" s="33">
        <f t="shared" si="2"/>
        <v>155.31</v>
      </c>
      <c r="K34" s="2">
        <f t="shared" si="3"/>
        <v>240.47999999999996</v>
      </c>
      <c r="L34" s="59">
        <v>0</v>
      </c>
      <c r="M34" s="60">
        <v>0</v>
      </c>
      <c r="N34" s="48">
        <v>15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2200</v>
      </c>
      <c r="AB34" s="48">
        <v>2200</v>
      </c>
      <c r="AC34" s="175"/>
      <c r="AD34" s="176"/>
      <c r="AE34" s="176"/>
      <c r="AF34" s="176"/>
      <c r="AG34" s="176"/>
      <c r="AH34" s="177"/>
    </row>
    <row r="35" spans="1:34" ht="12.75" customHeight="1">
      <c r="A35" s="88">
        <v>43475</v>
      </c>
      <c r="B35" s="3">
        <v>10</v>
      </c>
      <c r="C35" s="3">
        <v>10</v>
      </c>
      <c r="D35" s="33">
        <f t="shared" si="0"/>
        <v>217.1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0</v>
      </c>
      <c r="J35" s="33">
        <f t="shared" si="2"/>
        <v>160.32</v>
      </c>
      <c r="K35" s="2">
        <f t="shared" si="3"/>
        <v>242.14999999999998</v>
      </c>
      <c r="L35" s="59">
        <v>1.67</v>
      </c>
      <c r="M35" s="60">
        <v>5.01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1700</v>
      </c>
      <c r="AC35" s="175"/>
      <c r="AD35" s="176"/>
      <c r="AE35" s="176"/>
      <c r="AF35" s="176"/>
      <c r="AG35" s="176"/>
      <c r="AH35" s="177"/>
    </row>
    <row r="36" spans="1:34" ht="12.75" customHeight="1">
      <c r="A36" s="88">
        <v>43476</v>
      </c>
      <c r="B36" s="3">
        <v>10</v>
      </c>
      <c r="C36" s="3">
        <v>10</v>
      </c>
      <c r="D36" s="33">
        <f t="shared" si="0"/>
        <v>217.1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0</v>
      </c>
      <c r="J36" s="33">
        <f t="shared" si="2"/>
        <v>160.32</v>
      </c>
      <c r="K36" s="2">
        <f>D36+G36</f>
        <v>242.14999999999998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1600</v>
      </c>
      <c r="AC36" s="181"/>
      <c r="AD36" s="182"/>
      <c r="AE36" s="182"/>
      <c r="AF36" s="182"/>
      <c r="AG36" s="182"/>
      <c r="AH36" s="183"/>
    </row>
    <row r="37" spans="1:34" ht="12.75" customHeight="1">
      <c r="A37" s="88">
        <v>43477</v>
      </c>
      <c r="B37" s="3">
        <v>10</v>
      </c>
      <c r="C37" s="3">
        <v>10</v>
      </c>
      <c r="D37" s="33">
        <f t="shared" si="0"/>
        <v>217.1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3</v>
      </c>
      <c r="J37" s="33">
        <f t="shared" si="2"/>
        <v>165.32999999999998</v>
      </c>
      <c r="K37" s="2">
        <f t="shared" si="3"/>
        <v>242.14999999999998</v>
      </c>
      <c r="L37" s="59">
        <v>0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1200</v>
      </c>
      <c r="AB37" s="48">
        <v>1600</v>
      </c>
      <c r="AC37" s="181"/>
      <c r="AD37" s="182"/>
      <c r="AE37" s="182"/>
      <c r="AF37" s="182"/>
      <c r="AG37" s="182"/>
      <c r="AH37" s="183"/>
    </row>
    <row r="38" spans="1:34" ht="12.75" customHeight="1">
      <c r="A38" s="88">
        <v>43478</v>
      </c>
      <c r="B38" s="3">
        <v>10</v>
      </c>
      <c r="C38" s="3">
        <v>11</v>
      </c>
      <c r="D38" s="33">
        <f t="shared" si="0"/>
        <v>218.76999999999998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0</v>
      </c>
      <c r="J38" s="33">
        <f t="shared" si="2"/>
        <v>180.35999999999999</v>
      </c>
      <c r="K38" s="2">
        <f t="shared" si="3"/>
        <v>243.82</v>
      </c>
      <c r="L38" s="59">
        <v>1.67</v>
      </c>
      <c r="M38" s="60">
        <v>15.03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1200</v>
      </c>
      <c r="AB38" s="48">
        <v>1600</v>
      </c>
      <c r="AC38" s="175"/>
      <c r="AD38" s="176"/>
      <c r="AE38" s="176"/>
      <c r="AF38" s="176"/>
      <c r="AG38" s="176"/>
      <c r="AH38" s="177"/>
    </row>
    <row r="39" spans="1:34" ht="12.75" customHeight="1">
      <c r="A39" s="88">
        <v>43479</v>
      </c>
      <c r="B39" s="3">
        <v>10</v>
      </c>
      <c r="C39" s="3">
        <v>11</v>
      </c>
      <c r="D39" s="33">
        <f t="shared" si="0"/>
        <v>218.76999999999998</v>
      </c>
      <c r="E39" s="36">
        <v>1</v>
      </c>
      <c r="F39" s="36">
        <v>3</v>
      </c>
      <c r="G39" s="33">
        <f t="shared" si="1"/>
        <v>25.049999999999997</v>
      </c>
      <c r="H39" s="3">
        <v>9</v>
      </c>
      <c r="I39" s="3">
        <v>6</v>
      </c>
      <c r="J39" s="33">
        <f t="shared" si="2"/>
        <v>190.38</v>
      </c>
      <c r="K39" s="2">
        <f t="shared" si="3"/>
        <v>243.82</v>
      </c>
      <c r="L39" s="59">
        <v>0</v>
      </c>
      <c r="M39" s="60">
        <v>10.02</v>
      </c>
      <c r="N39" s="48">
        <v>15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1200</v>
      </c>
      <c r="AB39" s="48">
        <v>1600</v>
      </c>
      <c r="AC39" s="175"/>
      <c r="AD39" s="176"/>
      <c r="AE39" s="176"/>
      <c r="AF39" s="176"/>
      <c r="AG39" s="176"/>
      <c r="AH39" s="177"/>
    </row>
    <row r="40" spans="1:34" ht="12.75" customHeight="1">
      <c r="A40" s="88">
        <v>43480</v>
      </c>
      <c r="B40" s="3">
        <v>10</v>
      </c>
      <c r="C40" s="3">
        <v>11</v>
      </c>
      <c r="D40" s="33">
        <f t="shared" si="0"/>
        <v>218.76999999999998</v>
      </c>
      <c r="E40" s="36">
        <v>1</v>
      </c>
      <c r="F40" s="36">
        <v>3</v>
      </c>
      <c r="G40" s="33">
        <f t="shared" si="1"/>
        <v>25.049999999999997</v>
      </c>
      <c r="H40" s="3">
        <v>10</v>
      </c>
      <c r="I40" s="3">
        <v>0</v>
      </c>
      <c r="J40" s="33">
        <f t="shared" si="2"/>
        <v>200.39999999999998</v>
      </c>
      <c r="K40" s="2">
        <f t="shared" si="3"/>
        <v>243.82</v>
      </c>
      <c r="L40" s="59">
        <v>0</v>
      </c>
      <c r="M40" s="60">
        <v>10.02</v>
      </c>
      <c r="N40" s="48">
        <v>15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1200</v>
      </c>
      <c r="AB40" s="48">
        <v>1600</v>
      </c>
      <c r="AC40" s="175"/>
      <c r="AD40" s="176"/>
      <c r="AE40" s="176"/>
      <c r="AF40" s="176"/>
      <c r="AG40" s="176"/>
      <c r="AH40" s="177"/>
    </row>
    <row r="41" spans="1:34" ht="12.75" customHeight="1">
      <c r="A41" s="88">
        <v>43481</v>
      </c>
      <c r="B41" s="3">
        <v>10</v>
      </c>
      <c r="C41" s="3">
        <v>11</v>
      </c>
      <c r="D41" s="33">
        <f t="shared" si="0"/>
        <v>218.76999999999998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0</v>
      </c>
      <c r="J41" s="33">
        <f t="shared" si="2"/>
        <v>200.39999999999998</v>
      </c>
      <c r="K41" s="2">
        <f t="shared" si="3"/>
        <v>243.82</v>
      </c>
      <c r="L41" s="59">
        <v>0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1200</v>
      </c>
      <c r="AB41" s="48">
        <v>1600</v>
      </c>
      <c r="AC41" s="175"/>
      <c r="AD41" s="176"/>
      <c r="AE41" s="176"/>
      <c r="AF41" s="176"/>
      <c r="AG41" s="176"/>
      <c r="AH41" s="177"/>
    </row>
    <row r="42" spans="1:34" ht="12.75" customHeight="1">
      <c r="A42" s="88">
        <v>43482</v>
      </c>
      <c r="B42" s="3">
        <v>2</v>
      </c>
      <c r="C42" s="3">
        <v>1</v>
      </c>
      <c r="D42" s="33">
        <f t="shared" si="0"/>
        <v>41.75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2</v>
      </c>
      <c r="J42" s="33">
        <f t="shared" si="2"/>
        <v>203.73999999999998</v>
      </c>
      <c r="K42" s="2">
        <f t="shared" si="3"/>
        <v>66.8</v>
      </c>
      <c r="L42" s="59">
        <v>3.34</v>
      </c>
      <c r="M42" s="60">
        <v>3.34</v>
      </c>
      <c r="N42" s="48">
        <v>15</v>
      </c>
      <c r="O42" s="69">
        <v>43482</v>
      </c>
      <c r="P42" s="48">
        <v>6482257</v>
      </c>
      <c r="Q42" s="76">
        <v>11</v>
      </c>
      <c r="R42" s="77">
        <v>1</v>
      </c>
      <c r="S42" s="76">
        <v>2</v>
      </c>
      <c r="T42" s="76">
        <v>1</v>
      </c>
      <c r="U42" s="76">
        <v>180</v>
      </c>
      <c r="V42" s="68"/>
      <c r="W42" s="68"/>
      <c r="X42" s="48"/>
      <c r="Y42" s="48"/>
      <c r="Z42" s="74"/>
      <c r="AA42" s="48">
        <v>1200</v>
      </c>
      <c r="AB42" s="48">
        <v>1600</v>
      </c>
      <c r="AC42" s="175"/>
      <c r="AD42" s="176"/>
      <c r="AE42" s="176"/>
      <c r="AF42" s="176"/>
      <c r="AG42" s="176"/>
      <c r="AH42" s="177"/>
    </row>
    <row r="43" spans="1:34" ht="12.75" customHeight="1">
      <c r="A43" s="88">
        <v>43483</v>
      </c>
      <c r="B43" s="3">
        <v>2</v>
      </c>
      <c r="C43" s="3">
        <v>1</v>
      </c>
      <c r="D43" s="33">
        <f t="shared" si="0"/>
        <v>41.75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2</v>
      </c>
      <c r="J43" s="33">
        <f t="shared" si="2"/>
        <v>203.73999999999998</v>
      </c>
      <c r="K43" s="2">
        <f t="shared" si="3"/>
        <v>66.8</v>
      </c>
      <c r="L43" s="59">
        <v>0</v>
      </c>
      <c r="M43" s="60">
        <v>0</v>
      </c>
      <c r="N43" s="48">
        <v>15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1200</v>
      </c>
      <c r="AB43" s="48">
        <v>1600</v>
      </c>
      <c r="AC43" s="175"/>
      <c r="AD43" s="176"/>
      <c r="AE43" s="176"/>
      <c r="AF43" s="176"/>
      <c r="AG43" s="176"/>
      <c r="AH43" s="177"/>
    </row>
    <row r="44" spans="1:34" ht="12.75" customHeight="1">
      <c r="A44" s="88">
        <v>43484</v>
      </c>
      <c r="B44" s="3">
        <v>2</v>
      </c>
      <c r="C44" s="3">
        <v>3</v>
      </c>
      <c r="D44" s="33">
        <f t="shared" si="0"/>
        <v>45.089999999999996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11</v>
      </c>
      <c r="J44" s="33">
        <f t="shared" si="2"/>
        <v>218.76999999999998</v>
      </c>
      <c r="K44" s="2">
        <f t="shared" si="3"/>
        <v>70.139999999999986</v>
      </c>
      <c r="L44" s="59">
        <v>3.34</v>
      </c>
      <c r="M44" s="60">
        <v>15.03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1200</v>
      </c>
      <c r="AC44" s="175"/>
      <c r="AD44" s="176"/>
      <c r="AE44" s="176"/>
      <c r="AF44" s="176"/>
      <c r="AG44" s="176"/>
      <c r="AH44" s="177"/>
    </row>
    <row r="45" spans="1:34" ht="12.75" customHeight="1">
      <c r="A45" s="88">
        <v>43485</v>
      </c>
      <c r="B45" s="3">
        <v>2</v>
      </c>
      <c r="C45" s="3">
        <v>3</v>
      </c>
      <c r="D45" s="33">
        <f t="shared" si="0"/>
        <v>45.089999999999996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11</v>
      </c>
      <c r="J45" s="33">
        <f t="shared" si="2"/>
        <v>218.76999999999998</v>
      </c>
      <c r="K45" s="2">
        <f t="shared" si="3"/>
        <v>70.139999999999986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1300</v>
      </c>
      <c r="AC45" s="175"/>
      <c r="AD45" s="176"/>
      <c r="AE45" s="176"/>
      <c r="AF45" s="176"/>
      <c r="AG45" s="176"/>
      <c r="AH45" s="177"/>
    </row>
    <row r="46" spans="1:34" ht="12.75" customHeight="1">
      <c r="A46" s="88">
        <v>43486</v>
      </c>
      <c r="B46" s="3">
        <v>2</v>
      </c>
      <c r="C46" s="3">
        <v>3</v>
      </c>
      <c r="D46" s="33">
        <f t="shared" si="0"/>
        <v>45.089999999999996</v>
      </c>
      <c r="E46" s="36">
        <v>1</v>
      </c>
      <c r="F46" s="36">
        <v>3</v>
      </c>
      <c r="G46" s="33">
        <f t="shared" si="1"/>
        <v>25.049999999999997</v>
      </c>
      <c r="H46" s="3">
        <v>5</v>
      </c>
      <c r="I46" s="3">
        <v>3</v>
      </c>
      <c r="J46" s="33">
        <f t="shared" si="2"/>
        <v>105.21</v>
      </c>
      <c r="K46" s="2">
        <f t="shared" si="3"/>
        <v>70.139999999999986</v>
      </c>
      <c r="L46" s="59">
        <v>0</v>
      </c>
      <c r="M46" s="60">
        <v>16.440000000000001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>
        <v>130</v>
      </c>
      <c r="X46" s="48"/>
      <c r="Y46" s="48"/>
      <c r="Z46" s="74"/>
      <c r="AA46" s="48">
        <v>1100</v>
      </c>
      <c r="AB46" s="48">
        <v>1200</v>
      </c>
      <c r="AC46" s="175"/>
      <c r="AD46" s="176"/>
      <c r="AE46" s="176"/>
      <c r="AF46" s="176"/>
      <c r="AG46" s="176"/>
      <c r="AH46" s="177"/>
    </row>
    <row r="47" spans="1:34" ht="12.75" customHeight="1">
      <c r="A47" s="88">
        <v>43487</v>
      </c>
      <c r="B47" s="3">
        <v>2</v>
      </c>
      <c r="C47" s="3">
        <v>3</v>
      </c>
      <c r="D47" s="33">
        <f t="shared" si="0"/>
        <v>45.089999999999996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7</v>
      </c>
      <c r="J47" s="33">
        <f t="shared" si="2"/>
        <v>111.89</v>
      </c>
      <c r="K47" s="2">
        <f t="shared" si="3"/>
        <v>70.139999999999986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1200</v>
      </c>
      <c r="AC47" s="175"/>
      <c r="AD47" s="176"/>
      <c r="AE47" s="176"/>
      <c r="AF47" s="176"/>
      <c r="AG47" s="176"/>
      <c r="AH47" s="177"/>
    </row>
    <row r="48" spans="1:34" ht="12.75" customHeight="1">
      <c r="A48" s="88">
        <v>43488</v>
      </c>
      <c r="B48" s="3">
        <v>2</v>
      </c>
      <c r="C48" s="3">
        <v>3</v>
      </c>
      <c r="D48" s="33">
        <f t="shared" si="0"/>
        <v>45.089999999999996</v>
      </c>
      <c r="E48" s="36">
        <v>1</v>
      </c>
      <c r="F48" s="36">
        <v>3</v>
      </c>
      <c r="G48" s="33">
        <f t="shared" si="1"/>
        <v>25.049999999999997</v>
      </c>
      <c r="H48" s="3">
        <v>5</v>
      </c>
      <c r="I48" s="3">
        <v>7</v>
      </c>
      <c r="J48" s="33">
        <f t="shared" si="2"/>
        <v>111.89</v>
      </c>
      <c r="K48" s="2">
        <f t="shared" si="3"/>
        <v>70.139999999999986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1200</v>
      </c>
      <c r="AC48" s="184"/>
      <c r="AD48" s="176"/>
      <c r="AE48" s="176"/>
      <c r="AF48" s="176"/>
      <c r="AG48" s="176"/>
      <c r="AH48" s="177"/>
    </row>
    <row r="49" spans="1:34" ht="12.75" customHeight="1">
      <c r="A49" s="88">
        <v>43489</v>
      </c>
      <c r="B49" s="3">
        <v>2</v>
      </c>
      <c r="C49" s="3">
        <v>4</v>
      </c>
      <c r="D49" s="33">
        <f t="shared" si="0"/>
        <v>46.76</v>
      </c>
      <c r="E49" s="36">
        <v>1</v>
      </c>
      <c r="F49" s="36">
        <v>3</v>
      </c>
      <c r="G49" s="33">
        <f t="shared" si="1"/>
        <v>25.049999999999997</v>
      </c>
      <c r="H49" s="3">
        <v>6</v>
      </c>
      <c r="I49" s="3">
        <v>1</v>
      </c>
      <c r="J49" s="33">
        <f t="shared" si="2"/>
        <v>121.91</v>
      </c>
      <c r="K49" s="2">
        <f t="shared" si="3"/>
        <v>71.81</v>
      </c>
      <c r="L49" s="59">
        <v>1.67</v>
      </c>
      <c r="M49" s="60">
        <v>10.02</v>
      </c>
      <c r="N49" s="48">
        <v>14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1700</v>
      </c>
      <c r="AB49" s="48">
        <v>1700</v>
      </c>
      <c r="AC49" s="175"/>
      <c r="AD49" s="176"/>
      <c r="AE49" s="176"/>
      <c r="AF49" s="176"/>
      <c r="AG49" s="176"/>
      <c r="AH49" s="177"/>
    </row>
    <row r="50" spans="1:34" ht="12.75" customHeight="1">
      <c r="A50" s="88">
        <v>43490</v>
      </c>
      <c r="B50" s="3">
        <v>2</v>
      </c>
      <c r="C50" s="3">
        <v>4</v>
      </c>
      <c r="D50" s="33">
        <f t="shared" si="0"/>
        <v>46.76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4</v>
      </c>
      <c r="J50" s="33">
        <f t="shared" si="2"/>
        <v>126.91999999999999</v>
      </c>
      <c r="K50" s="2">
        <f t="shared" si="3"/>
        <v>71.81</v>
      </c>
      <c r="L50" s="59">
        <v>0</v>
      </c>
      <c r="M50" s="60">
        <v>5.01</v>
      </c>
      <c r="N50" s="48">
        <v>15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1500</v>
      </c>
      <c r="AB50" s="48">
        <v>1700</v>
      </c>
      <c r="AC50" s="175"/>
      <c r="AD50" s="176"/>
      <c r="AE50" s="176"/>
      <c r="AF50" s="176"/>
      <c r="AG50" s="176"/>
      <c r="AH50" s="177"/>
    </row>
    <row r="51" spans="1:34" ht="12.75" customHeight="1">
      <c r="A51" s="88">
        <v>43491</v>
      </c>
      <c r="B51" s="3">
        <v>2</v>
      </c>
      <c r="C51" s="3">
        <v>4</v>
      </c>
      <c r="D51" s="33">
        <f t="shared" si="0"/>
        <v>46.76</v>
      </c>
      <c r="E51" s="36">
        <v>1</v>
      </c>
      <c r="F51" s="36">
        <v>3</v>
      </c>
      <c r="G51" s="33">
        <f t="shared" si="1"/>
        <v>25.049999999999997</v>
      </c>
      <c r="H51" s="3">
        <v>6</v>
      </c>
      <c r="I51" s="3">
        <v>5</v>
      </c>
      <c r="J51" s="33">
        <f t="shared" si="2"/>
        <v>128.59</v>
      </c>
      <c r="K51" s="2">
        <f t="shared" si="3"/>
        <v>71.81</v>
      </c>
      <c r="L51" s="59">
        <v>0</v>
      </c>
      <c r="M51" s="60">
        <v>1.67</v>
      </c>
      <c r="N51" s="48">
        <v>15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1600</v>
      </c>
      <c r="AB51" s="48">
        <v>1600</v>
      </c>
      <c r="AC51" s="175"/>
      <c r="AD51" s="176"/>
      <c r="AE51" s="176"/>
      <c r="AF51" s="176"/>
      <c r="AG51" s="176"/>
      <c r="AH51" s="177"/>
    </row>
    <row r="52" spans="1:34" ht="12.75" customHeight="1">
      <c r="A52" s="88">
        <v>43492</v>
      </c>
      <c r="B52" s="3">
        <v>2</v>
      </c>
      <c r="C52" s="3">
        <v>5</v>
      </c>
      <c r="D52" s="33">
        <f t="shared" si="0"/>
        <v>48.43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9</v>
      </c>
      <c r="J52" s="33">
        <f t="shared" si="2"/>
        <v>135.26999999999998</v>
      </c>
      <c r="K52" s="2">
        <f t="shared" si="3"/>
        <v>73.47999999999999</v>
      </c>
      <c r="L52" s="59">
        <v>1.67</v>
      </c>
      <c r="M52" s="60">
        <v>6.68</v>
      </c>
      <c r="N52" s="48">
        <v>15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1500</v>
      </c>
      <c r="AB52" s="48">
        <v>1700</v>
      </c>
      <c r="AC52" s="175"/>
      <c r="AD52" s="176"/>
      <c r="AE52" s="176"/>
      <c r="AF52" s="176"/>
      <c r="AG52" s="176"/>
      <c r="AH52" s="177"/>
    </row>
    <row r="53" spans="1:34" ht="12.75" customHeight="1">
      <c r="A53" s="88">
        <v>43494</v>
      </c>
      <c r="B53" s="3">
        <v>2</v>
      </c>
      <c r="C53" s="3">
        <v>5</v>
      </c>
      <c r="D53" s="33">
        <f t="shared" si="0"/>
        <v>48.43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9</v>
      </c>
      <c r="J53" s="33">
        <f t="shared" si="2"/>
        <v>135.26999999999998</v>
      </c>
      <c r="K53" s="2">
        <f t="shared" si="3"/>
        <v>73.47999999999999</v>
      </c>
      <c r="L53" s="59">
        <v>0</v>
      </c>
      <c r="M53" s="60">
        <v>0</v>
      </c>
      <c r="N53" s="48">
        <v>15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1700</v>
      </c>
      <c r="AB53" s="48">
        <v>1700</v>
      </c>
      <c r="AC53" s="175"/>
      <c r="AD53" s="176"/>
      <c r="AE53" s="176"/>
      <c r="AF53" s="176"/>
      <c r="AG53" s="176"/>
      <c r="AH53" s="177"/>
    </row>
    <row r="54" spans="1:34" ht="12.75" customHeight="1">
      <c r="A54" s="88">
        <v>43494</v>
      </c>
      <c r="B54" s="3">
        <v>2</v>
      </c>
      <c r="C54" s="3">
        <v>5</v>
      </c>
      <c r="D54" s="33">
        <f t="shared" si="0"/>
        <v>48.43</v>
      </c>
      <c r="E54" s="36">
        <v>1</v>
      </c>
      <c r="F54" s="36">
        <v>3</v>
      </c>
      <c r="G54" s="33">
        <f t="shared" si="1"/>
        <v>25.049999999999997</v>
      </c>
      <c r="H54" s="3">
        <v>6</v>
      </c>
      <c r="I54" s="3">
        <v>9</v>
      </c>
      <c r="J54" s="33">
        <f t="shared" si="2"/>
        <v>135.26999999999998</v>
      </c>
      <c r="K54" s="2">
        <f t="shared" si="3"/>
        <v>73.47999999999999</v>
      </c>
      <c r="L54" s="59">
        <v>0</v>
      </c>
      <c r="M54" s="60">
        <v>0</v>
      </c>
      <c r="N54" s="48">
        <v>15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1500</v>
      </c>
      <c r="AB54" s="48">
        <v>1700</v>
      </c>
      <c r="AC54" s="175"/>
      <c r="AD54" s="176"/>
      <c r="AE54" s="176"/>
      <c r="AF54" s="176"/>
      <c r="AG54" s="176"/>
      <c r="AH54" s="177"/>
    </row>
    <row r="55" spans="1:34" ht="12.75" customHeight="1">
      <c r="A55" s="88">
        <v>43495</v>
      </c>
      <c r="B55" s="3">
        <v>2</v>
      </c>
      <c r="C55" s="3">
        <v>5</v>
      </c>
      <c r="D55" s="33">
        <f t="shared" si="0"/>
        <v>48.43</v>
      </c>
      <c r="E55" s="36">
        <v>1</v>
      </c>
      <c r="F55" s="36">
        <v>3</v>
      </c>
      <c r="G55" s="33">
        <f t="shared" si="1"/>
        <v>25.049999999999997</v>
      </c>
      <c r="H55" s="3">
        <v>6</v>
      </c>
      <c r="I55" s="3">
        <v>9</v>
      </c>
      <c r="J55" s="33">
        <f t="shared" si="2"/>
        <v>135.26999999999998</v>
      </c>
      <c r="K55" s="2">
        <f t="shared" si="3"/>
        <v>73.47999999999999</v>
      </c>
      <c r="L55" s="59">
        <v>0</v>
      </c>
      <c r="M55" s="60">
        <v>0</v>
      </c>
      <c r="N55" s="48">
        <v>18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2000</v>
      </c>
      <c r="AB55" s="48">
        <v>2000</v>
      </c>
      <c r="AC55" s="175"/>
      <c r="AD55" s="176"/>
      <c r="AE55" s="176"/>
      <c r="AF55" s="176"/>
      <c r="AG55" s="176"/>
      <c r="AH55" s="177"/>
    </row>
    <row r="56" spans="1:34" ht="12.75" customHeight="1">
      <c r="A56" s="88">
        <v>43496</v>
      </c>
      <c r="B56" s="3">
        <v>2</v>
      </c>
      <c r="C56" s="3">
        <v>5</v>
      </c>
      <c r="D56" s="33">
        <f t="shared" si="0"/>
        <v>48.43</v>
      </c>
      <c r="E56" s="36">
        <v>1</v>
      </c>
      <c r="F56" s="36">
        <v>3</v>
      </c>
      <c r="G56" s="33">
        <f t="shared" si="1"/>
        <v>25.049999999999997</v>
      </c>
      <c r="H56" s="47">
        <v>6</v>
      </c>
      <c r="I56" s="3">
        <v>9</v>
      </c>
      <c r="J56" s="33">
        <f t="shared" si="2"/>
        <v>135.26999999999998</v>
      </c>
      <c r="K56" s="2">
        <f t="shared" si="3"/>
        <v>73.47999999999999</v>
      </c>
      <c r="L56" s="59">
        <v>0</v>
      </c>
      <c r="M56" s="60">
        <v>0</v>
      </c>
      <c r="N56" s="48">
        <v>15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2000</v>
      </c>
      <c r="AB56" s="48">
        <v>2000</v>
      </c>
      <c r="AC56" s="175"/>
      <c r="AD56" s="176"/>
      <c r="AE56" s="176"/>
      <c r="AF56" s="176"/>
      <c r="AG56" s="176"/>
      <c r="AH56" s="177"/>
    </row>
    <row r="57" spans="1:34" ht="12.75" customHeight="1">
      <c r="A57" s="88">
        <v>43497</v>
      </c>
      <c r="B57" s="47">
        <v>2</v>
      </c>
      <c r="C57" s="3">
        <v>6</v>
      </c>
      <c r="D57" s="33">
        <f t="shared" si="0"/>
        <v>50.099999999999994</v>
      </c>
      <c r="E57" s="36">
        <v>1</v>
      </c>
      <c r="F57" s="36">
        <v>3</v>
      </c>
      <c r="G57" s="33">
        <f t="shared" si="1"/>
        <v>25.049999999999997</v>
      </c>
      <c r="H57" s="47">
        <v>7</v>
      </c>
      <c r="I57" s="3">
        <v>0</v>
      </c>
      <c r="J57" s="2">
        <f t="shared" si="2"/>
        <v>140.28</v>
      </c>
      <c r="K57" s="2">
        <f t="shared" si="3"/>
        <v>75.149999999999991</v>
      </c>
      <c r="L57" s="59">
        <v>1.67</v>
      </c>
      <c r="M57" s="60">
        <v>5.01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123.32000000000001</v>
      </c>
      <c r="N58" s="46">
        <f>SUM(N27:N57)</f>
        <v>508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917.9000000000002</v>
      </c>
      <c r="N60" s="45">
        <f>(N59+N58)</f>
        <v>6431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4" zoomScale="90" zoomScaleNormal="90" zoomScalePageLayoutView="90" workbookViewId="0">
      <selection activeCell="AB55" sqref="AB55"/>
    </sheetView>
  </sheetViews>
  <sheetFormatPr baseColWidth="10" defaultColWidth="10.28515625" defaultRowHeight="13" x14ac:dyDescent="0"/>
  <cols>
    <col min="1" max="1" width="10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5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76</v>
      </c>
      <c r="D8" s="136"/>
      <c r="E8" s="136"/>
      <c r="F8" s="136"/>
      <c r="G8" s="8" t="s">
        <v>9</v>
      </c>
      <c r="H8" s="136">
        <v>2019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1"/>
      <c r="AD25" s="91"/>
      <c r="AE25" s="91"/>
      <c r="AF25" s="91"/>
      <c r="AG25" s="91"/>
      <c r="AH25" s="9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43498</v>
      </c>
      <c r="B27" s="3">
        <v>2</v>
      </c>
      <c r="C27" s="3">
        <v>7</v>
      </c>
      <c r="D27" s="33">
        <f t="shared" ref="D27:D57" si="0">(B27*12+C27)*1.67</f>
        <v>51.769999999999996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2</v>
      </c>
      <c r="J27" s="33">
        <f t="shared" ref="J27:J57" si="2">(H27*12+I27)*1.67</f>
        <v>143.62</v>
      </c>
      <c r="K27" s="2">
        <f t="shared" ref="K27:K57" si="3">D27+G27</f>
        <v>76.819999999999993</v>
      </c>
      <c r="L27" s="59">
        <v>1.67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5"/>
      <c r="AD27" s="176"/>
      <c r="AE27" s="176"/>
      <c r="AF27" s="176"/>
      <c r="AG27" s="176"/>
      <c r="AH27" s="177"/>
    </row>
    <row r="28" spans="1:34" ht="12.75" customHeight="1">
      <c r="A28" s="88">
        <v>43499</v>
      </c>
      <c r="B28" s="35">
        <v>2</v>
      </c>
      <c r="C28" s="35">
        <v>8</v>
      </c>
      <c r="D28" s="33">
        <f t="shared" si="0"/>
        <v>53.44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5</v>
      </c>
      <c r="J28" s="33">
        <f t="shared" si="2"/>
        <v>148.63</v>
      </c>
      <c r="K28" s="2">
        <f t="shared" si="3"/>
        <v>78.489999999999995</v>
      </c>
      <c r="L28" s="59">
        <v>1.67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5"/>
      <c r="AD28" s="176"/>
      <c r="AE28" s="176"/>
      <c r="AF28" s="176"/>
      <c r="AG28" s="176"/>
      <c r="AH28" s="177"/>
    </row>
    <row r="29" spans="1:34" ht="12.75" customHeight="1">
      <c r="A29" s="88">
        <v>43500</v>
      </c>
      <c r="B29" s="35">
        <v>2</v>
      </c>
      <c r="C29" s="35">
        <v>8</v>
      </c>
      <c r="D29" s="33">
        <f t="shared" si="0"/>
        <v>53.44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5</v>
      </c>
      <c r="J29" s="33">
        <f t="shared" si="2"/>
        <v>148.63</v>
      </c>
      <c r="K29" s="2">
        <f t="shared" si="3"/>
        <v>78.489999999999995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5"/>
      <c r="AD29" s="176"/>
      <c r="AE29" s="176"/>
      <c r="AF29" s="176"/>
      <c r="AG29" s="176"/>
      <c r="AH29" s="177"/>
    </row>
    <row r="30" spans="1:34" ht="12.75" customHeight="1">
      <c r="A30" s="88">
        <v>43501</v>
      </c>
      <c r="B30" s="35">
        <v>2</v>
      </c>
      <c r="C30" s="35">
        <v>9</v>
      </c>
      <c r="D30" s="33">
        <f t="shared" si="0"/>
        <v>55.11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8</v>
      </c>
      <c r="J30" s="33">
        <f t="shared" si="2"/>
        <v>153.63999999999999</v>
      </c>
      <c r="K30" s="2">
        <f t="shared" si="3"/>
        <v>80.16</v>
      </c>
      <c r="L30" s="59">
        <v>1.67</v>
      </c>
      <c r="M30" s="60">
        <v>5.01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1500</v>
      </c>
      <c r="AC30" s="178"/>
      <c r="AD30" s="179"/>
      <c r="AE30" s="179"/>
      <c r="AF30" s="179"/>
      <c r="AG30" s="179"/>
      <c r="AH30" s="180"/>
    </row>
    <row r="31" spans="1:34" ht="12.75" customHeight="1">
      <c r="A31" s="88">
        <v>43502</v>
      </c>
      <c r="B31" s="35">
        <v>2</v>
      </c>
      <c r="C31" s="35">
        <v>9</v>
      </c>
      <c r="D31" s="33">
        <f t="shared" si="0"/>
        <v>55.11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8</v>
      </c>
      <c r="J31" s="33">
        <f t="shared" si="2"/>
        <v>153.63999999999999</v>
      </c>
      <c r="K31" s="2">
        <f t="shared" si="3"/>
        <v>80.16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1600</v>
      </c>
      <c r="AC31" s="178"/>
      <c r="AD31" s="179"/>
      <c r="AE31" s="179"/>
      <c r="AF31" s="179"/>
      <c r="AG31" s="179"/>
      <c r="AH31" s="180"/>
    </row>
    <row r="32" spans="1:34" ht="12.75" customHeight="1">
      <c r="A32" s="88">
        <v>43503</v>
      </c>
      <c r="B32" s="3">
        <v>2</v>
      </c>
      <c r="C32" s="3">
        <v>10</v>
      </c>
      <c r="D32" s="33">
        <f t="shared" si="0"/>
        <v>56.78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0</v>
      </c>
      <c r="J32" s="33">
        <f t="shared" si="2"/>
        <v>160.32</v>
      </c>
      <c r="K32" s="2">
        <f t="shared" si="3"/>
        <v>81.83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1500</v>
      </c>
      <c r="AC32" s="178"/>
      <c r="AD32" s="179"/>
      <c r="AE32" s="179"/>
      <c r="AF32" s="179"/>
      <c r="AG32" s="179"/>
      <c r="AH32" s="180"/>
    </row>
    <row r="33" spans="1:34" ht="12.75" customHeight="1">
      <c r="A33" s="88">
        <v>43504</v>
      </c>
      <c r="B33" s="3">
        <v>2</v>
      </c>
      <c r="C33" s="3">
        <v>10</v>
      </c>
      <c r="D33" s="33">
        <f t="shared" si="0"/>
        <v>56.78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6</v>
      </c>
      <c r="J33" s="33">
        <f t="shared" si="2"/>
        <v>170.34</v>
      </c>
      <c r="K33" s="2">
        <f t="shared" si="3"/>
        <v>81.83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1500</v>
      </c>
      <c r="AC33" s="178"/>
      <c r="AD33" s="179"/>
      <c r="AE33" s="179"/>
      <c r="AF33" s="179"/>
      <c r="AG33" s="179"/>
      <c r="AH33" s="180"/>
    </row>
    <row r="34" spans="1:34" ht="12.75" customHeight="1">
      <c r="A34" s="88">
        <v>43505</v>
      </c>
      <c r="B34" s="3">
        <v>2</v>
      </c>
      <c r="C34" s="3">
        <v>10</v>
      </c>
      <c r="D34" s="33">
        <f t="shared" si="0"/>
        <v>56.78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0</v>
      </c>
      <c r="J34" s="33">
        <f t="shared" si="2"/>
        <v>180.35999999999999</v>
      </c>
      <c r="K34" s="2">
        <f t="shared" si="3"/>
        <v>81.83</v>
      </c>
      <c r="L34" s="59">
        <v>0</v>
      </c>
      <c r="M34" s="60">
        <v>10.02</v>
      </c>
      <c r="N34" s="48">
        <v>16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1450</v>
      </c>
      <c r="AB34" s="48">
        <v>1600</v>
      </c>
      <c r="AC34" s="175"/>
      <c r="AD34" s="176"/>
      <c r="AE34" s="176"/>
      <c r="AF34" s="176"/>
      <c r="AG34" s="176"/>
      <c r="AH34" s="177"/>
    </row>
    <row r="35" spans="1:34" ht="12.75" customHeight="1">
      <c r="A35" s="88">
        <v>43506</v>
      </c>
      <c r="B35" s="3">
        <v>2</v>
      </c>
      <c r="C35" s="3">
        <v>10</v>
      </c>
      <c r="D35" s="33">
        <f t="shared" si="0"/>
        <v>56.78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0</v>
      </c>
      <c r="J35" s="33">
        <f t="shared" si="2"/>
        <v>180.35999999999999</v>
      </c>
      <c r="K35" s="2">
        <f t="shared" si="3"/>
        <v>81.83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1200</v>
      </c>
      <c r="AB35" s="48">
        <v>1600</v>
      </c>
      <c r="AC35" s="175"/>
      <c r="AD35" s="176"/>
      <c r="AE35" s="176"/>
      <c r="AF35" s="176"/>
      <c r="AG35" s="176"/>
      <c r="AH35" s="177"/>
    </row>
    <row r="36" spans="1:34" ht="12.75" customHeight="1">
      <c r="A36" s="88">
        <v>43507</v>
      </c>
      <c r="B36" s="3">
        <v>2</v>
      </c>
      <c r="C36" s="3">
        <v>10</v>
      </c>
      <c r="D36" s="33">
        <f t="shared" si="0"/>
        <v>56.78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3</v>
      </c>
      <c r="J36" s="33">
        <f t="shared" si="2"/>
        <v>185.37</v>
      </c>
      <c r="K36" s="2">
        <f>D36+G36</f>
        <v>81.83</v>
      </c>
      <c r="L36" s="59">
        <v>0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1600</v>
      </c>
      <c r="AC36" s="181"/>
      <c r="AD36" s="182"/>
      <c r="AE36" s="182"/>
      <c r="AF36" s="182"/>
      <c r="AG36" s="182"/>
      <c r="AH36" s="183"/>
    </row>
    <row r="37" spans="1:34" ht="12.75" customHeight="1">
      <c r="A37" s="88">
        <v>43508</v>
      </c>
      <c r="B37" s="3">
        <v>2</v>
      </c>
      <c r="C37" s="3">
        <v>10</v>
      </c>
      <c r="D37" s="33">
        <f t="shared" si="0"/>
        <v>56.78</v>
      </c>
      <c r="E37" s="36">
        <v>1</v>
      </c>
      <c r="F37" s="36">
        <v>3</v>
      </c>
      <c r="G37" s="33">
        <f t="shared" si="1"/>
        <v>25.049999999999997</v>
      </c>
      <c r="H37" s="3">
        <v>9</v>
      </c>
      <c r="I37" s="3">
        <v>3</v>
      </c>
      <c r="J37" s="33">
        <f t="shared" si="2"/>
        <v>185.37</v>
      </c>
      <c r="K37" s="2">
        <f t="shared" si="3"/>
        <v>81.83</v>
      </c>
      <c r="L37" s="59">
        <v>0</v>
      </c>
      <c r="M37" s="60">
        <v>0</v>
      </c>
      <c r="N37" s="48">
        <v>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2500</v>
      </c>
      <c r="AB37" s="48">
        <v>2500</v>
      </c>
      <c r="AC37" s="181" t="s">
        <v>92</v>
      </c>
      <c r="AD37" s="182"/>
      <c r="AE37" s="182"/>
      <c r="AF37" s="182"/>
      <c r="AG37" s="182"/>
      <c r="AH37" s="183"/>
    </row>
    <row r="38" spans="1:34" ht="12.75" customHeight="1">
      <c r="A38" s="88">
        <v>43509</v>
      </c>
      <c r="B38" s="3">
        <v>2</v>
      </c>
      <c r="C38" s="3">
        <v>10</v>
      </c>
      <c r="D38" s="33">
        <f t="shared" si="0"/>
        <v>56.78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4</v>
      </c>
      <c r="J38" s="33">
        <f t="shared" si="2"/>
        <v>187.04</v>
      </c>
      <c r="K38" s="2">
        <f t="shared" si="3"/>
        <v>81.83</v>
      </c>
      <c r="L38" s="59">
        <v>0</v>
      </c>
      <c r="M38" s="60">
        <v>1.67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2200</v>
      </c>
      <c r="AB38" s="48">
        <v>2300</v>
      </c>
      <c r="AC38" s="175"/>
      <c r="AD38" s="176"/>
      <c r="AE38" s="176"/>
      <c r="AF38" s="176"/>
      <c r="AG38" s="176"/>
      <c r="AH38" s="177"/>
    </row>
    <row r="39" spans="1:34" ht="12.75" customHeight="1">
      <c r="A39" s="88">
        <v>43510</v>
      </c>
      <c r="B39" s="3">
        <v>2</v>
      </c>
      <c r="C39" s="3">
        <v>11</v>
      </c>
      <c r="D39" s="33">
        <f t="shared" si="0"/>
        <v>58.449999999999996</v>
      </c>
      <c r="E39" s="36">
        <v>1</v>
      </c>
      <c r="F39" s="36">
        <v>3</v>
      </c>
      <c r="G39" s="33">
        <f t="shared" si="1"/>
        <v>25.049999999999997</v>
      </c>
      <c r="H39" s="3">
        <v>9</v>
      </c>
      <c r="I39" s="3">
        <v>7</v>
      </c>
      <c r="J39" s="33">
        <f t="shared" si="2"/>
        <v>192.04999999999998</v>
      </c>
      <c r="K39" s="2">
        <f t="shared" si="3"/>
        <v>83.5</v>
      </c>
      <c r="L39" s="59">
        <v>1.67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1700</v>
      </c>
      <c r="AB39" s="48">
        <v>2300</v>
      </c>
      <c r="AC39" s="175"/>
      <c r="AD39" s="176"/>
      <c r="AE39" s="176"/>
      <c r="AF39" s="176"/>
      <c r="AG39" s="176"/>
      <c r="AH39" s="177"/>
    </row>
    <row r="40" spans="1:34" ht="12.75" customHeight="1">
      <c r="A40" s="88">
        <v>43511</v>
      </c>
      <c r="B40" s="3">
        <v>2</v>
      </c>
      <c r="C40" s="3">
        <v>11</v>
      </c>
      <c r="D40" s="33">
        <f t="shared" si="0"/>
        <v>58.449999999999996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7</v>
      </c>
      <c r="J40" s="33">
        <f t="shared" si="2"/>
        <v>192.04999999999998</v>
      </c>
      <c r="K40" s="2">
        <f t="shared" si="3"/>
        <v>83.5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1600</v>
      </c>
      <c r="AB40" s="48">
        <v>2300</v>
      </c>
      <c r="AC40" s="175"/>
      <c r="AD40" s="176"/>
      <c r="AE40" s="176"/>
      <c r="AF40" s="176"/>
      <c r="AG40" s="176"/>
      <c r="AH40" s="177"/>
    </row>
    <row r="41" spans="1:34" ht="12.75" customHeight="1">
      <c r="A41" s="88">
        <v>43512</v>
      </c>
      <c r="B41" s="3">
        <v>3</v>
      </c>
      <c r="C41" s="3">
        <v>0</v>
      </c>
      <c r="D41" s="33">
        <f t="shared" si="0"/>
        <v>60.12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0</v>
      </c>
      <c r="J41" s="33">
        <f t="shared" si="2"/>
        <v>200.39999999999998</v>
      </c>
      <c r="K41" s="2">
        <f t="shared" si="3"/>
        <v>85.169999999999987</v>
      </c>
      <c r="L41" s="59">
        <v>1.67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1300</v>
      </c>
      <c r="AC41" s="175"/>
      <c r="AD41" s="176"/>
      <c r="AE41" s="176"/>
      <c r="AF41" s="176"/>
      <c r="AG41" s="176"/>
      <c r="AH41" s="177"/>
    </row>
    <row r="42" spans="1:34" ht="12.75" customHeight="1">
      <c r="A42" s="88">
        <v>43513</v>
      </c>
      <c r="B42" s="3">
        <v>3</v>
      </c>
      <c r="C42" s="3">
        <v>0</v>
      </c>
      <c r="D42" s="33">
        <f t="shared" si="0"/>
        <v>60.12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8</v>
      </c>
      <c r="J42" s="33">
        <f t="shared" si="2"/>
        <v>213.76</v>
      </c>
      <c r="K42" s="2">
        <f t="shared" si="3"/>
        <v>85.169999999999987</v>
      </c>
      <c r="L42" s="59">
        <v>0</v>
      </c>
      <c r="M42" s="60">
        <v>13.36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5"/>
      <c r="AD42" s="176"/>
      <c r="AE42" s="176"/>
      <c r="AF42" s="176"/>
      <c r="AG42" s="176"/>
      <c r="AH42" s="177"/>
    </row>
    <row r="43" spans="1:34" ht="12.75" customHeight="1">
      <c r="A43" s="88">
        <v>43514</v>
      </c>
      <c r="B43" s="3">
        <v>3</v>
      </c>
      <c r="C43" s="3">
        <v>0</v>
      </c>
      <c r="D43" s="33">
        <f t="shared" si="0"/>
        <v>60.12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8</v>
      </c>
      <c r="J43" s="33">
        <f t="shared" si="2"/>
        <v>213.76</v>
      </c>
      <c r="K43" s="2">
        <f t="shared" si="3"/>
        <v>85.169999999999987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1300</v>
      </c>
      <c r="AC43" s="175"/>
      <c r="AD43" s="176"/>
      <c r="AE43" s="176"/>
      <c r="AF43" s="176"/>
      <c r="AG43" s="176"/>
      <c r="AH43" s="177"/>
    </row>
    <row r="44" spans="1:34" ht="12.75" customHeight="1">
      <c r="A44" s="88">
        <v>43515</v>
      </c>
      <c r="B44" s="3">
        <v>3</v>
      </c>
      <c r="C44" s="3">
        <v>1</v>
      </c>
      <c r="D44" s="33">
        <f t="shared" si="0"/>
        <v>61.79</v>
      </c>
      <c r="E44" s="36">
        <v>1</v>
      </c>
      <c r="F44" s="36">
        <v>3</v>
      </c>
      <c r="G44" s="33">
        <f t="shared" si="1"/>
        <v>25.049999999999997</v>
      </c>
      <c r="H44" s="3">
        <v>11</v>
      </c>
      <c r="I44" s="3">
        <v>8</v>
      </c>
      <c r="J44" s="33">
        <f t="shared" si="2"/>
        <v>233.79999999999998</v>
      </c>
      <c r="K44" s="2">
        <f t="shared" si="3"/>
        <v>86.84</v>
      </c>
      <c r="L44" s="59">
        <v>1.67</v>
      </c>
      <c r="M44" s="60">
        <v>20.04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5"/>
      <c r="AD44" s="176"/>
      <c r="AE44" s="176"/>
      <c r="AF44" s="176"/>
      <c r="AG44" s="176"/>
      <c r="AH44" s="177"/>
    </row>
    <row r="45" spans="1:34" ht="12.75" customHeight="1">
      <c r="A45" s="88">
        <v>43516</v>
      </c>
      <c r="B45" s="3">
        <v>3</v>
      </c>
      <c r="C45" s="3">
        <v>1</v>
      </c>
      <c r="D45" s="33">
        <f t="shared" si="0"/>
        <v>61.79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1</v>
      </c>
      <c r="J45" s="33">
        <f t="shared" si="2"/>
        <v>121.91</v>
      </c>
      <c r="K45" s="2">
        <f t="shared" si="3"/>
        <v>86.84</v>
      </c>
      <c r="L45" s="59">
        <v>0</v>
      </c>
      <c r="M45" s="60">
        <v>18.37</v>
      </c>
      <c r="N45" s="48">
        <v>20</v>
      </c>
      <c r="O45" s="69"/>
      <c r="P45" s="48"/>
      <c r="Q45" s="76"/>
      <c r="R45" s="76"/>
      <c r="S45" s="76"/>
      <c r="T45" s="76"/>
      <c r="U45" s="76"/>
      <c r="V45" s="68">
        <v>14557</v>
      </c>
      <c r="W45" s="68">
        <v>130</v>
      </c>
      <c r="X45" s="48"/>
      <c r="Y45" s="48"/>
      <c r="Z45" s="74"/>
      <c r="AA45" s="48">
        <v>1100</v>
      </c>
      <c r="AB45" s="48">
        <v>1400</v>
      </c>
      <c r="AC45" s="175"/>
      <c r="AD45" s="176"/>
      <c r="AE45" s="176"/>
      <c r="AF45" s="176"/>
      <c r="AG45" s="176"/>
      <c r="AH45" s="177"/>
    </row>
    <row r="46" spans="1:34" ht="12.75" customHeight="1">
      <c r="A46" s="88">
        <v>43517</v>
      </c>
      <c r="B46" s="3">
        <v>3</v>
      </c>
      <c r="C46" s="3">
        <v>2</v>
      </c>
      <c r="D46" s="33">
        <f t="shared" si="0"/>
        <v>63.459999999999994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7</v>
      </c>
      <c r="J46" s="33">
        <f t="shared" si="2"/>
        <v>131.93</v>
      </c>
      <c r="K46" s="2">
        <f t="shared" si="3"/>
        <v>88.509999999999991</v>
      </c>
      <c r="L46" s="59">
        <v>1.67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1400</v>
      </c>
      <c r="AC46" s="175"/>
      <c r="AD46" s="176"/>
      <c r="AE46" s="176"/>
      <c r="AF46" s="176"/>
      <c r="AG46" s="176"/>
      <c r="AH46" s="177"/>
    </row>
    <row r="47" spans="1:34" ht="12.75" customHeight="1">
      <c r="A47" s="88">
        <v>43518</v>
      </c>
      <c r="B47" s="3">
        <v>3</v>
      </c>
      <c r="C47" s="3">
        <v>2</v>
      </c>
      <c r="D47" s="33">
        <f t="shared" si="0"/>
        <v>63.459999999999994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4</v>
      </c>
      <c r="J47" s="33">
        <f t="shared" si="2"/>
        <v>146.95999999999998</v>
      </c>
      <c r="K47" s="2">
        <f t="shared" si="3"/>
        <v>88.509999999999991</v>
      </c>
      <c r="L47" s="59">
        <v>0</v>
      </c>
      <c r="M47" s="60">
        <v>15.03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5"/>
      <c r="AD47" s="176"/>
      <c r="AE47" s="176"/>
      <c r="AF47" s="176"/>
      <c r="AG47" s="176"/>
      <c r="AH47" s="177"/>
    </row>
    <row r="48" spans="1:34" ht="12.75" customHeight="1">
      <c r="A48" s="88">
        <v>43519</v>
      </c>
      <c r="B48" s="3">
        <v>3</v>
      </c>
      <c r="C48" s="3">
        <v>2</v>
      </c>
      <c r="D48" s="33">
        <f t="shared" si="0"/>
        <v>63.459999999999994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10</v>
      </c>
      <c r="J48" s="33">
        <f t="shared" si="2"/>
        <v>156.97999999999999</v>
      </c>
      <c r="K48" s="2">
        <f t="shared" si="3"/>
        <v>88.509999999999991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4"/>
      <c r="AD48" s="176"/>
      <c r="AE48" s="176"/>
      <c r="AF48" s="176"/>
      <c r="AG48" s="176"/>
      <c r="AH48" s="177"/>
    </row>
    <row r="49" spans="1:34" ht="12.75" customHeight="1">
      <c r="A49" s="88">
        <v>43520</v>
      </c>
      <c r="B49" s="3">
        <v>3</v>
      </c>
      <c r="C49" s="3">
        <v>3</v>
      </c>
      <c r="D49" s="33">
        <f t="shared" si="0"/>
        <v>65.13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10</v>
      </c>
      <c r="J49" s="33">
        <f t="shared" si="2"/>
        <v>177.01999999999998</v>
      </c>
      <c r="K49" s="2">
        <f t="shared" si="3"/>
        <v>90.179999999999993</v>
      </c>
      <c r="L49" s="59">
        <v>1.67</v>
      </c>
      <c r="M49" s="60">
        <v>20.04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5"/>
      <c r="AD49" s="176"/>
      <c r="AE49" s="176"/>
      <c r="AF49" s="176"/>
      <c r="AG49" s="176"/>
      <c r="AH49" s="177"/>
    </row>
    <row r="50" spans="1:34" ht="12.75" customHeight="1">
      <c r="A50" s="88">
        <v>43521</v>
      </c>
      <c r="B50" s="3">
        <v>3</v>
      </c>
      <c r="C50" s="3">
        <v>4</v>
      </c>
      <c r="D50" s="33">
        <f t="shared" si="0"/>
        <v>66.8</v>
      </c>
      <c r="E50" s="36">
        <v>1</v>
      </c>
      <c r="F50" s="36">
        <v>3</v>
      </c>
      <c r="G50" s="33">
        <f t="shared" si="1"/>
        <v>25.049999999999997</v>
      </c>
      <c r="H50" s="3">
        <v>9</v>
      </c>
      <c r="I50" s="3">
        <v>2</v>
      </c>
      <c r="J50" s="33">
        <f t="shared" si="2"/>
        <v>183.7</v>
      </c>
      <c r="K50" s="2">
        <f t="shared" si="3"/>
        <v>91.85</v>
      </c>
      <c r="L50" s="59">
        <v>1.67</v>
      </c>
      <c r="M50" s="60">
        <v>6.68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5"/>
      <c r="AD50" s="176"/>
      <c r="AE50" s="176"/>
      <c r="AF50" s="176"/>
      <c r="AG50" s="176"/>
      <c r="AH50" s="177"/>
    </row>
    <row r="51" spans="1:34" ht="12.75" customHeight="1">
      <c r="A51" s="88">
        <v>43522</v>
      </c>
      <c r="B51" s="3">
        <v>3</v>
      </c>
      <c r="C51" s="3">
        <v>4</v>
      </c>
      <c r="D51" s="33">
        <f t="shared" si="0"/>
        <v>66.8</v>
      </c>
      <c r="E51" s="36">
        <v>1</v>
      </c>
      <c r="F51" s="36">
        <v>3</v>
      </c>
      <c r="G51" s="33">
        <f t="shared" si="1"/>
        <v>25.049999999999997</v>
      </c>
      <c r="H51" s="3">
        <v>9</v>
      </c>
      <c r="I51" s="3">
        <v>8</v>
      </c>
      <c r="J51" s="33">
        <f t="shared" si="2"/>
        <v>193.72</v>
      </c>
      <c r="K51" s="2">
        <f t="shared" si="3"/>
        <v>91.85</v>
      </c>
      <c r="L51" s="59">
        <v>0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1500</v>
      </c>
      <c r="AC51" s="175"/>
      <c r="AD51" s="176"/>
      <c r="AE51" s="176"/>
      <c r="AF51" s="176"/>
      <c r="AG51" s="176"/>
      <c r="AH51" s="177"/>
    </row>
    <row r="52" spans="1:34" ht="12.75" customHeight="1">
      <c r="A52" s="88">
        <v>43523</v>
      </c>
      <c r="B52" s="3">
        <v>3</v>
      </c>
      <c r="C52" s="3">
        <v>4</v>
      </c>
      <c r="D52" s="33">
        <f t="shared" si="0"/>
        <v>66.8</v>
      </c>
      <c r="E52" s="36">
        <v>1</v>
      </c>
      <c r="F52" s="36">
        <v>3</v>
      </c>
      <c r="G52" s="33">
        <f t="shared" si="1"/>
        <v>25.049999999999997</v>
      </c>
      <c r="H52" s="3">
        <v>10</v>
      </c>
      <c r="I52" s="3">
        <v>2</v>
      </c>
      <c r="J52" s="33">
        <f t="shared" si="2"/>
        <v>203.73999999999998</v>
      </c>
      <c r="K52" s="2">
        <f t="shared" si="3"/>
        <v>91.85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1500</v>
      </c>
      <c r="AC52" s="175"/>
      <c r="AD52" s="176"/>
      <c r="AE52" s="176"/>
      <c r="AF52" s="176"/>
      <c r="AG52" s="176"/>
      <c r="AH52" s="177"/>
    </row>
    <row r="53" spans="1:34" ht="12.75" customHeight="1">
      <c r="A53" s="88">
        <v>43524</v>
      </c>
      <c r="B53" s="3">
        <v>3</v>
      </c>
      <c r="C53" s="3">
        <v>4</v>
      </c>
      <c r="D53" s="33">
        <f t="shared" si="0"/>
        <v>66.8</v>
      </c>
      <c r="E53" s="36">
        <v>1</v>
      </c>
      <c r="F53" s="36">
        <v>3</v>
      </c>
      <c r="G53" s="33">
        <f t="shared" si="1"/>
        <v>25.049999999999997</v>
      </c>
      <c r="H53" s="3">
        <v>10</v>
      </c>
      <c r="I53" s="3">
        <v>4</v>
      </c>
      <c r="J53" s="33">
        <f t="shared" si="2"/>
        <v>207.07999999999998</v>
      </c>
      <c r="K53" s="2">
        <f t="shared" si="3"/>
        <v>91.85</v>
      </c>
      <c r="L53" s="59">
        <v>0</v>
      </c>
      <c r="M53" s="60">
        <v>3.34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1300</v>
      </c>
      <c r="AB53" s="48">
        <v>1500</v>
      </c>
      <c r="AC53" s="175"/>
      <c r="AD53" s="176"/>
      <c r="AE53" s="176"/>
      <c r="AF53" s="176"/>
      <c r="AG53" s="176"/>
      <c r="AH53" s="177"/>
    </row>
    <row r="54" spans="1:34" ht="12.75" customHeight="1">
      <c r="A54" s="88">
        <v>43525</v>
      </c>
      <c r="B54" s="3">
        <v>3</v>
      </c>
      <c r="C54" s="3">
        <v>5</v>
      </c>
      <c r="D54" s="33">
        <f t="shared" si="0"/>
        <v>68.47</v>
      </c>
      <c r="E54" s="36">
        <v>1</v>
      </c>
      <c r="F54" s="36">
        <v>3</v>
      </c>
      <c r="G54" s="33">
        <f t="shared" si="1"/>
        <v>25.049999999999997</v>
      </c>
      <c r="H54" s="3">
        <v>10</v>
      </c>
      <c r="I54" s="3">
        <v>8</v>
      </c>
      <c r="J54" s="33">
        <f t="shared" si="2"/>
        <v>213.76</v>
      </c>
      <c r="K54" s="2">
        <f t="shared" si="3"/>
        <v>93.52</v>
      </c>
      <c r="L54" s="59">
        <v>0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5"/>
      <c r="AD54" s="176"/>
      <c r="AE54" s="176"/>
      <c r="AF54" s="176"/>
      <c r="AG54" s="176"/>
      <c r="AH54" s="177"/>
    </row>
    <row r="55" spans="1:34" ht="12.75" customHeight="1">
      <c r="A55" s="88"/>
      <c r="B55" s="3"/>
      <c r="C55" s="3"/>
      <c r="D55" s="33">
        <f t="shared" si="0"/>
        <v>0</v>
      </c>
      <c r="E55" s="36"/>
      <c r="F55" s="36"/>
      <c r="G55" s="33">
        <f t="shared" si="1"/>
        <v>0</v>
      </c>
      <c r="H55" s="3"/>
      <c r="I55" s="3"/>
      <c r="J55" s="33">
        <f t="shared" si="2"/>
        <v>0</v>
      </c>
      <c r="K55" s="2">
        <f t="shared" si="3"/>
        <v>0</v>
      </c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75"/>
      <c r="AD55" s="176"/>
      <c r="AE55" s="176"/>
      <c r="AF55" s="176"/>
      <c r="AG55" s="176"/>
      <c r="AH55" s="177"/>
    </row>
    <row r="56" spans="1:34" ht="12.75" customHeight="1">
      <c r="A56" s="88"/>
      <c r="B56" s="3"/>
      <c r="C56" s="3"/>
      <c r="D56" s="33">
        <f t="shared" si="0"/>
        <v>0</v>
      </c>
      <c r="E56" s="36"/>
      <c r="F56" s="36"/>
      <c r="G56" s="33">
        <f t="shared" si="1"/>
        <v>0</v>
      </c>
      <c r="H56" s="47"/>
      <c r="I56" s="3"/>
      <c r="J56" s="33">
        <f t="shared" si="2"/>
        <v>0</v>
      </c>
      <c r="K56" s="2">
        <f t="shared" si="3"/>
        <v>0</v>
      </c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75"/>
      <c r="AD56" s="176"/>
      <c r="AE56" s="176"/>
      <c r="AF56" s="176"/>
      <c r="AG56" s="176"/>
      <c r="AH56" s="177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16.7</v>
      </c>
      <c r="M58" s="45">
        <f>SUM(M27:M57)</f>
        <v>203.74</v>
      </c>
      <c r="N58" s="46">
        <f>SUM(N27:N57)</f>
        <v>536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220.44</v>
      </c>
      <c r="M60" s="45">
        <f>(M59+M58)</f>
        <v>998.32000000000016</v>
      </c>
      <c r="N60" s="45">
        <f>(N59+N58)</f>
        <v>6459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zoomScalePageLayoutView="90" workbookViewId="0">
      <selection activeCell="AB58" sqref="AB58"/>
    </sheetView>
  </sheetViews>
  <sheetFormatPr baseColWidth="10" defaultColWidth="10.28515625" defaultRowHeight="13" x14ac:dyDescent="0"/>
  <cols>
    <col min="1" max="1" width="10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5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78</v>
      </c>
      <c r="D8" s="136"/>
      <c r="E8" s="136"/>
      <c r="F8" s="136"/>
      <c r="G8" s="8" t="s">
        <v>9</v>
      </c>
      <c r="H8" s="136">
        <v>2019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3"/>
      <c r="AD25" s="93"/>
      <c r="AE25" s="93"/>
      <c r="AF25" s="93"/>
      <c r="AG25" s="93"/>
      <c r="AH25" s="9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43526</v>
      </c>
      <c r="B27" s="3">
        <v>3</v>
      </c>
      <c r="C27" s="3">
        <v>5</v>
      </c>
      <c r="D27" s="33">
        <f t="shared" ref="D27:D57" si="0">(B27*12+C27)*1.67</f>
        <v>68.47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10</v>
      </c>
      <c r="I27" s="3">
        <v>10</v>
      </c>
      <c r="J27" s="33">
        <f t="shared" ref="J27:J57" si="2">(H27*12+I27)*1.67</f>
        <v>217.1</v>
      </c>
      <c r="K27" s="2">
        <f t="shared" ref="K27:K57" si="3">D27+G27</f>
        <v>93.52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1200</v>
      </c>
      <c r="AB27" s="51">
        <v>1500</v>
      </c>
      <c r="AC27" s="175"/>
      <c r="AD27" s="176"/>
      <c r="AE27" s="176"/>
      <c r="AF27" s="176"/>
      <c r="AG27" s="176"/>
      <c r="AH27" s="177"/>
    </row>
    <row r="28" spans="1:34" ht="12.75" customHeight="1">
      <c r="A28" s="88">
        <v>43527</v>
      </c>
      <c r="B28" s="35">
        <v>3</v>
      </c>
      <c r="C28" s="35">
        <v>5</v>
      </c>
      <c r="D28" s="33">
        <f t="shared" si="0"/>
        <v>68.47</v>
      </c>
      <c r="E28" s="36">
        <v>1</v>
      </c>
      <c r="F28" s="36">
        <v>3</v>
      </c>
      <c r="G28" s="33">
        <f t="shared" si="1"/>
        <v>25.049999999999997</v>
      </c>
      <c r="H28" s="3">
        <v>4</v>
      </c>
      <c r="I28" s="3">
        <v>10</v>
      </c>
      <c r="J28" s="33">
        <f t="shared" si="2"/>
        <v>96.86</v>
      </c>
      <c r="K28" s="2">
        <f t="shared" si="3"/>
        <v>93.52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>
        <v>14981</v>
      </c>
      <c r="W28" s="48">
        <v>130</v>
      </c>
      <c r="X28" s="48"/>
      <c r="Y28" s="51"/>
      <c r="Z28" s="74"/>
      <c r="AA28" s="48">
        <v>1100</v>
      </c>
      <c r="AB28" s="48">
        <v>1400</v>
      </c>
      <c r="AC28" s="175"/>
      <c r="AD28" s="176"/>
      <c r="AE28" s="176"/>
      <c r="AF28" s="176"/>
      <c r="AG28" s="176"/>
      <c r="AH28" s="177"/>
    </row>
    <row r="29" spans="1:34" ht="12.75" customHeight="1">
      <c r="A29" s="88">
        <v>43528</v>
      </c>
      <c r="B29" s="35">
        <v>3</v>
      </c>
      <c r="C29" s="35">
        <v>5</v>
      </c>
      <c r="D29" s="33">
        <f t="shared" si="0"/>
        <v>68.47</v>
      </c>
      <c r="E29" s="36">
        <v>1</v>
      </c>
      <c r="F29" s="36">
        <v>3</v>
      </c>
      <c r="G29" s="33">
        <f t="shared" si="1"/>
        <v>25.049999999999997</v>
      </c>
      <c r="H29" s="3">
        <v>5</v>
      </c>
      <c r="I29" s="3">
        <v>1</v>
      </c>
      <c r="J29" s="33">
        <f t="shared" si="2"/>
        <v>101.86999999999999</v>
      </c>
      <c r="K29" s="2">
        <f t="shared" si="3"/>
        <v>93.52</v>
      </c>
      <c r="L29" s="59">
        <v>0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1200</v>
      </c>
      <c r="AB29" s="48">
        <v>1400</v>
      </c>
      <c r="AC29" s="175"/>
      <c r="AD29" s="176"/>
      <c r="AE29" s="176"/>
      <c r="AF29" s="176"/>
      <c r="AG29" s="176"/>
      <c r="AH29" s="177"/>
    </row>
    <row r="30" spans="1:34" ht="12.75" customHeight="1">
      <c r="A30" s="88">
        <v>43529</v>
      </c>
      <c r="B30" s="35">
        <v>3</v>
      </c>
      <c r="C30" s="35">
        <v>5</v>
      </c>
      <c r="D30" s="33">
        <f t="shared" si="0"/>
        <v>68.47</v>
      </c>
      <c r="E30" s="36">
        <v>1</v>
      </c>
      <c r="F30" s="36">
        <v>3</v>
      </c>
      <c r="G30" s="33">
        <f t="shared" si="1"/>
        <v>25.049999999999997</v>
      </c>
      <c r="H30" s="3">
        <v>5</v>
      </c>
      <c r="I30" s="3">
        <v>6</v>
      </c>
      <c r="J30" s="33">
        <f t="shared" si="2"/>
        <v>110.22</v>
      </c>
      <c r="K30" s="2">
        <f t="shared" si="3"/>
        <v>93.52</v>
      </c>
      <c r="L30" s="59">
        <v>0</v>
      </c>
      <c r="M30" s="60">
        <v>8.35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1200</v>
      </c>
      <c r="AB30" s="48">
        <v>1400</v>
      </c>
      <c r="AC30" s="178"/>
      <c r="AD30" s="179"/>
      <c r="AE30" s="179"/>
      <c r="AF30" s="179"/>
      <c r="AG30" s="179"/>
      <c r="AH30" s="180"/>
    </row>
    <row r="31" spans="1:34" ht="12.75" customHeight="1">
      <c r="A31" s="88">
        <v>43530</v>
      </c>
      <c r="B31" s="35">
        <v>3</v>
      </c>
      <c r="C31" s="35">
        <v>5</v>
      </c>
      <c r="D31" s="33">
        <f t="shared" si="0"/>
        <v>68.47</v>
      </c>
      <c r="E31" s="36">
        <v>1</v>
      </c>
      <c r="F31" s="36">
        <v>3</v>
      </c>
      <c r="G31" s="33">
        <f t="shared" si="1"/>
        <v>25.049999999999997</v>
      </c>
      <c r="H31" s="3">
        <v>5</v>
      </c>
      <c r="I31" s="3">
        <v>8</v>
      </c>
      <c r="J31" s="33">
        <f t="shared" si="2"/>
        <v>113.56</v>
      </c>
      <c r="K31" s="2">
        <f t="shared" si="3"/>
        <v>93.52</v>
      </c>
      <c r="L31" s="59">
        <v>0</v>
      </c>
      <c r="M31" s="60">
        <v>3.34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1500</v>
      </c>
      <c r="AC31" s="178"/>
      <c r="AD31" s="179"/>
      <c r="AE31" s="179"/>
      <c r="AF31" s="179"/>
      <c r="AG31" s="179"/>
      <c r="AH31" s="180"/>
    </row>
    <row r="32" spans="1:34" ht="12.75" customHeight="1">
      <c r="A32" s="88">
        <v>43531</v>
      </c>
      <c r="B32" s="3">
        <v>3</v>
      </c>
      <c r="C32" s="3">
        <v>6</v>
      </c>
      <c r="D32" s="33">
        <f t="shared" si="0"/>
        <v>70.14</v>
      </c>
      <c r="E32" s="36">
        <v>1</v>
      </c>
      <c r="F32" s="36">
        <v>3</v>
      </c>
      <c r="G32" s="33">
        <f t="shared" si="1"/>
        <v>25.049999999999997</v>
      </c>
      <c r="H32" s="3">
        <v>6</v>
      </c>
      <c r="I32" s="3">
        <v>0</v>
      </c>
      <c r="J32" s="33">
        <f t="shared" si="2"/>
        <v>120.24</v>
      </c>
      <c r="K32" s="2">
        <f t="shared" si="3"/>
        <v>95.19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1200</v>
      </c>
      <c r="AB32" s="48">
        <v>1500</v>
      </c>
      <c r="AC32" s="178"/>
      <c r="AD32" s="179"/>
      <c r="AE32" s="179"/>
      <c r="AF32" s="179"/>
      <c r="AG32" s="179"/>
      <c r="AH32" s="180"/>
    </row>
    <row r="33" spans="1:34" ht="12.75" customHeight="1">
      <c r="A33" s="88">
        <v>43532</v>
      </c>
      <c r="B33" s="3">
        <v>3</v>
      </c>
      <c r="C33" s="3">
        <v>6</v>
      </c>
      <c r="D33" s="33">
        <f t="shared" si="0"/>
        <v>70.14</v>
      </c>
      <c r="E33" s="36">
        <v>1</v>
      </c>
      <c r="F33" s="36">
        <v>3</v>
      </c>
      <c r="G33" s="33">
        <f t="shared" si="1"/>
        <v>25.049999999999997</v>
      </c>
      <c r="H33" s="3">
        <v>6</v>
      </c>
      <c r="I33" s="3">
        <v>3</v>
      </c>
      <c r="J33" s="33">
        <f t="shared" si="2"/>
        <v>125.25</v>
      </c>
      <c r="K33" s="2">
        <f>D33+G33</f>
        <v>95.19</v>
      </c>
      <c r="L33" s="59">
        <v>0</v>
      </c>
      <c r="M33" s="60">
        <v>5.01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1200</v>
      </c>
      <c r="AB33" s="48">
        <v>1500</v>
      </c>
      <c r="AC33" s="178"/>
      <c r="AD33" s="179"/>
      <c r="AE33" s="179"/>
      <c r="AF33" s="179"/>
      <c r="AG33" s="179"/>
      <c r="AH33" s="180"/>
    </row>
    <row r="34" spans="1:34" ht="12.75" customHeight="1">
      <c r="A34" s="88">
        <v>43533</v>
      </c>
      <c r="B34" s="3">
        <v>3</v>
      </c>
      <c r="C34" s="3">
        <v>6</v>
      </c>
      <c r="D34" s="33">
        <f t="shared" si="0"/>
        <v>70.14</v>
      </c>
      <c r="E34" s="36">
        <v>1</v>
      </c>
      <c r="F34" s="36">
        <v>3</v>
      </c>
      <c r="G34" s="33">
        <f t="shared" si="1"/>
        <v>25.049999999999997</v>
      </c>
      <c r="H34" s="3">
        <v>6</v>
      </c>
      <c r="I34" s="3">
        <v>3</v>
      </c>
      <c r="J34" s="33">
        <f t="shared" si="2"/>
        <v>125.25</v>
      </c>
      <c r="K34" s="2">
        <f t="shared" si="3"/>
        <v>95.19</v>
      </c>
      <c r="L34" s="59">
        <v>0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1200</v>
      </c>
      <c r="AB34" s="48">
        <v>1400</v>
      </c>
      <c r="AC34" s="175"/>
      <c r="AD34" s="176"/>
      <c r="AE34" s="176"/>
      <c r="AF34" s="176"/>
      <c r="AG34" s="176"/>
      <c r="AH34" s="177"/>
    </row>
    <row r="35" spans="1:34" ht="12.75" customHeight="1">
      <c r="A35" s="88">
        <v>43534</v>
      </c>
      <c r="B35" s="3">
        <v>3</v>
      </c>
      <c r="C35" s="3">
        <v>6</v>
      </c>
      <c r="D35" s="33">
        <f t="shared" si="0"/>
        <v>70.14</v>
      </c>
      <c r="E35" s="36">
        <v>1</v>
      </c>
      <c r="F35" s="36">
        <v>3</v>
      </c>
      <c r="G35" s="33">
        <f t="shared" si="1"/>
        <v>25.049999999999997</v>
      </c>
      <c r="H35" s="3">
        <v>6</v>
      </c>
      <c r="I35" s="3">
        <v>7</v>
      </c>
      <c r="J35" s="33">
        <f t="shared" si="2"/>
        <v>131.93</v>
      </c>
      <c r="K35" s="2">
        <f t="shared" si="3"/>
        <v>95.19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1200</v>
      </c>
      <c r="AB35" s="48">
        <v>1400</v>
      </c>
      <c r="AC35" s="175"/>
      <c r="AD35" s="176"/>
      <c r="AE35" s="176"/>
      <c r="AF35" s="176"/>
      <c r="AG35" s="176"/>
      <c r="AH35" s="177"/>
    </row>
    <row r="36" spans="1:34" ht="12.75" customHeight="1">
      <c r="A36" s="88">
        <v>43535</v>
      </c>
      <c r="B36" s="3">
        <v>3</v>
      </c>
      <c r="C36" s="3">
        <v>6</v>
      </c>
      <c r="D36" s="33">
        <f t="shared" si="0"/>
        <v>70.14</v>
      </c>
      <c r="E36" s="36">
        <v>1</v>
      </c>
      <c r="F36" s="36">
        <v>3</v>
      </c>
      <c r="G36" s="33">
        <f t="shared" si="1"/>
        <v>25.049999999999997</v>
      </c>
      <c r="H36" s="3">
        <v>6</v>
      </c>
      <c r="I36" s="3">
        <v>7</v>
      </c>
      <c r="J36" s="33">
        <f t="shared" si="2"/>
        <v>131.93</v>
      </c>
      <c r="K36" s="2">
        <f>D36+G36</f>
        <v>95.19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1400</v>
      </c>
      <c r="AC36" s="181"/>
      <c r="AD36" s="182"/>
      <c r="AE36" s="182"/>
      <c r="AF36" s="182"/>
      <c r="AG36" s="182"/>
      <c r="AH36" s="183"/>
    </row>
    <row r="37" spans="1:34" ht="12.75" customHeight="1">
      <c r="A37" s="88">
        <v>43536</v>
      </c>
      <c r="B37" s="3">
        <v>3</v>
      </c>
      <c r="C37" s="3">
        <v>6</v>
      </c>
      <c r="D37" s="33">
        <f t="shared" si="0"/>
        <v>70.14</v>
      </c>
      <c r="E37" s="36">
        <v>1</v>
      </c>
      <c r="F37" s="36">
        <v>3</v>
      </c>
      <c r="G37" s="33">
        <f t="shared" si="1"/>
        <v>25.049999999999997</v>
      </c>
      <c r="H37" s="3">
        <v>7</v>
      </c>
      <c r="I37" s="3">
        <v>1</v>
      </c>
      <c r="J37" s="33">
        <f t="shared" si="2"/>
        <v>141.94999999999999</v>
      </c>
      <c r="K37" s="2">
        <f t="shared" si="3"/>
        <v>95.19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1"/>
      <c r="AD37" s="182"/>
      <c r="AE37" s="182"/>
      <c r="AF37" s="182"/>
      <c r="AG37" s="182"/>
      <c r="AH37" s="183"/>
    </row>
    <row r="38" spans="1:34" ht="12.75" customHeight="1">
      <c r="A38" s="88">
        <v>43537</v>
      </c>
      <c r="B38" s="3">
        <v>3</v>
      </c>
      <c r="C38" s="3">
        <v>6</v>
      </c>
      <c r="D38" s="33">
        <f t="shared" si="0"/>
        <v>70.14</v>
      </c>
      <c r="E38" s="36">
        <v>1</v>
      </c>
      <c r="F38" s="36">
        <v>3</v>
      </c>
      <c r="G38" s="33">
        <f t="shared" si="1"/>
        <v>25.049999999999997</v>
      </c>
      <c r="H38" s="3">
        <v>7</v>
      </c>
      <c r="I38" s="3">
        <v>5</v>
      </c>
      <c r="J38" s="33">
        <f t="shared" si="2"/>
        <v>148.63</v>
      </c>
      <c r="K38" s="2">
        <f t="shared" si="3"/>
        <v>95.19</v>
      </c>
      <c r="L38" s="59">
        <v>0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5"/>
      <c r="AD38" s="176"/>
      <c r="AE38" s="176"/>
      <c r="AF38" s="176"/>
      <c r="AG38" s="176"/>
      <c r="AH38" s="177"/>
    </row>
    <row r="39" spans="1:34" ht="12.75" customHeight="1">
      <c r="A39" s="88">
        <v>43538</v>
      </c>
      <c r="B39" s="3">
        <v>3</v>
      </c>
      <c r="C39" s="3">
        <v>7</v>
      </c>
      <c r="D39" s="33">
        <f t="shared" si="0"/>
        <v>71.81</v>
      </c>
      <c r="E39" s="36">
        <v>1</v>
      </c>
      <c r="F39" s="36">
        <v>3</v>
      </c>
      <c r="G39" s="33">
        <f t="shared" si="1"/>
        <v>25.049999999999997</v>
      </c>
      <c r="H39" s="3">
        <v>7</v>
      </c>
      <c r="I39" s="3">
        <v>10</v>
      </c>
      <c r="J39" s="33">
        <f t="shared" si="2"/>
        <v>156.97999999999999</v>
      </c>
      <c r="K39" s="2">
        <f t="shared" si="3"/>
        <v>96.86</v>
      </c>
      <c r="L39" s="59">
        <v>1.67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5"/>
      <c r="AD39" s="176"/>
      <c r="AE39" s="176"/>
      <c r="AF39" s="176"/>
      <c r="AG39" s="176"/>
      <c r="AH39" s="177"/>
    </row>
    <row r="40" spans="1:34" ht="12.75" customHeight="1">
      <c r="A40" s="88">
        <v>43539</v>
      </c>
      <c r="B40" s="3">
        <v>3</v>
      </c>
      <c r="C40" s="3">
        <v>7</v>
      </c>
      <c r="D40" s="33">
        <f t="shared" si="0"/>
        <v>71.81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10</v>
      </c>
      <c r="J40" s="33">
        <f t="shared" si="2"/>
        <v>156.97999999999999</v>
      </c>
      <c r="K40" s="2">
        <f t="shared" si="3"/>
        <v>96.86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5"/>
      <c r="AD40" s="176"/>
      <c r="AE40" s="176"/>
      <c r="AF40" s="176"/>
      <c r="AG40" s="176"/>
      <c r="AH40" s="177"/>
    </row>
    <row r="41" spans="1:34" ht="12.75" customHeight="1">
      <c r="A41" s="88">
        <v>43540</v>
      </c>
      <c r="B41" s="3">
        <v>3</v>
      </c>
      <c r="C41" s="3">
        <v>7</v>
      </c>
      <c r="D41" s="33">
        <f t="shared" si="0"/>
        <v>71.81</v>
      </c>
      <c r="E41" s="36">
        <v>1</v>
      </c>
      <c r="F41" s="36">
        <v>3</v>
      </c>
      <c r="G41" s="33">
        <f t="shared" si="1"/>
        <v>25.049999999999997</v>
      </c>
      <c r="H41" s="3">
        <v>8</v>
      </c>
      <c r="I41" s="3">
        <v>4</v>
      </c>
      <c r="J41" s="33">
        <f t="shared" si="2"/>
        <v>167</v>
      </c>
      <c r="K41" s="2">
        <f t="shared" si="3"/>
        <v>96.86</v>
      </c>
      <c r="L41" s="59">
        <v>0</v>
      </c>
      <c r="M41" s="60">
        <v>10.02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5"/>
      <c r="AD41" s="176"/>
      <c r="AE41" s="176"/>
      <c r="AF41" s="176"/>
      <c r="AG41" s="176"/>
      <c r="AH41" s="177"/>
    </row>
    <row r="42" spans="1:34" ht="12.75" customHeight="1">
      <c r="A42" s="88">
        <v>43541</v>
      </c>
      <c r="B42" s="3">
        <v>3</v>
      </c>
      <c r="C42" s="3">
        <v>7</v>
      </c>
      <c r="D42" s="33">
        <f t="shared" si="0"/>
        <v>71.81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10</v>
      </c>
      <c r="J42" s="33">
        <f t="shared" si="2"/>
        <v>177.01999999999998</v>
      </c>
      <c r="K42" s="2">
        <f t="shared" si="3"/>
        <v>96.86</v>
      </c>
      <c r="L42" s="59">
        <v>0</v>
      </c>
      <c r="M42" s="60">
        <v>10.02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5"/>
      <c r="AD42" s="176"/>
      <c r="AE42" s="176"/>
      <c r="AF42" s="176"/>
      <c r="AG42" s="176"/>
      <c r="AH42" s="177"/>
    </row>
    <row r="43" spans="1:34" ht="12.75" customHeight="1">
      <c r="A43" s="88">
        <v>43542</v>
      </c>
      <c r="B43" s="3">
        <v>3</v>
      </c>
      <c r="C43" s="3">
        <v>7</v>
      </c>
      <c r="D43" s="33">
        <f t="shared" si="0"/>
        <v>71.81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10</v>
      </c>
      <c r="J43" s="33">
        <f t="shared" si="2"/>
        <v>177.01999999999998</v>
      </c>
      <c r="K43" s="2">
        <f t="shared" si="3"/>
        <v>96.86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5"/>
      <c r="AD43" s="176"/>
      <c r="AE43" s="176"/>
      <c r="AF43" s="176"/>
      <c r="AG43" s="176"/>
      <c r="AH43" s="177"/>
    </row>
    <row r="44" spans="1:34" ht="12.75" customHeight="1">
      <c r="A44" s="88">
        <v>43543</v>
      </c>
      <c r="B44" s="3">
        <v>3</v>
      </c>
      <c r="C44" s="3">
        <v>8</v>
      </c>
      <c r="D44" s="33">
        <f t="shared" si="0"/>
        <v>73.47999999999999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4</v>
      </c>
      <c r="J44" s="33">
        <f t="shared" si="2"/>
        <v>187.04</v>
      </c>
      <c r="K44" s="2">
        <f t="shared" si="3"/>
        <v>98.529999999999987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5"/>
      <c r="AD44" s="176"/>
      <c r="AE44" s="176"/>
      <c r="AF44" s="176"/>
      <c r="AG44" s="176"/>
      <c r="AH44" s="177"/>
    </row>
    <row r="45" spans="1:34" ht="12.75" customHeight="1">
      <c r="A45" s="88">
        <v>43544</v>
      </c>
      <c r="B45" s="3">
        <v>3</v>
      </c>
      <c r="C45" s="3">
        <v>8</v>
      </c>
      <c r="D45" s="33">
        <f t="shared" si="0"/>
        <v>73.47999999999999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10</v>
      </c>
      <c r="J45" s="33">
        <f t="shared" si="2"/>
        <v>197.06</v>
      </c>
      <c r="K45" s="2">
        <f t="shared" si="3"/>
        <v>98.529999999999987</v>
      </c>
      <c r="L45" s="59">
        <v>0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5"/>
      <c r="AD45" s="176"/>
      <c r="AE45" s="176"/>
      <c r="AF45" s="176"/>
      <c r="AG45" s="176"/>
      <c r="AH45" s="177"/>
    </row>
    <row r="46" spans="1:34" ht="12.75" customHeight="1">
      <c r="A46" s="88">
        <v>43545</v>
      </c>
      <c r="B46" s="3">
        <v>3</v>
      </c>
      <c r="C46" s="3">
        <v>8</v>
      </c>
      <c r="D46" s="33">
        <f t="shared" si="0"/>
        <v>73.47999999999999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4</v>
      </c>
      <c r="J46" s="33">
        <f t="shared" si="2"/>
        <v>207.07999999999998</v>
      </c>
      <c r="K46" s="2">
        <f t="shared" si="3"/>
        <v>98.529999999999987</v>
      </c>
      <c r="L46" s="59">
        <v>0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5"/>
      <c r="AD46" s="176"/>
      <c r="AE46" s="176"/>
      <c r="AF46" s="176"/>
      <c r="AG46" s="176"/>
      <c r="AH46" s="177"/>
    </row>
    <row r="47" spans="1:34" ht="12.75" customHeight="1">
      <c r="A47" s="88">
        <v>43546</v>
      </c>
      <c r="B47" s="3">
        <v>3</v>
      </c>
      <c r="C47" s="3">
        <v>8</v>
      </c>
      <c r="D47" s="33">
        <f t="shared" si="0"/>
        <v>73.47999999999999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10</v>
      </c>
      <c r="J47" s="33">
        <f t="shared" si="2"/>
        <v>217.1</v>
      </c>
      <c r="K47" s="2">
        <f t="shared" si="3"/>
        <v>98.529999999999987</v>
      </c>
      <c r="L47" s="59">
        <v>0</v>
      </c>
      <c r="M47" s="60">
        <v>10.02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5"/>
      <c r="AD47" s="176"/>
      <c r="AE47" s="176"/>
      <c r="AF47" s="176"/>
      <c r="AG47" s="176"/>
      <c r="AH47" s="177"/>
    </row>
    <row r="48" spans="1:34" ht="12.75" customHeight="1">
      <c r="A48" s="88">
        <v>43547</v>
      </c>
      <c r="B48" s="3">
        <v>3</v>
      </c>
      <c r="C48" s="3">
        <v>9</v>
      </c>
      <c r="D48" s="33">
        <f t="shared" si="0"/>
        <v>75.149999999999991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1</v>
      </c>
      <c r="J48" s="33">
        <f t="shared" si="2"/>
        <v>222.10999999999999</v>
      </c>
      <c r="K48" s="2">
        <f t="shared" si="3"/>
        <v>100.19999999999999</v>
      </c>
      <c r="L48" s="59">
        <v>1.67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4"/>
      <c r="AD48" s="176"/>
      <c r="AE48" s="176"/>
      <c r="AF48" s="176"/>
      <c r="AG48" s="176"/>
      <c r="AH48" s="177"/>
    </row>
    <row r="49" spans="1:34" ht="12.75" customHeight="1">
      <c r="A49" s="88">
        <v>43548</v>
      </c>
      <c r="B49" s="3">
        <v>3</v>
      </c>
      <c r="C49" s="3">
        <v>9</v>
      </c>
      <c r="D49" s="33">
        <f t="shared" si="0"/>
        <v>75.149999999999991</v>
      </c>
      <c r="E49" s="36">
        <v>1</v>
      </c>
      <c r="F49" s="36">
        <v>3</v>
      </c>
      <c r="G49" s="33">
        <f t="shared" si="1"/>
        <v>25.049999999999997</v>
      </c>
      <c r="H49" s="3">
        <v>11</v>
      </c>
      <c r="I49" s="3">
        <v>5</v>
      </c>
      <c r="J49" s="33">
        <f t="shared" si="2"/>
        <v>228.79</v>
      </c>
      <c r="K49" s="2">
        <f t="shared" si="3"/>
        <v>100.19999999999999</v>
      </c>
      <c r="L49" s="59">
        <v>0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5"/>
      <c r="AD49" s="176"/>
      <c r="AE49" s="176"/>
      <c r="AF49" s="176"/>
      <c r="AG49" s="176"/>
      <c r="AH49" s="177"/>
    </row>
    <row r="50" spans="1:34" ht="12.75" customHeight="1">
      <c r="A50" s="88">
        <v>43549</v>
      </c>
      <c r="B50" s="3">
        <v>3</v>
      </c>
      <c r="C50" s="3">
        <v>9</v>
      </c>
      <c r="D50" s="33">
        <f t="shared" si="0"/>
        <v>75.149999999999991</v>
      </c>
      <c r="E50" s="36">
        <v>1</v>
      </c>
      <c r="F50" s="36">
        <v>3</v>
      </c>
      <c r="G50" s="33">
        <f t="shared" si="1"/>
        <v>25.049999999999997</v>
      </c>
      <c r="H50" s="3">
        <v>11</v>
      </c>
      <c r="I50" s="3">
        <v>11</v>
      </c>
      <c r="J50" s="33">
        <f t="shared" si="2"/>
        <v>238.81</v>
      </c>
      <c r="K50" s="2">
        <f t="shared" si="3"/>
        <v>100.19999999999999</v>
      </c>
      <c r="L50" s="59">
        <v>0</v>
      </c>
      <c r="M50" s="60">
        <v>10.02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5"/>
      <c r="AD50" s="176"/>
      <c r="AE50" s="176"/>
      <c r="AF50" s="176"/>
      <c r="AG50" s="176"/>
      <c r="AH50" s="177"/>
    </row>
    <row r="51" spans="1:34" ht="12.75" customHeight="1">
      <c r="A51" s="88">
        <v>43550</v>
      </c>
      <c r="B51" s="3">
        <v>3</v>
      </c>
      <c r="C51" s="3">
        <v>10</v>
      </c>
      <c r="D51" s="33">
        <f t="shared" si="0"/>
        <v>76.819999999999993</v>
      </c>
      <c r="E51" s="36">
        <v>1</v>
      </c>
      <c r="F51" s="36">
        <v>3</v>
      </c>
      <c r="G51" s="33">
        <f t="shared" si="1"/>
        <v>25.049999999999997</v>
      </c>
      <c r="H51" s="3">
        <v>12</v>
      </c>
      <c r="I51" s="3">
        <v>4</v>
      </c>
      <c r="J51" s="33">
        <f t="shared" si="2"/>
        <v>247.16</v>
      </c>
      <c r="K51" s="2">
        <f t="shared" si="3"/>
        <v>101.86999999999999</v>
      </c>
      <c r="L51" s="59">
        <v>1.67</v>
      </c>
      <c r="M51" s="60">
        <v>8.35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5"/>
      <c r="AD51" s="176"/>
      <c r="AE51" s="176"/>
      <c r="AF51" s="176"/>
      <c r="AG51" s="176"/>
      <c r="AH51" s="177"/>
    </row>
    <row r="52" spans="1:34" ht="12.75" customHeight="1">
      <c r="A52" s="88">
        <v>43551</v>
      </c>
      <c r="B52" s="3">
        <v>3</v>
      </c>
      <c r="C52" s="3">
        <v>10</v>
      </c>
      <c r="D52" s="33">
        <f t="shared" si="0"/>
        <v>76.819999999999993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10</v>
      </c>
      <c r="J52" s="33">
        <f t="shared" si="2"/>
        <v>136.94</v>
      </c>
      <c r="K52" s="2">
        <f t="shared" si="3"/>
        <v>101.86999999999999</v>
      </c>
      <c r="L52" s="59">
        <v>0</v>
      </c>
      <c r="M52" s="60">
        <v>20.04</v>
      </c>
      <c r="N52" s="48">
        <v>20</v>
      </c>
      <c r="O52" s="69"/>
      <c r="P52" s="68"/>
      <c r="Q52" s="76"/>
      <c r="R52" s="77"/>
      <c r="S52" s="76"/>
      <c r="T52" s="76"/>
      <c r="U52" s="76"/>
      <c r="V52" s="68">
        <v>15107</v>
      </c>
      <c r="W52" s="68">
        <v>130</v>
      </c>
      <c r="X52" s="48"/>
      <c r="Y52" s="48"/>
      <c r="Z52" s="74"/>
      <c r="AA52" s="48">
        <v>1100</v>
      </c>
      <c r="AB52" s="48">
        <v>1400</v>
      </c>
      <c r="AC52" s="175"/>
      <c r="AD52" s="176"/>
      <c r="AE52" s="176"/>
      <c r="AF52" s="176"/>
      <c r="AG52" s="176"/>
      <c r="AH52" s="177"/>
    </row>
    <row r="53" spans="1:34" ht="12.75" customHeight="1">
      <c r="A53" s="88">
        <v>43552</v>
      </c>
      <c r="B53" s="3">
        <v>3</v>
      </c>
      <c r="C53" s="3">
        <v>11</v>
      </c>
      <c r="D53" s="33">
        <f t="shared" si="0"/>
        <v>78.489999999999995</v>
      </c>
      <c r="E53" s="36">
        <v>1</v>
      </c>
      <c r="F53" s="36">
        <v>3</v>
      </c>
      <c r="G53" s="33">
        <f t="shared" si="1"/>
        <v>25.049999999999997</v>
      </c>
      <c r="H53" s="3">
        <v>7</v>
      </c>
      <c r="I53" s="3">
        <v>3</v>
      </c>
      <c r="J53" s="33">
        <f t="shared" si="2"/>
        <v>145.29</v>
      </c>
      <c r="K53" s="2">
        <f t="shared" si="3"/>
        <v>103.53999999999999</v>
      </c>
      <c r="L53" s="59">
        <v>1.67</v>
      </c>
      <c r="M53" s="60">
        <v>8.35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5"/>
      <c r="AD53" s="176"/>
      <c r="AE53" s="176"/>
      <c r="AF53" s="176"/>
      <c r="AG53" s="176"/>
      <c r="AH53" s="177"/>
    </row>
    <row r="54" spans="1:34" ht="12.75" customHeight="1">
      <c r="A54" s="88">
        <v>43553</v>
      </c>
      <c r="B54" s="3">
        <v>3</v>
      </c>
      <c r="C54" s="3">
        <v>11</v>
      </c>
      <c r="D54" s="33">
        <f t="shared" si="0"/>
        <v>78.489999999999995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8</v>
      </c>
      <c r="J54" s="33">
        <f t="shared" si="2"/>
        <v>153.63999999999999</v>
      </c>
      <c r="K54" s="2">
        <f t="shared" si="3"/>
        <v>103.53999999999999</v>
      </c>
      <c r="L54" s="59">
        <v>0</v>
      </c>
      <c r="M54" s="60">
        <v>8.35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1000</v>
      </c>
      <c r="AB54" s="48">
        <v>1400</v>
      </c>
      <c r="AC54" s="175"/>
      <c r="AD54" s="176"/>
      <c r="AE54" s="176"/>
      <c r="AF54" s="176"/>
      <c r="AG54" s="176"/>
      <c r="AH54" s="177"/>
    </row>
    <row r="55" spans="1:34" ht="12.75" customHeight="1">
      <c r="A55" s="88">
        <v>43554</v>
      </c>
      <c r="B55" s="3">
        <v>4</v>
      </c>
      <c r="C55" s="3">
        <v>0</v>
      </c>
      <c r="D55" s="33">
        <f t="shared" si="0"/>
        <v>80.16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4</v>
      </c>
      <c r="J55" s="33">
        <f t="shared" si="2"/>
        <v>167</v>
      </c>
      <c r="K55" s="2">
        <f t="shared" si="3"/>
        <v>105.21</v>
      </c>
      <c r="L55" s="59">
        <v>1.67</v>
      </c>
      <c r="M55" s="60">
        <v>13.36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1000</v>
      </c>
      <c r="AB55" s="48">
        <v>1400</v>
      </c>
      <c r="AC55" s="175"/>
      <c r="AD55" s="176"/>
      <c r="AE55" s="176"/>
      <c r="AF55" s="176"/>
      <c r="AG55" s="176"/>
      <c r="AH55" s="177"/>
    </row>
    <row r="56" spans="1:34" ht="12.75" customHeight="1">
      <c r="A56" s="88">
        <v>43555</v>
      </c>
      <c r="B56" s="3">
        <v>4</v>
      </c>
      <c r="C56" s="3">
        <v>0</v>
      </c>
      <c r="D56" s="33">
        <f t="shared" si="0"/>
        <v>80.16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0</v>
      </c>
      <c r="J56" s="33">
        <f t="shared" si="2"/>
        <v>180.35999999999999</v>
      </c>
      <c r="K56" s="2">
        <f t="shared" si="3"/>
        <v>105.21</v>
      </c>
      <c r="L56" s="59">
        <v>0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1000</v>
      </c>
      <c r="AB56" s="48">
        <v>1400</v>
      </c>
      <c r="AC56" s="175"/>
      <c r="AD56" s="176"/>
      <c r="AE56" s="176"/>
      <c r="AF56" s="176"/>
      <c r="AG56" s="176"/>
      <c r="AH56" s="177"/>
    </row>
    <row r="57" spans="1:34" ht="12.75" customHeight="1">
      <c r="A57" s="88">
        <v>43556</v>
      </c>
      <c r="B57" s="47">
        <v>4</v>
      </c>
      <c r="C57" s="3">
        <v>0</v>
      </c>
      <c r="D57" s="33">
        <f t="shared" si="0"/>
        <v>80.16</v>
      </c>
      <c r="E57" s="36">
        <v>1</v>
      </c>
      <c r="F57" s="36">
        <v>3</v>
      </c>
      <c r="G57" s="33">
        <f t="shared" si="1"/>
        <v>25.049999999999997</v>
      </c>
      <c r="H57" s="47">
        <v>9</v>
      </c>
      <c r="I57" s="3">
        <v>4</v>
      </c>
      <c r="J57" s="2">
        <f t="shared" si="2"/>
        <v>187.04</v>
      </c>
      <c r="K57" s="2">
        <f t="shared" si="3"/>
        <v>105.21</v>
      </c>
      <c r="L57" s="59">
        <v>0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11.69</v>
      </c>
      <c r="M58" s="45">
        <f>SUM(M27:M57)</f>
        <v>223.77999999999997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215.43</v>
      </c>
      <c r="M60" s="45">
        <f>(M59+M58)</f>
        <v>1018.3600000000001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7" zoomScale="90" zoomScaleNormal="90" zoomScalePageLayoutView="90" workbookViewId="0">
      <selection activeCell="A57" sqref="A57"/>
    </sheetView>
  </sheetViews>
  <sheetFormatPr baseColWidth="10" defaultColWidth="10.28515625" defaultRowHeight="13" x14ac:dyDescent="0"/>
  <cols>
    <col min="1" max="1" width="10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5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66</v>
      </c>
      <c r="D8" s="136"/>
      <c r="E8" s="136"/>
      <c r="F8" s="136"/>
      <c r="G8" s="8" t="s">
        <v>9</v>
      </c>
      <c r="H8" s="136">
        <v>2019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5"/>
      <c r="AD25" s="95"/>
      <c r="AE25" s="95"/>
      <c r="AF25" s="95"/>
      <c r="AG25" s="95"/>
      <c r="AH25" s="9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43557</v>
      </c>
      <c r="B27" s="3">
        <v>4</v>
      </c>
      <c r="C27" s="3">
        <v>0</v>
      </c>
      <c r="D27" s="33">
        <f t="shared" ref="D27:D57" si="0">(B27*12+C27)*1.67</f>
        <v>80.16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9</v>
      </c>
      <c r="I27" s="3">
        <v>7</v>
      </c>
      <c r="J27" s="33">
        <f t="shared" ref="J27:J57" si="2">(H27*12+I27)*1.67</f>
        <v>192.04999999999998</v>
      </c>
      <c r="K27" s="2">
        <f t="shared" ref="K27:K57" si="3">D27+G27</f>
        <v>105.21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1500</v>
      </c>
      <c r="AB27" s="51">
        <v>1700</v>
      </c>
      <c r="AC27" s="175"/>
      <c r="AD27" s="176"/>
      <c r="AE27" s="176"/>
      <c r="AF27" s="176"/>
      <c r="AG27" s="176"/>
      <c r="AH27" s="177"/>
    </row>
    <row r="28" spans="1:34" ht="12.75" customHeight="1">
      <c r="A28" s="88">
        <v>43558</v>
      </c>
      <c r="B28" s="35">
        <v>4</v>
      </c>
      <c r="C28" s="35">
        <v>0</v>
      </c>
      <c r="D28" s="33">
        <f t="shared" si="0"/>
        <v>80.16</v>
      </c>
      <c r="E28" s="36">
        <v>1</v>
      </c>
      <c r="F28" s="36">
        <v>3</v>
      </c>
      <c r="G28" s="33">
        <f t="shared" si="1"/>
        <v>25.049999999999997</v>
      </c>
      <c r="H28" s="3">
        <v>10</v>
      </c>
      <c r="I28" s="3">
        <v>0</v>
      </c>
      <c r="J28" s="33">
        <f t="shared" si="2"/>
        <v>200.39999999999998</v>
      </c>
      <c r="K28" s="2">
        <f t="shared" si="3"/>
        <v>105.21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1500</v>
      </c>
      <c r="AB28" s="48">
        <v>1700</v>
      </c>
      <c r="AC28" s="175"/>
      <c r="AD28" s="176"/>
      <c r="AE28" s="176"/>
      <c r="AF28" s="176"/>
      <c r="AG28" s="176"/>
      <c r="AH28" s="177"/>
    </row>
    <row r="29" spans="1:34" ht="12.75" customHeight="1">
      <c r="A29" s="88">
        <v>43559</v>
      </c>
      <c r="B29" s="35">
        <v>4</v>
      </c>
      <c r="C29" s="35">
        <v>1</v>
      </c>
      <c r="D29" s="33">
        <f t="shared" si="0"/>
        <v>81.83</v>
      </c>
      <c r="E29" s="36">
        <v>1</v>
      </c>
      <c r="F29" s="36">
        <v>3</v>
      </c>
      <c r="G29" s="33">
        <f t="shared" si="1"/>
        <v>25.049999999999997</v>
      </c>
      <c r="H29" s="3">
        <v>10</v>
      </c>
      <c r="I29" s="3">
        <v>3</v>
      </c>
      <c r="J29" s="33">
        <f t="shared" si="2"/>
        <v>205.41</v>
      </c>
      <c r="K29" s="2">
        <f t="shared" si="3"/>
        <v>106.88</v>
      </c>
      <c r="L29" s="59">
        <v>1.67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1500</v>
      </c>
      <c r="AB29" s="48">
        <v>1700</v>
      </c>
      <c r="AC29" s="175"/>
      <c r="AD29" s="176"/>
      <c r="AE29" s="176"/>
      <c r="AF29" s="176"/>
      <c r="AG29" s="176"/>
      <c r="AH29" s="177"/>
    </row>
    <row r="30" spans="1:34" ht="12.75" customHeight="1">
      <c r="A30" s="88">
        <v>43560</v>
      </c>
      <c r="B30" s="35">
        <v>4</v>
      </c>
      <c r="C30" s="35">
        <v>1</v>
      </c>
      <c r="D30" s="33">
        <f t="shared" si="0"/>
        <v>81.83</v>
      </c>
      <c r="E30" s="36">
        <v>1</v>
      </c>
      <c r="F30" s="36">
        <v>3</v>
      </c>
      <c r="G30" s="33">
        <f t="shared" si="1"/>
        <v>25.049999999999997</v>
      </c>
      <c r="H30" s="3">
        <v>10</v>
      </c>
      <c r="I30" s="3">
        <v>5</v>
      </c>
      <c r="J30" s="33">
        <f t="shared" si="2"/>
        <v>208.75</v>
      </c>
      <c r="K30" s="2">
        <f t="shared" si="3"/>
        <v>106.88</v>
      </c>
      <c r="L30" s="59">
        <v>0</v>
      </c>
      <c r="M30" s="60">
        <v>3.34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1500</v>
      </c>
      <c r="AB30" s="48">
        <v>1700</v>
      </c>
      <c r="AC30" s="178"/>
      <c r="AD30" s="179"/>
      <c r="AE30" s="179"/>
      <c r="AF30" s="179"/>
      <c r="AG30" s="179"/>
      <c r="AH30" s="180"/>
    </row>
    <row r="31" spans="1:34" ht="12.75" customHeight="1">
      <c r="A31" s="88">
        <v>43561</v>
      </c>
      <c r="B31" s="35">
        <v>4</v>
      </c>
      <c r="C31" s="35">
        <v>1</v>
      </c>
      <c r="D31" s="33">
        <f t="shared" si="0"/>
        <v>81.83</v>
      </c>
      <c r="E31" s="36">
        <v>1</v>
      </c>
      <c r="F31" s="36">
        <v>3</v>
      </c>
      <c r="G31" s="33">
        <f t="shared" si="1"/>
        <v>25.049999999999997</v>
      </c>
      <c r="H31" s="3">
        <v>11</v>
      </c>
      <c r="I31" s="3">
        <v>0</v>
      </c>
      <c r="J31" s="33">
        <f t="shared" si="2"/>
        <v>220.44</v>
      </c>
      <c r="K31" s="2">
        <f t="shared" si="3"/>
        <v>106.88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1500</v>
      </c>
      <c r="AB31" s="48">
        <v>1700</v>
      </c>
      <c r="AC31" s="178"/>
      <c r="AD31" s="179"/>
      <c r="AE31" s="179"/>
      <c r="AF31" s="179"/>
      <c r="AG31" s="179"/>
      <c r="AH31" s="180"/>
    </row>
    <row r="32" spans="1:34" ht="12.75" customHeight="1">
      <c r="A32" s="88">
        <v>43562</v>
      </c>
      <c r="B32" s="3">
        <v>4</v>
      </c>
      <c r="C32" s="3">
        <v>1</v>
      </c>
      <c r="D32" s="33">
        <f t="shared" si="0"/>
        <v>81.83</v>
      </c>
      <c r="E32" s="36">
        <v>1</v>
      </c>
      <c r="F32" s="36">
        <v>3</v>
      </c>
      <c r="G32" s="33">
        <f t="shared" si="1"/>
        <v>25.049999999999997</v>
      </c>
      <c r="H32" s="3">
        <v>11</v>
      </c>
      <c r="I32" s="3">
        <v>4</v>
      </c>
      <c r="J32" s="33">
        <f t="shared" si="2"/>
        <v>227.12</v>
      </c>
      <c r="K32" s="2">
        <f t="shared" si="3"/>
        <v>106.88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1500</v>
      </c>
      <c r="AB32" s="48">
        <v>1700</v>
      </c>
      <c r="AC32" s="178"/>
      <c r="AD32" s="179"/>
      <c r="AE32" s="179"/>
      <c r="AF32" s="179"/>
      <c r="AG32" s="179"/>
      <c r="AH32" s="180"/>
    </row>
    <row r="33" spans="1:34" ht="12.75" customHeight="1">
      <c r="A33" s="88">
        <v>43563</v>
      </c>
      <c r="B33" s="3">
        <v>4</v>
      </c>
      <c r="C33" s="3">
        <v>1</v>
      </c>
      <c r="D33" s="33">
        <f t="shared" si="0"/>
        <v>81.83</v>
      </c>
      <c r="E33" s="36">
        <v>1</v>
      </c>
      <c r="F33" s="36">
        <v>3</v>
      </c>
      <c r="G33" s="33">
        <f t="shared" si="1"/>
        <v>25.049999999999997</v>
      </c>
      <c r="H33" s="3">
        <v>6</v>
      </c>
      <c r="I33" s="3">
        <v>5</v>
      </c>
      <c r="J33" s="33">
        <f t="shared" si="2"/>
        <v>128.59</v>
      </c>
      <c r="K33" s="2">
        <f>D33+G33</f>
        <v>106.88</v>
      </c>
      <c r="L33" s="59">
        <v>0</v>
      </c>
      <c r="M33" s="60">
        <v>8.35</v>
      </c>
      <c r="N33" s="48">
        <v>20</v>
      </c>
      <c r="O33" s="69"/>
      <c r="P33" s="48"/>
      <c r="Q33" s="76"/>
      <c r="R33" s="76"/>
      <c r="S33" s="76"/>
      <c r="T33" s="76"/>
      <c r="U33" s="76"/>
      <c r="V33" s="68">
        <v>14770</v>
      </c>
      <c r="W33" s="48">
        <v>130</v>
      </c>
      <c r="X33" s="48"/>
      <c r="Y33" s="51"/>
      <c r="Z33" s="74"/>
      <c r="AA33" s="48">
        <v>1100</v>
      </c>
      <c r="AB33" s="48">
        <v>1400</v>
      </c>
      <c r="AC33" s="178"/>
      <c r="AD33" s="179"/>
      <c r="AE33" s="179"/>
      <c r="AF33" s="179"/>
      <c r="AG33" s="179"/>
      <c r="AH33" s="180"/>
    </row>
    <row r="34" spans="1:34" ht="12.75" customHeight="1">
      <c r="A34" s="88">
        <v>43564</v>
      </c>
      <c r="B34" s="3">
        <v>4</v>
      </c>
      <c r="C34" s="3">
        <v>1</v>
      </c>
      <c r="D34" s="33">
        <f t="shared" si="0"/>
        <v>81.83</v>
      </c>
      <c r="E34" s="36">
        <v>1</v>
      </c>
      <c r="F34" s="36">
        <v>3</v>
      </c>
      <c r="G34" s="33">
        <f t="shared" si="1"/>
        <v>25.049999999999997</v>
      </c>
      <c r="H34" s="3">
        <v>6</v>
      </c>
      <c r="I34" s="3">
        <v>11</v>
      </c>
      <c r="J34" s="33">
        <f t="shared" si="2"/>
        <v>138.60999999999999</v>
      </c>
      <c r="K34" s="2">
        <f t="shared" si="3"/>
        <v>106.88</v>
      </c>
      <c r="L34" s="59">
        <v>0</v>
      </c>
      <c r="M34" s="60">
        <v>10.02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5"/>
      <c r="AD34" s="176"/>
      <c r="AE34" s="176"/>
      <c r="AF34" s="176"/>
      <c r="AG34" s="176"/>
      <c r="AH34" s="177"/>
    </row>
    <row r="35" spans="1:34" ht="12.75" customHeight="1">
      <c r="A35" s="88">
        <v>43565</v>
      </c>
      <c r="B35" s="3">
        <v>4</v>
      </c>
      <c r="C35" s="3">
        <v>1</v>
      </c>
      <c r="D35" s="33">
        <f t="shared" si="0"/>
        <v>81.83</v>
      </c>
      <c r="E35" s="36">
        <v>1</v>
      </c>
      <c r="F35" s="36">
        <v>3</v>
      </c>
      <c r="G35" s="33">
        <f t="shared" si="1"/>
        <v>25.049999999999997</v>
      </c>
      <c r="H35" s="3">
        <v>7</v>
      </c>
      <c r="I35" s="3">
        <v>3</v>
      </c>
      <c r="J35" s="33">
        <f t="shared" si="2"/>
        <v>145.29</v>
      </c>
      <c r="K35" s="2">
        <f t="shared" si="3"/>
        <v>106.88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5"/>
      <c r="AD35" s="176"/>
      <c r="AE35" s="176"/>
      <c r="AF35" s="176"/>
      <c r="AG35" s="176"/>
      <c r="AH35" s="177"/>
    </row>
    <row r="36" spans="1:34" ht="12.75" customHeight="1">
      <c r="A36" s="88">
        <v>43566</v>
      </c>
      <c r="B36" s="3">
        <v>4</v>
      </c>
      <c r="C36" s="3">
        <v>1</v>
      </c>
      <c r="D36" s="33">
        <f t="shared" si="0"/>
        <v>81.83</v>
      </c>
      <c r="E36" s="36">
        <v>1</v>
      </c>
      <c r="F36" s="36">
        <v>3</v>
      </c>
      <c r="G36" s="33">
        <f t="shared" si="1"/>
        <v>25.049999999999997</v>
      </c>
      <c r="H36" s="3">
        <v>7</v>
      </c>
      <c r="I36" s="3">
        <v>6</v>
      </c>
      <c r="J36" s="33">
        <f t="shared" si="2"/>
        <v>150.29999999999998</v>
      </c>
      <c r="K36" s="2">
        <f>D36+G36</f>
        <v>106.88</v>
      </c>
      <c r="L36" s="59">
        <v>0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81"/>
      <c r="AD36" s="182"/>
      <c r="AE36" s="182"/>
      <c r="AF36" s="182"/>
      <c r="AG36" s="182"/>
      <c r="AH36" s="183"/>
    </row>
    <row r="37" spans="1:34" ht="12.75" customHeight="1">
      <c r="A37" s="88">
        <v>43567</v>
      </c>
      <c r="B37" s="3">
        <v>4</v>
      </c>
      <c r="C37" s="3">
        <v>2</v>
      </c>
      <c r="D37" s="33">
        <f t="shared" si="0"/>
        <v>83.5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1</v>
      </c>
      <c r="J37" s="33">
        <f t="shared" si="2"/>
        <v>161.98999999999998</v>
      </c>
      <c r="K37" s="2">
        <f t="shared" si="3"/>
        <v>108.55</v>
      </c>
      <c r="L37" s="59">
        <v>1.67</v>
      </c>
      <c r="M37" s="60">
        <v>11.69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1"/>
      <c r="AD37" s="182"/>
      <c r="AE37" s="182"/>
      <c r="AF37" s="182"/>
      <c r="AG37" s="182"/>
      <c r="AH37" s="183"/>
    </row>
    <row r="38" spans="1:34" ht="12.75" customHeight="1">
      <c r="A38" s="88">
        <v>43568</v>
      </c>
      <c r="B38" s="3">
        <v>4</v>
      </c>
      <c r="C38" s="3">
        <v>2</v>
      </c>
      <c r="D38" s="33">
        <f t="shared" si="0"/>
        <v>83.5</v>
      </c>
      <c r="E38" s="36">
        <v>1</v>
      </c>
      <c r="F38" s="36">
        <v>3</v>
      </c>
      <c r="G38" s="33">
        <f t="shared" si="1"/>
        <v>25.049999999999997</v>
      </c>
      <c r="H38" s="3">
        <v>8</v>
      </c>
      <c r="I38" s="3">
        <v>6</v>
      </c>
      <c r="J38" s="33">
        <f t="shared" si="2"/>
        <v>170.34</v>
      </c>
      <c r="K38" s="2">
        <f t="shared" si="3"/>
        <v>108.55</v>
      </c>
      <c r="L38" s="59">
        <v>0</v>
      </c>
      <c r="M38" s="60">
        <v>8.35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5"/>
      <c r="AD38" s="176"/>
      <c r="AE38" s="176"/>
      <c r="AF38" s="176"/>
      <c r="AG38" s="176"/>
      <c r="AH38" s="177"/>
    </row>
    <row r="39" spans="1:34" ht="12.75" customHeight="1">
      <c r="A39" s="88">
        <v>43569</v>
      </c>
      <c r="B39" s="3">
        <v>4</v>
      </c>
      <c r="C39" s="3">
        <v>3</v>
      </c>
      <c r="D39" s="33">
        <f t="shared" si="0"/>
        <v>85.17</v>
      </c>
      <c r="E39" s="36">
        <v>1</v>
      </c>
      <c r="F39" s="36">
        <v>3</v>
      </c>
      <c r="G39" s="33">
        <f t="shared" si="1"/>
        <v>25.049999999999997</v>
      </c>
      <c r="H39" s="3">
        <v>8</v>
      </c>
      <c r="I39" s="3">
        <v>10</v>
      </c>
      <c r="J39" s="33">
        <f t="shared" si="2"/>
        <v>177.01999999999998</v>
      </c>
      <c r="K39" s="2">
        <f t="shared" si="3"/>
        <v>110.22</v>
      </c>
      <c r="L39" s="59">
        <v>1.67</v>
      </c>
      <c r="M39" s="60">
        <v>6.68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5"/>
      <c r="AD39" s="176"/>
      <c r="AE39" s="176"/>
      <c r="AF39" s="176"/>
      <c r="AG39" s="176"/>
      <c r="AH39" s="177"/>
    </row>
    <row r="40" spans="1:34" ht="12.75" customHeight="1">
      <c r="A40" s="88">
        <v>43570</v>
      </c>
      <c r="B40" s="3">
        <v>4</v>
      </c>
      <c r="C40" s="3">
        <v>3</v>
      </c>
      <c r="D40" s="33">
        <f t="shared" si="0"/>
        <v>85.17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2</v>
      </c>
      <c r="J40" s="33">
        <f t="shared" si="2"/>
        <v>183.7</v>
      </c>
      <c r="K40" s="2">
        <f t="shared" si="3"/>
        <v>110.22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5"/>
      <c r="AD40" s="176"/>
      <c r="AE40" s="176"/>
      <c r="AF40" s="176"/>
      <c r="AG40" s="176"/>
      <c r="AH40" s="177"/>
    </row>
    <row r="41" spans="1:34" ht="12.75" customHeight="1">
      <c r="A41" s="88">
        <v>43571</v>
      </c>
      <c r="B41" s="3">
        <v>4</v>
      </c>
      <c r="C41" s="3">
        <v>4</v>
      </c>
      <c r="D41" s="33">
        <f t="shared" si="0"/>
        <v>86.84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7</v>
      </c>
      <c r="J41" s="33">
        <f t="shared" si="2"/>
        <v>192.04999999999998</v>
      </c>
      <c r="K41" s="2">
        <f t="shared" si="3"/>
        <v>111.89</v>
      </c>
      <c r="L41" s="59">
        <v>1.67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5"/>
      <c r="AD41" s="176"/>
      <c r="AE41" s="176"/>
      <c r="AF41" s="176"/>
      <c r="AG41" s="176"/>
      <c r="AH41" s="177"/>
    </row>
    <row r="42" spans="1:34" ht="12.75" customHeight="1">
      <c r="A42" s="88">
        <v>43572</v>
      </c>
      <c r="B42" s="3">
        <v>4</v>
      </c>
      <c r="C42" s="3">
        <v>4</v>
      </c>
      <c r="D42" s="33">
        <f t="shared" si="0"/>
        <v>86.84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2</v>
      </c>
      <c r="J42" s="33">
        <f t="shared" si="2"/>
        <v>203.73999999999998</v>
      </c>
      <c r="K42" s="2">
        <f t="shared" si="3"/>
        <v>111.89</v>
      </c>
      <c r="L42" s="59">
        <v>0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5"/>
      <c r="AD42" s="176"/>
      <c r="AE42" s="176"/>
      <c r="AF42" s="176"/>
      <c r="AG42" s="176"/>
      <c r="AH42" s="177"/>
    </row>
    <row r="43" spans="1:34" ht="12.75" customHeight="1">
      <c r="A43" s="88">
        <v>43573</v>
      </c>
      <c r="B43" s="3">
        <v>4</v>
      </c>
      <c r="C43" s="3">
        <v>4</v>
      </c>
      <c r="D43" s="33">
        <f t="shared" si="0"/>
        <v>86.84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6</v>
      </c>
      <c r="J43" s="33">
        <f t="shared" si="2"/>
        <v>210.42</v>
      </c>
      <c r="K43" s="2">
        <f>D43+G43</f>
        <v>111.89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5"/>
      <c r="AD43" s="176"/>
      <c r="AE43" s="176"/>
      <c r="AF43" s="176"/>
      <c r="AG43" s="176"/>
      <c r="AH43" s="177"/>
    </row>
    <row r="44" spans="1:34" ht="12.75" customHeight="1">
      <c r="A44" s="88">
        <v>43574</v>
      </c>
      <c r="B44" s="3">
        <v>4</v>
      </c>
      <c r="C44" s="3">
        <v>5</v>
      </c>
      <c r="D44" s="33">
        <f t="shared" si="0"/>
        <v>88.509999999999991</v>
      </c>
      <c r="E44" s="36">
        <v>1</v>
      </c>
      <c r="F44" s="36">
        <v>3</v>
      </c>
      <c r="G44" s="33">
        <f t="shared" si="1"/>
        <v>25.049999999999997</v>
      </c>
      <c r="H44" s="3">
        <v>4</v>
      </c>
      <c r="I44" s="3">
        <v>6</v>
      </c>
      <c r="J44" s="33">
        <f t="shared" si="2"/>
        <v>90.179999999999993</v>
      </c>
      <c r="K44" s="2">
        <f t="shared" si="3"/>
        <v>113.55999999999999</v>
      </c>
      <c r="L44" s="59">
        <v>1.67</v>
      </c>
      <c r="M44" s="60">
        <v>8.35</v>
      </c>
      <c r="N44" s="48">
        <v>20</v>
      </c>
      <c r="O44" s="69"/>
      <c r="P44" s="48"/>
      <c r="Q44" s="76"/>
      <c r="R44" s="77"/>
      <c r="S44" s="76"/>
      <c r="T44" s="77"/>
      <c r="U44" s="76"/>
      <c r="V44" s="68">
        <v>15166</v>
      </c>
      <c r="W44" s="68">
        <v>130</v>
      </c>
      <c r="X44" s="48"/>
      <c r="Y44" s="48"/>
      <c r="Z44" s="74"/>
      <c r="AA44" s="48">
        <v>1100</v>
      </c>
      <c r="AB44" s="48">
        <v>1400</v>
      </c>
      <c r="AC44" s="175"/>
      <c r="AD44" s="176"/>
      <c r="AE44" s="176"/>
      <c r="AF44" s="176"/>
      <c r="AG44" s="176"/>
      <c r="AH44" s="177"/>
    </row>
    <row r="45" spans="1:34" ht="12.75" customHeight="1">
      <c r="A45" s="88">
        <v>43575</v>
      </c>
      <c r="B45" s="3">
        <v>4</v>
      </c>
      <c r="C45" s="3">
        <v>5</v>
      </c>
      <c r="D45" s="33">
        <f t="shared" si="0"/>
        <v>88.509999999999991</v>
      </c>
      <c r="E45" s="36">
        <v>1</v>
      </c>
      <c r="F45" s="36">
        <v>3</v>
      </c>
      <c r="G45" s="33">
        <f t="shared" si="1"/>
        <v>25.049999999999997</v>
      </c>
      <c r="H45" s="3">
        <v>5</v>
      </c>
      <c r="I45" s="3">
        <v>3</v>
      </c>
      <c r="J45" s="33">
        <f t="shared" si="2"/>
        <v>105.21</v>
      </c>
      <c r="K45" s="2">
        <f t="shared" si="3"/>
        <v>113.55999999999999</v>
      </c>
      <c r="L45" s="59">
        <v>0</v>
      </c>
      <c r="M45" s="60">
        <v>15.03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5"/>
      <c r="AD45" s="176"/>
      <c r="AE45" s="176"/>
      <c r="AF45" s="176"/>
      <c r="AG45" s="176"/>
      <c r="AH45" s="177"/>
    </row>
    <row r="46" spans="1:34" ht="12.75" customHeight="1">
      <c r="A46" s="88">
        <v>43576</v>
      </c>
      <c r="B46" s="3">
        <v>4</v>
      </c>
      <c r="C46" s="3">
        <v>6</v>
      </c>
      <c r="D46" s="33">
        <f t="shared" si="0"/>
        <v>90.179999999999993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0</v>
      </c>
      <c r="J46" s="33">
        <f t="shared" si="2"/>
        <v>120.24</v>
      </c>
      <c r="K46" s="2">
        <f t="shared" si="3"/>
        <v>115.22999999999999</v>
      </c>
      <c r="L46" s="59">
        <v>1.67</v>
      </c>
      <c r="M46" s="60">
        <v>15.03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5"/>
      <c r="AD46" s="176"/>
      <c r="AE46" s="176"/>
      <c r="AF46" s="176"/>
      <c r="AG46" s="176"/>
      <c r="AH46" s="177"/>
    </row>
    <row r="47" spans="1:34" ht="12.75" customHeight="1">
      <c r="A47" s="88">
        <v>43577</v>
      </c>
      <c r="B47" s="3">
        <v>4</v>
      </c>
      <c r="C47" s="3">
        <v>6</v>
      </c>
      <c r="D47" s="33">
        <f t="shared" si="0"/>
        <v>90.179999999999993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8</v>
      </c>
      <c r="J47" s="33">
        <f t="shared" si="2"/>
        <v>133.6</v>
      </c>
      <c r="K47" s="2">
        <f t="shared" si="3"/>
        <v>115.22999999999999</v>
      </c>
      <c r="L47" s="59">
        <v>0</v>
      </c>
      <c r="M47" s="60">
        <v>13.36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5"/>
      <c r="AD47" s="176"/>
      <c r="AE47" s="176"/>
      <c r="AF47" s="176"/>
      <c r="AG47" s="176"/>
      <c r="AH47" s="177"/>
    </row>
    <row r="48" spans="1:34" ht="12.75" customHeight="1">
      <c r="A48" s="88">
        <v>43578</v>
      </c>
      <c r="B48" s="3">
        <v>4</v>
      </c>
      <c r="C48" s="3">
        <v>7</v>
      </c>
      <c r="D48" s="33">
        <f t="shared" si="0"/>
        <v>91.85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3</v>
      </c>
      <c r="J48" s="33">
        <f t="shared" si="2"/>
        <v>145.29</v>
      </c>
      <c r="K48" s="2">
        <f t="shared" si="3"/>
        <v>116.89999999999999</v>
      </c>
      <c r="L48" s="59">
        <v>1.67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4"/>
      <c r="AD48" s="176"/>
      <c r="AE48" s="176"/>
      <c r="AF48" s="176"/>
      <c r="AG48" s="176"/>
      <c r="AH48" s="177"/>
    </row>
    <row r="49" spans="1:34" ht="12.75" customHeight="1">
      <c r="A49" s="88">
        <v>43579</v>
      </c>
      <c r="B49" s="3">
        <v>4</v>
      </c>
      <c r="C49" s="3">
        <v>8</v>
      </c>
      <c r="D49" s="33">
        <f t="shared" si="0"/>
        <v>93.52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0</v>
      </c>
      <c r="J49" s="33">
        <f t="shared" si="2"/>
        <v>160.32</v>
      </c>
      <c r="K49" s="2">
        <f t="shared" si="3"/>
        <v>118.57</v>
      </c>
      <c r="L49" s="59">
        <v>1.67</v>
      </c>
      <c r="M49" s="60">
        <v>15.03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5"/>
      <c r="AD49" s="176"/>
      <c r="AE49" s="176"/>
      <c r="AF49" s="176"/>
      <c r="AG49" s="176"/>
      <c r="AH49" s="177"/>
    </row>
    <row r="50" spans="1:34" ht="12.75" customHeight="1">
      <c r="A50" s="88">
        <v>43580</v>
      </c>
      <c r="B50" s="3">
        <v>4</v>
      </c>
      <c r="C50" s="3">
        <v>8</v>
      </c>
      <c r="D50" s="33">
        <f t="shared" si="0"/>
        <v>93.52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8</v>
      </c>
      <c r="J50" s="33">
        <f t="shared" si="2"/>
        <v>173.68</v>
      </c>
      <c r="K50" s="2">
        <f t="shared" si="3"/>
        <v>118.57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5"/>
      <c r="AD50" s="176"/>
      <c r="AE50" s="176"/>
      <c r="AF50" s="176"/>
      <c r="AG50" s="176"/>
      <c r="AH50" s="177"/>
    </row>
    <row r="51" spans="1:34" ht="12.75" customHeight="1">
      <c r="A51" s="88">
        <v>43581</v>
      </c>
      <c r="B51" s="3">
        <v>4</v>
      </c>
      <c r="C51" s="3">
        <v>8</v>
      </c>
      <c r="D51" s="33">
        <f t="shared" si="0"/>
        <v>93.52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9</v>
      </c>
      <c r="J51" s="33">
        <f t="shared" si="2"/>
        <v>175.35</v>
      </c>
      <c r="K51" s="2">
        <f t="shared" si="3"/>
        <v>118.57</v>
      </c>
      <c r="L51" s="59">
        <v>0</v>
      </c>
      <c r="M51" s="60">
        <v>1.67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5"/>
      <c r="AD51" s="176"/>
      <c r="AE51" s="176"/>
      <c r="AF51" s="176"/>
      <c r="AG51" s="176"/>
      <c r="AH51" s="177"/>
    </row>
    <row r="52" spans="1:34" ht="12.75" customHeight="1">
      <c r="A52" s="88">
        <v>43582</v>
      </c>
      <c r="B52" s="3">
        <v>4</v>
      </c>
      <c r="C52" s="3">
        <v>8</v>
      </c>
      <c r="D52" s="33">
        <f t="shared" si="0"/>
        <v>93.52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9</v>
      </c>
      <c r="J52" s="33">
        <f t="shared" si="2"/>
        <v>55.11</v>
      </c>
      <c r="K52" s="2">
        <f t="shared" si="3"/>
        <v>118.57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>
        <v>15186</v>
      </c>
      <c r="W52" s="68">
        <v>130</v>
      </c>
      <c r="X52" s="48"/>
      <c r="Y52" s="48"/>
      <c r="Z52" s="74"/>
      <c r="AA52" s="48">
        <v>1100</v>
      </c>
      <c r="AB52" s="48">
        <v>1400</v>
      </c>
      <c r="AC52" s="175"/>
      <c r="AD52" s="176"/>
      <c r="AE52" s="176"/>
      <c r="AF52" s="176"/>
      <c r="AG52" s="176"/>
      <c r="AH52" s="177"/>
    </row>
    <row r="53" spans="1:34" ht="12.75" customHeight="1">
      <c r="A53" s="88">
        <v>43583</v>
      </c>
      <c r="B53" s="3">
        <v>4</v>
      </c>
      <c r="C53" s="3">
        <v>9</v>
      </c>
      <c r="D53" s="33">
        <f t="shared" si="0"/>
        <v>95.19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2</v>
      </c>
      <c r="J53" s="33">
        <f t="shared" si="2"/>
        <v>63.459999999999994</v>
      </c>
      <c r="K53" s="2">
        <f t="shared" si="3"/>
        <v>120.24</v>
      </c>
      <c r="L53" s="59">
        <v>1.67</v>
      </c>
      <c r="M53" s="60">
        <v>8.35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5"/>
      <c r="AD53" s="176"/>
      <c r="AE53" s="176"/>
      <c r="AF53" s="176"/>
      <c r="AG53" s="176"/>
      <c r="AH53" s="177"/>
    </row>
    <row r="54" spans="1:34" ht="12.75" customHeight="1">
      <c r="A54" s="88">
        <v>43584</v>
      </c>
      <c r="B54" s="3">
        <v>4</v>
      </c>
      <c r="C54" s="3">
        <v>9</v>
      </c>
      <c r="D54" s="33">
        <f t="shared" si="0"/>
        <v>95.19</v>
      </c>
      <c r="E54" s="36">
        <v>1</v>
      </c>
      <c r="F54" s="36">
        <v>3</v>
      </c>
      <c r="G54" s="33">
        <f t="shared" si="1"/>
        <v>25.049999999999997</v>
      </c>
      <c r="H54" s="3">
        <v>4</v>
      </c>
      <c r="I54" s="3">
        <v>0</v>
      </c>
      <c r="J54" s="33">
        <f t="shared" si="2"/>
        <v>80.16</v>
      </c>
      <c r="K54" s="2">
        <f t="shared" si="3"/>
        <v>120.24</v>
      </c>
      <c r="L54" s="59">
        <v>0</v>
      </c>
      <c r="M54" s="60">
        <v>16.7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5"/>
      <c r="AD54" s="176"/>
      <c r="AE54" s="176"/>
      <c r="AF54" s="176"/>
      <c r="AG54" s="176"/>
      <c r="AH54" s="177"/>
    </row>
    <row r="55" spans="1:34" ht="12.75" customHeight="1">
      <c r="A55" s="88">
        <v>43585</v>
      </c>
      <c r="B55" s="3">
        <v>4</v>
      </c>
      <c r="C55" s="3">
        <v>10</v>
      </c>
      <c r="D55" s="33">
        <f t="shared" si="0"/>
        <v>96.86</v>
      </c>
      <c r="E55" s="36">
        <v>1</v>
      </c>
      <c r="F55" s="36">
        <v>3</v>
      </c>
      <c r="G55" s="33">
        <f t="shared" si="1"/>
        <v>25.049999999999997</v>
      </c>
      <c r="H55" s="3">
        <v>4</v>
      </c>
      <c r="I55" s="3">
        <v>6</v>
      </c>
      <c r="J55" s="33">
        <f t="shared" si="2"/>
        <v>90.179999999999993</v>
      </c>
      <c r="K55" s="2">
        <f t="shared" si="3"/>
        <v>121.91</v>
      </c>
      <c r="L55" s="59">
        <v>1.67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5"/>
      <c r="AD55" s="176"/>
      <c r="AE55" s="176"/>
      <c r="AF55" s="176"/>
      <c r="AG55" s="176"/>
      <c r="AH55" s="177"/>
    </row>
    <row r="56" spans="1:34" ht="12.75" customHeight="1">
      <c r="A56" s="88">
        <v>43586</v>
      </c>
      <c r="B56" s="3">
        <v>4</v>
      </c>
      <c r="C56" s="3">
        <v>11</v>
      </c>
      <c r="D56" s="33">
        <f t="shared" si="0"/>
        <v>98.53</v>
      </c>
      <c r="E56" s="36">
        <v>1</v>
      </c>
      <c r="F56" s="36">
        <v>3</v>
      </c>
      <c r="G56" s="33">
        <f t="shared" si="1"/>
        <v>25.049999999999997</v>
      </c>
      <c r="H56" s="47">
        <v>5</v>
      </c>
      <c r="I56" s="3">
        <v>2</v>
      </c>
      <c r="J56" s="33">
        <f t="shared" si="2"/>
        <v>103.53999999999999</v>
      </c>
      <c r="K56" s="2">
        <f t="shared" si="3"/>
        <v>123.58</v>
      </c>
      <c r="L56" s="59">
        <v>1.67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5"/>
      <c r="AD56" s="176"/>
      <c r="AE56" s="176"/>
      <c r="AF56" s="176"/>
      <c r="AG56" s="176"/>
      <c r="AH56" s="177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277.21999999999997</v>
      </c>
      <c r="N58" s="46">
        <f>SUM(N27:N57)</f>
        <v>600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1071.8000000000002</v>
      </c>
      <c r="N60" s="45">
        <f>(N59+N58)</f>
        <v>6523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2" zoomScale="85" zoomScaleNormal="85" zoomScalePageLayoutView="85" workbookViewId="0">
      <selection activeCell="AB57" sqref="AB57"/>
    </sheetView>
  </sheetViews>
  <sheetFormatPr baseColWidth="10" defaultColWidth="10.28515625" defaultRowHeight="13" x14ac:dyDescent="0"/>
  <cols>
    <col min="1" max="1" width="10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6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93</v>
      </c>
      <c r="D8" s="136"/>
      <c r="E8" s="136"/>
      <c r="F8" s="136"/>
      <c r="G8" s="8" t="s">
        <v>9</v>
      </c>
      <c r="H8" s="136">
        <v>2019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7"/>
      <c r="AD25" s="97"/>
      <c r="AE25" s="97"/>
      <c r="AF25" s="97"/>
      <c r="AG25" s="97"/>
      <c r="AH25" s="9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43587</v>
      </c>
      <c r="B27" s="3">
        <v>5</v>
      </c>
      <c r="C27" s="3">
        <v>0</v>
      </c>
      <c r="D27" s="33">
        <f t="shared" ref="D27:D57" si="0">(B27*12+C27)*1.67</f>
        <v>100.19999999999999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6</v>
      </c>
      <c r="I27" s="3">
        <v>0</v>
      </c>
      <c r="J27" s="33">
        <f t="shared" ref="J27:J57" si="2">(H27*12+I27)*1.67</f>
        <v>120.24</v>
      </c>
      <c r="K27" s="2">
        <f t="shared" ref="K27:K57" si="3">D27+G27</f>
        <v>125.24999999999999</v>
      </c>
      <c r="L27" s="59">
        <v>1.67</v>
      </c>
      <c r="M27" s="60">
        <v>16.7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5"/>
      <c r="AD27" s="176"/>
      <c r="AE27" s="176"/>
      <c r="AF27" s="176"/>
      <c r="AG27" s="176"/>
      <c r="AH27" s="177"/>
    </row>
    <row r="28" spans="1:34" ht="12.75" customHeight="1">
      <c r="A28" s="88">
        <v>43588</v>
      </c>
      <c r="B28" s="35">
        <v>5</v>
      </c>
      <c r="C28" s="35">
        <v>1</v>
      </c>
      <c r="D28" s="33">
        <f t="shared" si="0"/>
        <v>101.86999999999999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0</v>
      </c>
      <c r="J28" s="33">
        <f t="shared" si="2"/>
        <v>140.28</v>
      </c>
      <c r="K28" s="2">
        <f t="shared" si="3"/>
        <v>126.91999999999999</v>
      </c>
      <c r="L28" s="59">
        <v>1.67</v>
      </c>
      <c r="M28" s="60">
        <v>20.04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5"/>
      <c r="AD28" s="176"/>
      <c r="AE28" s="176"/>
      <c r="AF28" s="176"/>
      <c r="AG28" s="176"/>
      <c r="AH28" s="177"/>
    </row>
    <row r="29" spans="1:34" ht="12.75" customHeight="1">
      <c r="A29" s="88">
        <v>43589</v>
      </c>
      <c r="B29" s="35">
        <v>5</v>
      </c>
      <c r="C29" s="35">
        <v>1</v>
      </c>
      <c r="D29" s="33">
        <f t="shared" si="0"/>
        <v>101.86999999999999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11</v>
      </c>
      <c r="J29" s="33">
        <f t="shared" si="2"/>
        <v>158.65</v>
      </c>
      <c r="K29" s="2">
        <f t="shared" si="3"/>
        <v>126.91999999999999</v>
      </c>
      <c r="L29" s="59">
        <v>0</v>
      </c>
      <c r="M29" s="60">
        <v>18.37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5"/>
      <c r="AD29" s="176"/>
      <c r="AE29" s="176"/>
      <c r="AF29" s="176"/>
      <c r="AG29" s="176"/>
      <c r="AH29" s="177"/>
    </row>
    <row r="30" spans="1:34" ht="12.75" customHeight="1">
      <c r="A30" s="88">
        <v>43590</v>
      </c>
      <c r="B30" s="35">
        <v>5</v>
      </c>
      <c r="C30" s="35">
        <v>2</v>
      </c>
      <c r="D30" s="33">
        <f t="shared" si="0"/>
        <v>103.53999999999999</v>
      </c>
      <c r="E30" s="36">
        <v>1</v>
      </c>
      <c r="F30" s="36">
        <v>3</v>
      </c>
      <c r="G30" s="33">
        <f t="shared" si="1"/>
        <v>25.049999999999997</v>
      </c>
      <c r="H30" s="3">
        <v>8</v>
      </c>
      <c r="I30" s="3">
        <v>5</v>
      </c>
      <c r="J30" s="33">
        <f t="shared" si="2"/>
        <v>168.67</v>
      </c>
      <c r="K30" s="2">
        <f t="shared" si="3"/>
        <v>128.58999999999997</v>
      </c>
      <c r="L30" s="59">
        <v>1.67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78"/>
      <c r="AD30" s="179"/>
      <c r="AE30" s="179"/>
      <c r="AF30" s="179"/>
      <c r="AG30" s="179"/>
      <c r="AH30" s="180"/>
    </row>
    <row r="31" spans="1:34" ht="12.75" customHeight="1">
      <c r="A31" s="88">
        <v>43591</v>
      </c>
      <c r="B31" s="35">
        <v>5</v>
      </c>
      <c r="C31" s="35">
        <v>2</v>
      </c>
      <c r="D31" s="33">
        <f t="shared" si="0"/>
        <v>103.53999999999999</v>
      </c>
      <c r="E31" s="36">
        <v>1</v>
      </c>
      <c r="F31" s="36">
        <v>3</v>
      </c>
      <c r="G31" s="33">
        <f t="shared" si="1"/>
        <v>25.049999999999997</v>
      </c>
      <c r="H31" s="3">
        <v>9</v>
      </c>
      <c r="I31" s="3">
        <v>0</v>
      </c>
      <c r="J31" s="33">
        <f t="shared" si="2"/>
        <v>180.35999999999999</v>
      </c>
      <c r="K31" s="2">
        <f t="shared" si="3"/>
        <v>128.58999999999997</v>
      </c>
      <c r="L31" s="59">
        <v>0</v>
      </c>
      <c r="M31" s="60">
        <v>11.7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8"/>
      <c r="AD31" s="179"/>
      <c r="AE31" s="179"/>
      <c r="AF31" s="179"/>
      <c r="AG31" s="179"/>
      <c r="AH31" s="180"/>
    </row>
    <row r="32" spans="1:34" ht="12.75" customHeight="1">
      <c r="A32" s="88">
        <v>43592</v>
      </c>
      <c r="B32" s="3">
        <v>5</v>
      </c>
      <c r="C32" s="3">
        <v>3</v>
      </c>
      <c r="D32" s="33">
        <f t="shared" si="0"/>
        <v>105.21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10</v>
      </c>
      <c r="J32" s="33">
        <f t="shared" si="2"/>
        <v>76.819999999999993</v>
      </c>
      <c r="K32" s="2">
        <f t="shared" si="3"/>
        <v>130.26</v>
      </c>
      <c r="L32" s="59">
        <v>1.67</v>
      </c>
      <c r="M32" s="60">
        <v>26.42</v>
      </c>
      <c r="N32" s="48">
        <v>20</v>
      </c>
      <c r="O32" s="69"/>
      <c r="P32" s="48"/>
      <c r="Q32" s="76"/>
      <c r="R32" s="76"/>
      <c r="S32" s="76"/>
      <c r="T32" s="76"/>
      <c r="U32" s="76"/>
      <c r="V32" s="48">
        <v>15224</v>
      </c>
      <c r="W32" s="48">
        <v>130</v>
      </c>
      <c r="X32" s="48"/>
      <c r="Y32" s="51"/>
      <c r="Z32" s="74"/>
      <c r="AA32" s="48">
        <v>1100</v>
      </c>
      <c r="AB32" s="48">
        <v>1400</v>
      </c>
      <c r="AC32" s="178"/>
      <c r="AD32" s="179"/>
      <c r="AE32" s="179"/>
      <c r="AF32" s="179"/>
      <c r="AG32" s="179"/>
      <c r="AH32" s="180"/>
    </row>
    <row r="33" spans="1:34" ht="12.75" customHeight="1">
      <c r="A33" s="88">
        <v>43593</v>
      </c>
      <c r="B33" s="3">
        <v>5</v>
      </c>
      <c r="C33" s="3">
        <v>3</v>
      </c>
      <c r="D33" s="33">
        <f t="shared" si="0"/>
        <v>105.21</v>
      </c>
      <c r="E33" s="36">
        <v>1</v>
      </c>
      <c r="F33" s="36">
        <v>3</v>
      </c>
      <c r="G33" s="33">
        <f t="shared" si="1"/>
        <v>25.049999999999997</v>
      </c>
      <c r="H33" s="3">
        <v>4</v>
      </c>
      <c r="I33" s="3">
        <v>4</v>
      </c>
      <c r="J33" s="33">
        <f t="shared" si="2"/>
        <v>86.84</v>
      </c>
      <c r="K33" s="2">
        <f>D33+G33</f>
        <v>130.26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8"/>
      <c r="AD33" s="179"/>
      <c r="AE33" s="179"/>
      <c r="AF33" s="179"/>
      <c r="AG33" s="179"/>
      <c r="AH33" s="180"/>
    </row>
    <row r="34" spans="1:34" ht="12.75" customHeight="1">
      <c r="A34" s="88">
        <v>43594</v>
      </c>
      <c r="B34" s="3">
        <v>5</v>
      </c>
      <c r="C34" s="3">
        <v>4</v>
      </c>
      <c r="D34" s="33">
        <f t="shared" si="0"/>
        <v>106.88</v>
      </c>
      <c r="E34" s="36">
        <v>1</v>
      </c>
      <c r="F34" s="36">
        <v>3</v>
      </c>
      <c r="G34" s="33">
        <f t="shared" si="1"/>
        <v>25.049999999999997</v>
      </c>
      <c r="H34" s="3">
        <v>4</v>
      </c>
      <c r="I34" s="3">
        <v>8</v>
      </c>
      <c r="J34" s="33">
        <f t="shared" si="2"/>
        <v>93.52</v>
      </c>
      <c r="K34" s="2">
        <f t="shared" si="3"/>
        <v>131.93</v>
      </c>
      <c r="L34" s="59">
        <v>1.67</v>
      </c>
      <c r="M34" s="60">
        <v>6.68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5"/>
      <c r="AD34" s="176"/>
      <c r="AE34" s="176"/>
      <c r="AF34" s="176"/>
      <c r="AG34" s="176"/>
      <c r="AH34" s="177"/>
    </row>
    <row r="35" spans="1:34" ht="12.75" customHeight="1">
      <c r="A35" s="88">
        <v>43595</v>
      </c>
      <c r="B35" s="3">
        <v>5</v>
      </c>
      <c r="C35" s="3">
        <v>5</v>
      </c>
      <c r="D35" s="33">
        <f t="shared" si="0"/>
        <v>108.55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3</v>
      </c>
      <c r="J35" s="33">
        <f t="shared" si="2"/>
        <v>105.21</v>
      </c>
      <c r="K35" s="2">
        <f t="shared" si="3"/>
        <v>133.6</v>
      </c>
      <c r="L35" s="59">
        <v>1.67</v>
      </c>
      <c r="M35" s="60">
        <v>11.68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5"/>
      <c r="AD35" s="176"/>
      <c r="AE35" s="176"/>
      <c r="AF35" s="176"/>
      <c r="AG35" s="176"/>
      <c r="AH35" s="177"/>
    </row>
    <row r="36" spans="1:34" ht="12.75" customHeight="1">
      <c r="A36" s="88">
        <v>43596</v>
      </c>
      <c r="B36" s="3">
        <v>5</v>
      </c>
      <c r="C36" s="3">
        <v>6</v>
      </c>
      <c r="D36" s="33">
        <f t="shared" si="0"/>
        <v>110.22</v>
      </c>
      <c r="E36" s="36">
        <v>1</v>
      </c>
      <c r="F36" s="36">
        <v>3</v>
      </c>
      <c r="G36" s="33">
        <f t="shared" si="1"/>
        <v>25.049999999999997</v>
      </c>
      <c r="H36" s="3">
        <v>6</v>
      </c>
      <c r="I36" s="3">
        <v>0</v>
      </c>
      <c r="J36" s="33">
        <f>(H36*12+I36)*1.67</f>
        <v>120.24</v>
      </c>
      <c r="K36" s="2">
        <f>D36+G36</f>
        <v>135.26999999999998</v>
      </c>
      <c r="L36" s="59">
        <v>1.67</v>
      </c>
      <c r="M36" s="60">
        <v>15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81"/>
      <c r="AD36" s="182"/>
      <c r="AE36" s="182"/>
      <c r="AF36" s="182"/>
      <c r="AG36" s="182"/>
      <c r="AH36" s="183"/>
    </row>
    <row r="37" spans="1:34" ht="12.75" customHeight="1">
      <c r="A37" s="88">
        <v>43597</v>
      </c>
      <c r="B37" s="3">
        <v>5</v>
      </c>
      <c r="C37" s="3">
        <v>6</v>
      </c>
      <c r="D37" s="33">
        <f t="shared" si="0"/>
        <v>110.22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3</v>
      </c>
      <c r="J37" s="33">
        <f t="shared" si="2"/>
        <v>125.25</v>
      </c>
      <c r="K37" s="2">
        <f t="shared" si="3"/>
        <v>135.26999999999998</v>
      </c>
      <c r="L37" s="59">
        <v>0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1"/>
      <c r="AD37" s="182"/>
      <c r="AE37" s="182"/>
      <c r="AF37" s="182"/>
      <c r="AG37" s="182"/>
      <c r="AH37" s="183"/>
    </row>
    <row r="38" spans="1:34" ht="12.75" customHeight="1">
      <c r="A38" s="88">
        <v>43598</v>
      </c>
      <c r="B38" s="3">
        <v>5</v>
      </c>
      <c r="C38" s="3">
        <v>6</v>
      </c>
      <c r="D38" s="33">
        <f t="shared" si="0"/>
        <v>110.22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5</v>
      </c>
      <c r="J38" s="33">
        <f t="shared" si="2"/>
        <v>128.59</v>
      </c>
      <c r="K38" s="2">
        <f t="shared" si="3"/>
        <v>135.26999999999998</v>
      </c>
      <c r="L38" s="59">
        <v>0</v>
      </c>
      <c r="M38" s="60">
        <v>3.34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5"/>
      <c r="AD38" s="176"/>
      <c r="AE38" s="176"/>
      <c r="AF38" s="176"/>
      <c r="AG38" s="176"/>
      <c r="AH38" s="177"/>
    </row>
    <row r="39" spans="1:34" ht="12.75" customHeight="1">
      <c r="A39" s="88">
        <v>43599</v>
      </c>
      <c r="B39" s="3">
        <v>5</v>
      </c>
      <c r="C39" s="3">
        <v>6</v>
      </c>
      <c r="D39" s="33">
        <f t="shared" si="0"/>
        <v>110.22</v>
      </c>
      <c r="E39" s="36">
        <v>1</v>
      </c>
      <c r="F39" s="36">
        <v>3</v>
      </c>
      <c r="G39" s="33">
        <f t="shared" si="1"/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135.26999999999998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5"/>
      <c r="AD39" s="176"/>
      <c r="AE39" s="176"/>
      <c r="AF39" s="176"/>
      <c r="AG39" s="176"/>
      <c r="AH39" s="177"/>
    </row>
    <row r="40" spans="1:34" ht="12.75" customHeight="1">
      <c r="A40" s="88">
        <v>43600</v>
      </c>
      <c r="B40" s="3">
        <v>5</v>
      </c>
      <c r="C40" s="3">
        <v>6</v>
      </c>
      <c r="D40" s="33">
        <f t="shared" si="0"/>
        <v>110.22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7</v>
      </c>
      <c r="J40" s="33">
        <f t="shared" si="2"/>
        <v>151.97</v>
      </c>
      <c r="K40" s="2">
        <f t="shared" si="3"/>
        <v>135.26999999999998</v>
      </c>
      <c r="L40" s="59">
        <v>0</v>
      </c>
      <c r="M40" s="60">
        <v>11.69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5"/>
      <c r="AD40" s="176"/>
      <c r="AE40" s="176"/>
      <c r="AF40" s="176"/>
      <c r="AG40" s="176"/>
      <c r="AH40" s="177"/>
    </row>
    <row r="41" spans="1:34" ht="12.75" customHeight="1">
      <c r="A41" s="88">
        <v>43601</v>
      </c>
      <c r="B41" s="3">
        <v>5</v>
      </c>
      <c r="C41" s="3">
        <v>6</v>
      </c>
      <c r="D41" s="33">
        <f t="shared" si="0"/>
        <v>110.22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10</v>
      </c>
      <c r="J41" s="33">
        <f t="shared" si="2"/>
        <v>156.97999999999999</v>
      </c>
      <c r="K41" s="2">
        <f t="shared" si="3"/>
        <v>135.26999999999998</v>
      </c>
      <c r="L41" s="59">
        <v>0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5"/>
      <c r="AD41" s="176"/>
      <c r="AE41" s="176"/>
      <c r="AF41" s="176"/>
      <c r="AG41" s="176"/>
      <c r="AH41" s="177"/>
    </row>
    <row r="42" spans="1:34" ht="12.75" customHeight="1">
      <c r="A42" s="88">
        <v>43602</v>
      </c>
      <c r="B42" s="3">
        <v>5</v>
      </c>
      <c r="C42" s="3">
        <v>7</v>
      </c>
      <c r="D42" s="33">
        <f t="shared" si="0"/>
        <v>111.89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3</v>
      </c>
      <c r="J42" s="33">
        <f t="shared" si="2"/>
        <v>165.32999999999998</v>
      </c>
      <c r="K42" s="2">
        <f t="shared" si="3"/>
        <v>136.94</v>
      </c>
      <c r="L42" s="59">
        <v>1.67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5"/>
      <c r="AD42" s="176"/>
      <c r="AE42" s="176"/>
      <c r="AF42" s="176"/>
      <c r="AG42" s="176"/>
      <c r="AH42" s="177"/>
    </row>
    <row r="43" spans="1:34" ht="12.75" customHeight="1">
      <c r="A43" s="88">
        <v>43603</v>
      </c>
      <c r="B43" s="3">
        <v>5</v>
      </c>
      <c r="C43" s="3">
        <v>8</v>
      </c>
      <c r="D43" s="33">
        <f t="shared" si="0"/>
        <v>113.56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10</v>
      </c>
      <c r="J43" s="33">
        <f t="shared" si="2"/>
        <v>177.01999999999998</v>
      </c>
      <c r="K43" s="2">
        <f>D43+G43</f>
        <v>138.61000000000001</v>
      </c>
      <c r="L43" s="59">
        <v>1.67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5"/>
      <c r="AD43" s="176"/>
      <c r="AE43" s="176"/>
      <c r="AF43" s="176"/>
      <c r="AG43" s="176"/>
      <c r="AH43" s="177"/>
    </row>
    <row r="44" spans="1:34" ht="12.75" customHeight="1">
      <c r="A44" s="88">
        <v>43604</v>
      </c>
      <c r="B44" s="3">
        <v>5</v>
      </c>
      <c r="C44" s="3">
        <v>8</v>
      </c>
      <c r="D44" s="33">
        <f t="shared" si="0"/>
        <v>113.56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3</v>
      </c>
      <c r="J44" s="33">
        <f t="shared" si="2"/>
        <v>185.37</v>
      </c>
      <c r="K44" s="2">
        <f t="shared" si="3"/>
        <v>138.61000000000001</v>
      </c>
      <c r="L44" s="59">
        <v>0</v>
      </c>
      <c r="M44" s="60">
        <v>8.35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5"/>
      <c r="AD44" s="176"/>
      <c r="AE44" s="176"/>
      <c r="AF44" s="176"/>
      <c r="AG44" s="176"/>
      <c r="AH44" s="177"/>
    </row>
    <row r="45" spans="1:34" ht="12.75" customHeight="1">
      <c r="A45" s="88">
        <v>43605</v>
      </c>
      <c r="B45" s="3">
        <v>5</v>
      </c>
      <c r="C45" s="3">
        <v>9</v>
      </c>
      <c r="D45" s="33">
        <f t="shared" si="0"/>
        <v>115.22999999999999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9</v>
      </c>
      <c r="J45" s="33">
        <f t="shared" si="2"/>
        <v>195.39</v>
      </c>
      <c r="K45" s="2">
        <f t="shared" si="3"/>
        <v>140.27999999999997</v>
      </c>
      <c r="L45" s="59">
        <v>1.67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5"/>
      <c r="AD45" s="176"/>
      <c r="AE45" s="176"/>
      <c r="AF45" s="176"/>
      <c r="AG45" s="176"/>
      <c r="AH45" s="177"/>
    </row>
    <row r="46" spans="1:34" ht="12.75" customHeight="1">
      <c r="A46" s="88">
        <v>43606</v>
      </c>
      <c r="B46" s="3">
        <v>5</v>
      </c>
      <c r="C46" s="3">
        <v>9</v>
      </c>
      <c r="D46" s="33">
        <f t="shared" si="0"/>
        <v>115.22999999999999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8</v>
      </c>
      <c r="J46" s="33">
        <f t="shared" si="2"/>
        <v>73.47999999999999</v>
      </c>
      <c r="K46" s="2">
        <f t="shared" si="3"/>
        <v>140.27999999999997</v>
      </c>
      <c r="L46" s="59">
        <v>0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>
        <v>15552</v>
      </c>
      <c r="W46" s="68">
        <v>130</v>
      </c>
      <c r="X46" s="48"/>
      <c r="Y46" s="48"/>
      <c r="Z46" s="74"/>
      <c r="AA46" s="48">
        <v>1100</v>
      </c>
      <c r="AB46" s="48">
        <v>1400</v>
      </c>
      <c r="AC46" s="175"/>
      <c r="AD46" s="176"/>
      <c r="AE46" s="176"/>
      <c r="AF46" s="176"/>
      <c r="AG46" s="176"/>
      <c r="AH46" s="177"/>
    </row>
    <row r="47" spans="1:34" ht="12.75" customHeight="1">
      <c r="A47" s="88">
        <v>43607</v>
      </c>
      <c r="B47" s="3">
        <v>5</v>
      </c>
      <c r="C47" s="3">
        <v>10</v>
      </c>
      <c r="D47" s="33">
        <f t="shared" si="0"/>
        <v>116.89999999999999</v>
      </c>
      <c r="E47" s="36">
        <v>1</v>
      </c>
      <c r="F47" s="36">
        <v>3</v>
      </c>
      <c r="G47" s="33">
        <f t="shared" si="1"/>
        <v>25.049999999999997</v>
      </c>
      <c r="H47" s="3">
        <v>4</v>
      </c>
      <c r="I47" s="3">
        <v>0</v>
      </c>
      <c r="J47" s="33">
        <f t="shared" si="2"/>
        <v>80.16</v>
      </c>
      <c r="K47" s="2">
        <f t="shared" si="3"/>
        <v>141.94999999999999</v>
      </c>
      <c r="L47" s="59">
        <v>1.67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5"/>
      <c r="AD47" s="176"/>
      <c r="AE47" s="176"/>
      <c r="AF47" s="176"/>
      <c r="AG47" s="176"/>
      <c r="AH47" s="177"/>
    </row>
    <row r="48" spans="1:34" ht="12.75" customHeight="1">
      <c r="A48" s="88">
        <v>43608</v>
      </c>
      <c r="B48" s="3">
        <v>5</v>
      </c>
      <c r="C48" s="3">
        <v>10</v>
      </c>
      <c r="D48" s="33">
        <f t="shared" si="0"/>
        <v>116.89999999999999</v>
      </c>
      <c r="E48" s="36">
        <v>1</v>
      </c>
      <c r="F48" s="36">
        <v>3</v>
      </c>
      <c r="G48" s="33">
        <f t="shared" si="1"/>
        <v>25.049999999999997</v>
      </c>
      <c r="H48" s="3">
        <v>4</v>
      </c>
      <c r="I48" s="3">
        <v>7</v>
      </c>
      <c r="J48" s="33">
        <f t="shared" si="2"/>
        <v>91.85</v>
      </c>
      <c r="K48" s="2">
        <f t="shared" si="3"/>
        <v>141.94999999999999</v>
      </c>
      <c r="L48" s="59">
        <v>0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4"/>
      <c r="AD48" s="176"/>
      <c r="AE48" s="176"/>
      <c r="AF48" s="176"/>
      <c r="AG48" s="176"/>
      <c r="AH48" s="177"/>
    </row>
    <row r="49" spans="1:34" ht="12.75" customHeight="1">
      <c r="A49" s="88">
        <v>43609</v>
      </c>
      <c r="B49" s="3">
        <v>5</v>
      </c>
      <c r="C49" s="3">
        <v>11</v>
      </c>
      <c r="D49" s="33">
        <f t="shared" si="0"/>
        <v>118.57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1</v>
      </c>
      <c r="J49" s="33">
        <f t="shared" si="2"/>
        <v>101.86999999999999</v>
      </c>
      <c r="K49" s="2">
        <f t="shared" si="3"/>
        <v>143.62</v>
      </c>
      <c r="L49" s="59">
        <v>1.67</v>
      </c>
      <c r="M49" s="60">
        <v>10.02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5"/>
      <c r="AD49" s="176"/>
      <c r="AE49" s="176"/>
      <c r="AF49" s="176"/>
      <c r="AG49" s="176"/>
      <c r="AH49" s="177"/>
    </row>
    <row r="50" spans="1:34" ht="12.75" customHeight="1">
      <c r="A50" s="88">
        <v>43610</v>
      </c>
      <c r="B50" s="3">
        <v>5</v>
      </c>
      <c r="C50" s="3">
        <v>11</v>
      </c>
      <c r="D50" s="33">
        <f t="shared" si="0"/>
        <v>118.57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5</v>
      </c>
      <c r="J50" s="33">
        <f t="shared" si="2"/>
        <v>108.55</v>
      </c>
      <c r="K50" s="2">
        <f t="shared" si="3"/>
        <v>143.62</v>
      </c>
      <c r="L50" s="59">
        <v>0</v>
      </c>
      <c r="M50" s="60">
        <v>6.68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5"/>
      <c r="AD50" s="176"/>
      <c r="AE50" s="176"/>
      <c r="AF50" s="176"/>
      <c r="AG50" s="176"/>
      <c r="AH50" s="177"/>
    </row>
    <row r="51" spans="1:34" ht="12.75" customHeight="1">
      <c r="A51" s="88">
        <v>43611</v>
      </c>
      <c r="B51" s="3">
        <v>5</v>
      </c>
      <c r="C51" s="3">
        <v>11</v>
      </c>
      <c r="D51" s="33">
        <f t="shared" si="0"/>
        <v>118.57</v>
      </c>
      <c r="E51" s="36">
        <v>1</v>
      </c>
      <c r="F51" s="36">
        <v>3</v>
      </c>
      <c r="G51" s="33">
        <f>(E51*12+F51)*1.67</f>
        <v>25.049999999999997</v>
      </c>
      <c r="H51" s="3">
        <v>6</v>
      </c>
      <c r="I51" s="3">
        <v>0</v>
      </c>
      <c r="J51" s="33">
        <f t="shared" si="2"/>
        <v>120.24</v>
      </c>
      <c r="K51" s="2">
        <f t="shared" si="3"/>
        <v>143.62</v>
      </c>
      <c r="L51" s="59">
        <v>0</v>
      </c>
      <c r="M51" s="60">
        <v>11.69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5"/>
      <c r="AD51" s="176"/>
      <c r="AE51" s="176"/>
      <c r="AF51" s="176"/>
      <c r="AG51" s="176"/>
      <c r="AH51" s="177"/>
    </row>
    <row r="52" spans="1:34" ht="12.75" customHeight="1">
      <c r="A52" s="88">
        <v>43612</v>
      </c>
      <c r="B52" s="3">
        <v>6</v>
      </c>
      <c r="C52" s="3">
        <v>0</v>
      </c>
      <c r="D52" s="33">
        <f t="shared" si="0"/>
        <v>120.24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11</v>
      </c>
      <c r="J52" s="33">
        <f t="shared" si="2"/>
        <v>138.60999999999999</v>
      </c>
      <c r="K52" s="2">
        <f t="shared" si="3"/>
        <v>145.29</v>
      </c>
      <c r="L52" s="59">
        <v>1.67</v>
      </c>
      <c r="M52" s="60">
        <v>18.37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5"/>
      <c r="AD52" s="176"/>
      <c r="AE52" s="176"/>
      <c r="AF52" s="176"/>
      <c r="AG52" s="176"/>
      <c r="AH52" s="177"/>
    </row>
    <row r="53" spans="1:34" ht="12.75" customHeight="1">
      <c r="A53" s="88">
        <v>43613</v>
      </c>
      <c r="B53" s="3">
        <v>6</v>
      </c>
      <c r="C53" s="3">
        <v>0</v>
      </c>
      <c r="D53" s="33">
        <f t="shared" si="0"/>
        <v>120.24</v>
      </c>
      <c r="E53" s="36">
        <v>1</v>
      </c>
      <c r="F53" s="36">
        <v>3</v>
      </c>
      <c r="G53" s="33">
        <f t="shared" si="1"/>
        <v>25.049999999999997</v>
      </c>
      <c r="H53" s="3">
        <v>7</v>
      </c>
      <c r="I53" s="3">
        <v>3</v>
      </c>
      <c r="J53" s="33">
        <f t="shared" si="2"/>
        <v>145.29</v>
      </c>
      <c r="K53" s="2">
        <f t="shared" si="3"/>
        <v>145.29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5"/>
      <c r="AD53" s="176"/>
      <c r="AE53" s="176"/>
      <c r="AF53" s="176"/>
      <c r="AG53" s="176"/>
      <c r="AH53" s="177"/>
    </row>
    <row r="54" spans="1:34" ht="12.75" customHeight="1">
      <c r="A54" s="88">
        <v>43614</v>
      </c>
      <c r="B54" s="3">
        <v>6</v>
      </c>
      <c r="C54" s="3">
        <v>1</v>
      </c>
      <c r="D54" s="33">
        <f t="shared" si="0"/>
        <v>121.91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9</v>
      </c>
      <c r="J54" s="33">
        <f t="shared" si="2"/>
        <v>155.31</v>
      </c>
      <c r="K54" s="2">
        <f t="shared" si="3"/>
        <v>146.95999999999998</v>
      </c>
      <c r="L54" s="59">
        <v>1.67</v>
      </c>
      <c r="M54" s="60">
        <v>10.02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5"/>
      <c r="AD54" s="176"/>
      <c r="AE54" s="176"/>
      <c r="AF54" s="176"/>
      <c r="AG54" s="176"/>
      <c r="AH54" s="177"/>
    </row>
    <row r="55" spans="1:34" ht="12.75" customHeight="1">
      <c r="A55" s="88">
        <v>43615</v>
      </c>
      <c r="B55" s="3">
        <v>6</v>
      </c>
      <c r="C55" s="3">
        <v>2</v>
      </c>
      <c r="D55" s="33">
        <f t="shared" si="0"/>
        <v>123.58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9</v>
      </c>
      <c r="J55" s="33">
        <f t="shared" si="2"/>
        <v>175.35</v>
      </c>
      <c r="K55" s="2">
        <f t="shared" si="3"/>
        <v>148.63</v>
      </c>
      <c r="L55" s="59">
        <v>1.67</v>
      </c>
      <c r="M55" s="60">
        <v>20.04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5"/>
      <c r="AD55" s="176"/>
      <c r="AE55" s="176"/>
      <c r="AF55" s="176"/>
      <c r="AG55" s="176"/>
      <c r="AH55" s="177"/>
    </row>
    <row r="56" spans="1:34" ht="12.75" customHeight="1">
      <c r="A56" s="88">
        <v>43616</v>
      </c>
      <c r="B56" s="3">
        <v>6</v>
      </c>
      <c r="C56" s="3">
        <v>2</v>
      </c>
      <c r="D56" s="33">
        <f t="shared" si="0"/>
        <v>123.58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6</v>
      </c>
      <c r="J56" s="33">
        <f t="shared" si="2"/>
        <v>190.38</v>
      </c>
      <c r="K56" s="2">
        <f t="shared" si="3"/>
        <v>148.63</v>
      </c>
      <c r="L56" s="59">
        <v>0</v>
      </c>
      <c r="M56" s="60">
        <v>15.03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5"/>
      <c r="AD56" s="176"/>
      <c r="AE56" s="176"/>
      <c r="AF56" s="176"/>
      <c r="AG56" s="176"/>
      <c r="AH56" s="177"/>
    </row>
    <row r="57" spans="1:34" ht="12.75" customHeight="1">
      <c r="A57" s="88">
        <v>43617</v>
      </c>
      <c r="B57" s="47">
        <v>6</v>
      </c>
      <c r="C57" s="3">
        <v>3</v>
      </c>
      <c r="D57" s="33">
        <f t="shared" si="0"/>
        <v>125.25</v>
      </c>
      <c r="E57" s="36">
        <v>1</v>
      </c>
      <c r="F57" s="36">
        <v>3</v>
      </c>
      <c r="G57" s="33">
        <f t="shared" si="1"/>
        <v>25.049999999999997</v>
      </c>
      <c r="H57" s="47">
        <v>10</v>
      </c>
      <c r="I57" s="3">
        <v>6</v>
      </c>
      <c r="J57" s="2">
        <f t="shared" si="2"/>
        <v>210.42</v>
      </c>
      <c r="K57" s="2">
        <f t="shared" si="3"/>
        <v>150.30000000000001</v>
      </c>
      <c r="L57" s="59">
        <v>1.67</v>
      </c>
      <c r="M57" s="60">
        <v>20.04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26.720000000000006</v>
      </c>
      <c r="M58" s="45">
        <f>SUM(M27:M57)</f>
        <v>367.07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230.46</v>
      </c>
      <c r="M60" s="45">
        <f>(M59+M58)</f>
        <v>1161.6500000000001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7" zoomScale="80" zoomScaleNormal="80" zoomScalePageLayoutView="80" workbookViewId="0">
      <selection activeCell="AB57" sqref="AB57"/>
    </sheetView>
  </sheetViews>
  <sheetFormatPr baseColWidth="10" defaultColWidth="10.28515625" defaultRowHeight="13" x14ac:dyDescent="0"/>
  <cols>
    <col min="1" max="1" width="10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6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94</v>
      </c>
      <c r="D8" s="136"/>
      <c r="E8" s="136"/>
      <c r="F8" s="136"/>
      <c r="G8" s="8" t="s">
        <v>9</v>
      </c>
      <c r="H8" s="136">
        <v>2019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9"/>
      <c r="AD25" s="99"/>
      <c r="AE25" s="99"/>
      <c r="AF25" s="99"/>
      <c r="AG25" s="99"/>
      <c r="AH25" s="10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43618</v>
      </c>
      <c r="B27" s="3">
        <v>6</v>
      </c>
      <c r="C27" s="3">
        <v>3</v>
      </c>
      <c r="D27" s="33">
        <f t="shared" ref="D27:D57" si="0">(B27*12+C27)*1.67</f>
        <v>125.25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4</v>
      </c>
      <c r="I27" s="3">
        <v>8</v>
      </c>
      <c r="J27" s="33">
        <f t="shared" ref="J27:J57" si="2">(H27*12+I27)*1.67</f>
        <v>93.52</v>
      </c>
      <c r="K27" s="2">
        <f t="shared" ref="K27:K57" si="3">D27+G27</f>
        <v>150.30000000000001</v>
      </c>
      <c r="L27" s="59">
        <v>1.67</v>
      </c>
      <c r="M27" s="60">
        <v>13.36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5"/>
      <c r="AD27" s="176"/>
      <c r="AE27" s="176"/>
      <c r="AF27" s="176"/>
      <c r="AG27" s="176"/>
      <c r="AH27" s="177"/>
    </row>
    <row r="28" spans="1:34" ht="12.75" customHeight="1">
      <c r="A28" s="88">
        <v>43619</v>
      </c>
      <c r="B28" s="35">
        <v>6</v>
      </c>
      <c r="C28" s="35">
        <v>3</v>
      </c>
      <c r="D28" s="33">
        <f t="shared" si="0"/>
        <v>125.25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1</v>
      </c>
      <c r="J28" s="33">
        <f t="shared" si="2"/>
        <v>101.86999999999999</v>
      </c>
      <c r="K28" s="2">
        <f t="shared" si="3"/>
        <v>150.30000000000001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5"/>
      <c r="AD28" s="176"/>
      <c r="AE28" s="176"/>
      <c r="AF28" s="176"/>
      <c r="AG28" s="176"/>
      <c r="AH28" s="177"/>
    </row>
    <row r="29" spans="1:34" ht="12.75" customHeight="1">
      <c r="A29" s="88">
        <v>43620</v>
      </c>
      <c r="B29" s="35">
        <v>6</v>
      </c>
      <c r="C29" s="35">
        <v>4</v>
      </c>
      <c r="D29" s="33">
        <f t="shared" si="0"/>
        <v>126.91999999999999</v>
      </c>
      <c r="E29" s="36">
        <v>1</v>
      </c>
      <c r="F29" s="36">
        <v>3</v>
      </c>
      <c r="G29" s="33">
        <f t="shared" si="1"/>
        <v>25.049999999999997</v>
      </c>
      <c r="H29" s="3">
        <v>5</v>
      </c>
      <c r="I29" s="3">
        <v>10</v>
      </c>
      <c r="J29" s="33">
        <f t="shared" si="2"/>
        <v>116.89999999999999</v>
      </c>
      <c r="K29" s="2">
        <f t="shared" si="3"/>
        <v>151.96999999999997</v>
      </c>
      <c r="L29" s="59">
        <v>1.67</v>
      </c>
      <c r="M29" s="60">
        <v>15.03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5"/>
      <c r="AD29" s="176"/>
      <c r="AE29" s="176"/>
      <c r="AF29" s="176"/>
      <c r="AG29" s="176"/>
      <c r="AH29" s="177"/>
    </row>
    <row r="30" spans="1:34" ht="12.75" customHeight="1">
      <c r="A30" s="88">
        <v>43621</v>
      </c>
      <c r="B30" s="35">
        <v>6</v>
      </c>
      <c r="C30" s="35">
        <v>4</v>
      </c>
      <c r="D30" s="33">
        <f t="shared" si="0"/>
        <v>126.91999999999999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5</v>
      </c>
      <c r="J30" s="33">
        <f t="shared" si="2"/>
        <v>128.59</v>
      </c>
      <c r="K30" s="2">
        <f t="shared" si="3"/>
        <v>151.96999999999997</v>
      </c>
      <c r="L30" s="59">
        <v>0</v>
      </c>
      <c r="M30" s="60">
        <v>11.69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78"/>
      <c r="AD30" s="179"/>
      <c r="AE30" s="179"/>
      <c r="AF30" s="179"/>
      <c r="AG30" s="179"/>
      <c r="AH30" s="180"/>
    </row>
    <row r="31" spans="1:34" ht="12.75" customHeight="1">
      <c r="A31" s="88">
        <v>43622</v>
      </c>
      <c r="B31" s="35">
        <v>6</v>
      </c>
      <c r="C31" s="35">
        <v>5</v>
      </c>
      <c r="D31" s="33">
        <f t="shared" si="0"/>
        <v>128.59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0</v>
      </c>
      <c r="J31" s="33">
        <f t="shared" si="2"/>
        <v>140.28</v>
      </c>
      <c r="K31" s="2">
        <f t="shared" si="3"/>
        <v>153.63999999999999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8"/>
      <c r="AD31" s="179"/>
      <c r="AE31" s="179"/>
      <c r="AF31" s="179"/>
      <c r="AG31" s="179"/>
      <c r="AH31" s="180"/>
    </row>
    <row r="32" spans="1:34" ht="12.75" customHeight="1">
      <c r="A32" s="88">
        <v>43623</v>
      </c>
      <c r="B32" s="3">
        <v>6</v>
      </c>
      <c r="C32" s="3">
        <v>5</v>
      </c>
      <c r="D32" s="33">
        <f t="shared" si="0"/>
        <v>128.59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6</v>
      </c>
      <c r="J32" s="33">
        <f t="shared" si="2"/>
        <v>150.29999999999998</v>
      </c>
      <c r="K32" s="2">
        <f t="shared" si="3"/>
        <v>153.63999999999999</v>
      </c>
      <c r="L32" s="59">
        <v>1.67</v>
      </c>
      <c r="M32" s="60">
        <v>10.02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78"/>
      <c r="AD32" s="179"/>
      <c r="AE32" s="179"/>
      <c r="AF32" s="179"/>
      <c r="AG32" s="179"/>
      <c r="AH32" s="180"/>
    </row>
    <row r="33" spans="1:34" ht="12.75" customHeight="1">
      <c r="A33" s="88">
        <v>43624</v>
      </c>
      <c r="B33" s="3">
        <v>6</v>
      </c>
      <c r="C33" s="3">
        <v>5</v>
      </c>
      <c r="D33" s="33">
        <f t="shared" si="0"/>
        <v>128.59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10</v>
      </c>
      <c r="J33" s="33">
        <f t="shared" si="2"/>
        <v>156.97999999999999</v>
      </c>
      <c r="K33" s="2">
        <f>D33+G33</f>
        <v>153.63999999999999</v>
      </c>
      <c r="L33" s="59">
        <v>0</v>
      </c>
      <c r="M33" s="60">
        <v>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8"/>
      <c r="AD33" s="179"/>
      <c r="AE33" s="179"/>
      <c r="AF33" s="179"/>
      <c r="AG33" s="179"/>
      <c r="AH33" s="180"/>
    </row>
    <row r="34" spans="1:34" ht="12.75" customHeight="1">
      <c r="A34" s="88">
        <v>43625</v>
      </c>
      <c r="B34" s="3">
        <v>6</v>
      </c>
      <c r="C34" s="3">
        <v>5</v>
      </c>
      <c r="D34" s="33">
        <f t="shared" si="0"/>
        <v>128.59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7</v>
      </c>
      <c r="J34" s="33">
        <f t="shared" si="2"/>
        <v>172.01</v>
      </c>
      <c r="K34" s="2">
        <f t="shared" si="3"/>
        <v>153.63999999999999</v>
      </c>
      <c r="L34" s="59">
        <v>0</v>
      </c>
      <c r="M34" s="60">
        <v>15.03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5"/>
      <c r="AD34" s="176"/>
      <c r="AE34" s="176"/>
      <c r="AF34" s="176"/>
      <c r="AG34" s="176"/>
      <c r="AH34" s="177"/>
    </row>
    <row r="35" spans="1:34" ht="12.75" customHeight="1">
      <c r="A35" s="88">
        <v>43626</v>
      </c>
      <c r="B35" s="3">
        <v>6</v>
      </c>
      <c r="C35" s="3">
        <v>6</v>
      </c>
      <c r="D35" s="33">
        <f t="shared" si="0"/>
        <v>130.26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3</v>
      </c>
      <c r="J35" s="33">
        <f t="shared" si="2"/>
        <v>185.37</v>
      </c>
      <c r="K35" s="2">
        <f t="shared" si="3"/>
        <v>155.31</v>
      </c>
      <c r="L35" s="59">
        <v>1.67</v>
      </c>
      <c r="M35" s="60">
        <v>13.36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5"/>
      <c r="AD35" s="176"/>
      <c r="AE35" s="176"/>
      <c r="AF35" s="176"/>
      <c r="AG35" s="176"/>
      <c r="AH35" s="177"/>
    </row>
    <row r="36" spans="1:34" ht="12.75" customHeight="1">
      <c r="A36" s="88">
        <v>43627</v>
      </c>
      <c r="B36" s="3">
        <v>6</v>
      </c>
      <c r="C36" s="3">
        <v>6</v>
      </c>
      <c r="D36" s="33">
        <f t="shared" si="0"/>
        <v>130.26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11</v>
      </c>
      <c r="J36" s="33">
        <f>(H36*12+I36)*1.67</f>
        <v>198.73</v>
      </c>
      <c r="K36" s="2">
        <f>D36+G36</f>
        <v>155.31</v>
      </c>
      <c r="L36" s="59">
        <v>0</v>
      </c>
      <c r="M36" s="60">
        <v>13.36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81"/>
      <c r="AD36" s="182"/>
      <c r="AE36" s="182"/>
      <c r="AF36" s="182"/>
      <c r="AG36" s="182"/>
      <c r="AH36" s="183"/>
    </row>
    <row r="37" spans="1:34" ht="12.75" customHeight="1">
      <c r="A37" s="88">
        <v>43628</v>
      </c>
      <c r="B37" s="3">
        <v>6</v>
      </c>
      <c r="C37" s="3">
        <v>6</v>
      </c>
      <c r="D37" s="33">
        <f t="shared" si="0"/>
        <v>130.26</v>
      </c>
      <c r="E37" s="36">
        <v>1</v>
      </c>
      <c r="F37" s="36">
        <v>3</v>
      </c>
      <c r="G37" s="33">
        <f t="shared" si="1"/>
        <v>25.049999999999997</v>
      </c>
      <c r="H37" s="3">
        <v>10</v>
      </c>
      <c r="I37" s="3">
        <v>4</v>
      </c>
      <c r="J37" s="33">
        <f t="shared" si="2"/>
        <v>207.07999999999998</v>
      </c>
      <c r="K37" s="2">
        <f t="shared" si="3"/>
        <v>155.31</v>
      </c>
      <c r="L37" s="59">
        <v>0</v>
      </c>
      <c r="M37" s="60">
        <v>8.35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1"/>
      <c r="AD37" s="182"/>
      <c r="AE37" s="182"/>
      <c r="AF37" s="182"/>
      <c r="AG37" s="182"/>
      <c r="AH37" s="183"/>
    </row>
    <row r="38" spans="1:34" ht="12.75" customHeight="1">
      <c r="A38" s="88">
        <v>43629</v>
      </c>
      <c r="B38" s="3">
        <v>6</v>
      </c>
      <c r="C38" s="3">
        <v>7</v>
      </c>
      <c r="D38" s="33">
        <f t="shared" si="0"/>
        <v>131.93</v>
      </c>
      <c r="E38" s="36">
        <v>1</v>
      </c>
      <c r="F38" s="36">
        <v>3</v>
      </c>
      <c r="G38" s="33">
        <f t="shared" si="1"/>
        <v>25.049999999999997</v>
      </c>
      <c r="H38" s="3">
        <v>10</v>
      </c>
      <c r="I38" s="3">
        <v>10</v>
      </c>
      <c r="J38" s="33">
        <f t="shared" si="2"/>
        <v>217.1</v>
      </c>
      <c r="K38" s="2">
        <f t="shared" si="3"/>
        <v>156.98000000000002</v>
      </c>
      <c r="L38" s="59">
        <v>1.67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5"/>
      <c r="AD38" s="176"/>
      <c r="AE38" s="176"/>
      <c r="AF38" s="176"/>
      <c r="AG38" s="176"/>
      <c r="AH38" s="177"/>
    </row>
    <row r="39" spans="1:34" ht="12.75" customHeight="1">
      <c r="A39" s="88">
        <v>43630</v>
      </c>
      <c r="B39" s="3">
        <v>6</v>
      </c>
      <c r="C39" s="3">
        <v>7</v>
      </c>
      <c r="D39" s="33">
        <f t="shared" si="0"/>
        <v>131.93</v>
      </c>
      <c r="E39" s="36">
        <v>1</v>
      </c>
      <c r="F39" s="36">
        <v>3</v>
      </c>
      <c r="G39" s="33">
        <f>(E39*12+F39)*1.67</f>
        <v>25.049999999999997</v>
      </c>
      <c r="H39" s="3">
        <v>4</v>
      </c>
      <c r="I39" s="3">
        <v>7</v>
      </c>
      <c r="J39" s="33">
        <f t="shared" si="2"/>
        <v>91.85</v>
      </c>
      <c r="K39" s="2">
        <f t="shared" si="3"/>
        <v>156.98000000000002</v>
      </c>
      <c r="L39" s="59">
        <v>0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>
        <v>130</v>
      </c>
      <c r="Y39" s="48"/>
      <c r="Z39" s="74"/>
      <c r="AA39" s="48">
        <v>1100</v>
      </c>
      <c r="AB39" s="48">
        <v>1400</v>
      </c>
      <c r="AC39" s="175"/>
      <c r="AD39" s="176"/>
      <c r="AE39" s="176"/>
      <c r="AF39" s="176"/>
      <c r="AG39" s="176"/>
      <c r="AH39" s="177"/>
    </row>
    <row r="40" spans="1:34" ht="12.75" customHeight="1">
      <c r="A40" s="88">
        <v>43631</v>
      </c>
      <c r="B40" s="3">
        <v>6</v>
      </c>
      <c r="C40" s="3">
        <v>8</v>
      </c>
      <c r="D40" s="33">
        <f t="shared" si="0"/>
        <v>133.6</v>
      </c>
      <c r="E40" s="36">
        <v>1</v>
      </c>
      <c r="F40" s="36">
        <v>3</v>
      </c>
      <c r="G40" s="33">
        <f t="shared" si="1"/>
        <v>25.049999999999997</v>
      </c>
      <c r="H40" s="3">
        <v>5</v>
      </c>
      <c r="I40" s="3">
        <v>3</v>
      </c>
      <c r="J40" s="33">
        <f t="shared" si="2"/>
        <v>105.21</v>
      </c>
      <c r="K40" s="2">
        <f t="shared" si="3"/>
        <v>158.64999999999998</v>
      </c>
      <c r="L40" s="59">
        <v>1.67</v>
      </c>
      <c r="M40" s="60">
        <v>13.36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5"/>
      <c r="AD40" s="176"/>
      <c r="AE40" s="176"/>
      <c r="AF40" s="176"/>
      <c r="AG40" s="176"/>
      <c r="AH40" s="177"/>
    </row>
    <row r="41" spans="1:34" ht="12.75" customHeight="1">
      <c r="A41" s="88">
        <v>43632</v>
      </c>
      <c r="B41" s="3">
        <v>6</v>
      </c>
      <c r="C41" s="3">
        <v>8</v>
      </c>
      <c r="D41" s="33">
        <f t="shared" si="0"/>
        <v>133.6</v>
      </c>
      <c r="E41" s="36">
        <v>1</v>
      </c>
      <c r="F41" s="36">
        <v>3</v>
      </c>
      <c r="G41" s="33">
        <f t="shared" si="1"/>
        <v>25.049999999999997</v>
      </c>
      <c r="H41" s="3">
        <v>5</v>
      </c>
      <c r="I41" s="3">
        <v>8</v>
      </c>
      <c r="J41" s="33">
        <f t="shared" si="2"/>
        <v>113.56</v>
      </c>
      <c r="K41" s="2">
        <f t="shared" si="3"/>
        <v>158.64999999999998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5"/>
      <c r="AD41" s="176"/>
      <c r="AE41" s="176"/>
      <c r="AF41" s="176"/>
      <c r="AG41" s="176"/>
      <c r="AH41" s="177"/>
    </row>
    <row r="42" spans="1:34" ht="12.75" customHeight="1">
      <c r="A42" s="88">
        <v>43633</v>
      </c>
      <c r="B42" s="3">
        <v>6</v>
      </c>
      <c r="C42" s="3">
        <v>8</v>
      </c>
      <c r="D42" s="33">
        <f t="shared" si="0"/>
        <v>133.6</v>
      </c>
      <c r="E42" s="3">
        <v>1</v>
      </c>
      <c r="F42" s="36">
        <v>3</v>
      </c>
      <c r="G42" s="33">
        <f t="shared" si="1"/>
        <v>25.049999999999997</v>
      </c>
      <c r="H42" s="3">
        <v>6</v>
      </c>
      <c r="I42" s="3">
        <v>0</v>
      </c>
      <c r="J42" s="33">
        <f t="shared" si="2"/>
        <v>120.24</v>
      </c>
      <c r="K42" s="2">
        <f t="shared" si="3"/>
        <v>158.64999999999998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5"/>
      <c r="AD42" s="176"/>
      <c r="AE42" s="176"/>
      <c r="AF42" s="176"/>
      <c r="AG42" s="176"/>
      <c r="AH42" s="177"/>
    </row>
    <row r="43" spans="1:34" ht="12.75" customHeight="1">
      <c r="A43" s="88">
        <v>43634</v>
      </c>
      <c r="B43" s="3">
        <v>6</v>
      </c>
      <c r="C43" s="3">
        <v>8</v>
      </c>
      <c r="D43" s="33">
        <f t="shared" si="0"/>
        <v>133.6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0</v>
      </c>
      <c r="J43" s="33">
        <f t="shared" si="2"/>
        <v>120.24</v>
      </c>
      <c r="K43" s="2">
        <f>D43+G43</f>
        <v>158.64999999999998</v>
      </c>
      <c r="L43" s="59">
        <v>0</v>
      </c>
      <c r="M43" s="60">
        <v>0</v>
      </c>
      <c r="N43" s="48">
        <v>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2800</v>
      </c>
      <c r="AB43" s="48">
        <v>2800</v>
      </c>
      <c r="AC43" s="175" t="s">
        <v>84</v>
      </c>
      <c r="AD43" s="176"/>
      <c r="AE43" s="176"/>
      <c r="AF43" s="176"/>
      <c r="AG43" s="176"/>
      <c r="AH43" s="177"/>
    </row>
    <row r="44" spans="1:34" ht="12.75" customHeight="1">
      <c r="A44" s="88">
        <v>43635</v>
      </c>
      <c r="B44" s="3">
        <v>6</v>
      </c>
      <c r="C44" s="3">
        <v>8</v>
      </c>
      <c r="D44" s="33">
        <f t="shared" si="0"/>
        <v>133.6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0</v>
      </c>
      <c r="J44" s="33">
        <f t="shared" si="2"/>
        <v>120.24</v>
      </c>
      <c r="K44" s="2">
        <f t="shared" si="3"/>
        <v>158.64999999999998</v>
      </c>
      <c r="L44" s="59">
        <v>0</v>
      </c>
      <c r="M44" s="60">
        <v>0</v>
      </c>
      <c r="N44" s="48">
        <v>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2900</v>
      </c>
      <c r="AB44" s="48">
        <v>2900</v>
      </c>
      <c r="AC44" s="175"/>
      <c r="AD44" s="176"/>
      <c r="AE44" s="176"/>
      <c r="AF44" s="176"/>
      <c r="AG44" s="176"/>
      <c r="AH44" s="177"/>
    </row>
    <row r="45" spans="1:34" ht="12.75" customHeight="1">
      <c r="A45" s="88">
        <v>43636</v>
      </c>
      <c r="B45" s="3">
        <v>6</v>
      </c>
      <c r="C45" s="3">
        <v>8</v>
      </c>
      <c r="D45" s="33">
        <f t="shared" si="0"/>
        <v>133.6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3</v>
      </c>
      <c r="J45" s="33">
        <f t="shared" si="2"/>
        <v>125.25</v>
      </c>
      <c r="K45" s="2">
        <f t="shared" si="3"/>
        <v>158.64999999999998</v>
      </c>
      <c r="L45" s="59">
        <v>0</v>
      </c>
      <c r="M45" s="60">
        <v>5.01</v>
      </c>
      <c r="N45" s="48">
        <v>30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1500</v>
      </c>
      <c r="AB45" s="48">
        <v>1500</v>
      </c>
      <c r="AC45" s="175"/>
      <c r="AD45" s="176"/>
      <c r="AE45" s="176"/>
      <c r="AF45" s="176"/>
      <c r="AG45" s="176"/>
      <c r="AH45" s="177"/>
    </row>
    <row r="46" spans="1:34" ht="12.75" customHeight="1">
      <c r="A46" s="88">
        <v>43637</v>
      </c>
      <c r="B46" s="3">
        <v>6</v>
      </c>
      <c r="C46" s="3">
        <v>9</v>
      </c>
      <c r="D46" s="33">
        <f t="shared" si="0"/>
        <v>135.26999999999998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6</v>
      </c>
      <c r="J46" s="33">
        <f t="shared" si="2"/>
        <v>130.26</v>
      </c>
      <c r="K46" s="2">
        <f t="shared" si="3"/>
        <v>160.32</v>
      </c>
      <c r="L46" s="59">
        <v>1.67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5"/>
      <c r="AD46" s="176"/>
      <c r="AE46" s="176"/>
      <c r="AF46" s="176"/>
      <c r="AG46" s="176"/>
      <c r="AH46" s="177"/>
    </row>
    <row r="47" spans="1:34" ht="12.75" customHeight="1">
      <c r="A47" s="88">
        <v>43638</v>
      </c>
      <c r="B47" s="3">
        <v>6</v>
      </c>
      <c r="C47" s="3">
        <v>9</v>
      </c>
      <c r="D47" s="33">
        <f t="shared" si="0"/>
        <v>135.26999999999998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2</v>
      </c>
      <c r="J47" s="33">
        <f t="shared" si="2"/>
        <v>143.62</v>
      </c>
      <c r="K47" s="2">
        <f t="shared" si="3"/>
        <v>160.32</v>
      </c>
      <c r="L47" s="59">
        <v>0</v>
      </c>
      <c r="M47" s="60">
        <v>13.36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5"/>
      <c r="AD47" s="176"/>
      <c r="AE47" s="176"/>
      <c r="AF47" s="176"/>
      <c r="AG47" s="176"/>
      <c r="AH47" s="177"/>
    </row>
    <row r="48" spans="1:34" ht="12.75" customHeight="1">
      <c r="A48" s="88">
        <v>43639</v>
      </c>
      <c r="B48" s="3">
        <v>6</v>
      </c>
      <c r="C48" s="3">
        <v>9</v>
      </c>
      <c r="D48" s="33">
        <f t="shared" si="0"/>
        <v>135.26999999999998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8</v>
      </c>
      <c r="J48" s="33">
        <f t="shared" si="2"/>
        <v>153.63999999999999</v>
      </c>
      <c r="K48" s="2">
        <f t="shared" si="3"/>
        <v>160.32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4"/>
      <c r="AD48" s="176"/>
      <c r="AE48" s="176"/>
      <c r="AF48" s="176"/>
      <c r="AG48" s="176"/>
      <c r="AH48" s="177"/>
    </row>
    <row r="49" spans="1:34" ht="12.75" customHeight="1">
      <c r="A49" s="88">
        <v>43640</v>
      </c>
      <c r="B49" s="3">
        <v>6</v>
      </c>
      <c r="C49" s="3">
        <v>10</v>
      </c>
      <c r="D49" s="33">
        <f t="shared" si="0"/>
        <v>136.94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0</v>
      </c>
      <c r="J49" s="33">
        <f t="shared" si="2"/>
        <v>160.32</v>
      </c>
      <c r="K49" s="2">
        <f t="shared" si="3"/>
        <v>161.99</v>
      </c>
      <c r="L49" s="59">
        <v>1.67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5"/>
      <c r="AD49" s="176"/>
      <c r="AE49" s="176"/>
      <c r="AF49" s="176"/>
      <c r="AG49" s="176"/>
      <c r="AH49" s="177"/>
    </row>
    <row r="50" spans="1:34" ht="12.75" customHeight="1">
      <c r="A50" s="88">
        <v>43641</v>
      </c>
      <c r="B50" s="3">
        <v>6</v>
      </c>
      <c r="C50" s="3">
        <v>11</v>
      </c>
      <c r="D50" s="33">
        <f t="shared" si="0"/>
        <v>138.60999999999999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10</v>
      </c>
      <c r="J50" s="33">
        <f t="shared" si="2"/>
        <v>177.01999999999998</v>
      </c>
      <c r="K50" s="2">
        <f t="shared" si="3"/>
        <v>163.65999999999997</v>
      </c>
      <c r="L50" s="59">
        <v>1.67</v>
      </c>
      <c r="M50" s="60">
        <v>16.7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5"/>
      <c r="AD50" s="176"/>
      <c r="AE50" s="176"/>
      <c r="AF50" s="176"/>
      <c r="AG50" s="176"/>
      <c r="AH50" s="177"/>
    </row>
    <row r="51" spans="1:34" ht="12.75" customHeight="1">
      <c r="A51" s="88">
        <v>43642</v>
      </c>
      <c r="B51" s="3">
        <v>7</v>
      </c>
      <c r="C51" s="3">
        <v>0</v>
      </c>
      <c r="D51" s="33">
        <f t="shared" si="0"/>
        <v>140.28</v>
      </c>
      <c r="E51" s="36">
        <v>1</v>
      </c>
      <c r="F51" s="36">
        <v>3</v>
      </c>
      <c r="G51" s="33">
        <f>(E51*12+F51)*1.67</f>
        <v>25.049999999999997</v>
      </c>
      <c r="H51" s="3">
        <v>9</v>
      </c>
      <c r="I51" s="3">
        <v>4</v>
      </c>
      <c r="J51" s="33">
        <f t="shared" si="2"/>
        <v>187.04</v>
      </c>
      <c r="K51" s="2">
        <f t="shared" si="3"/>
        <v>165.32999999999998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5"/>
      <c r="AD51" s="176"/>
      <c r="AE51" s="176"/>
      <c r="AF51" s="176"/>
      <c r="AG51" s="176"/>
      <c r="AH51" s="177"/>
    </row>
    <row r="52" spans="1:34" ht="12.75" customHeight="1">
      <c r="A52" s="88">
        <v>43643</v>
      </c>
      <c r="B52" s="3">
        <v>7</v>
      </c>
      <c r="C52" s="3">
        <v>0</v>
      </c>
      <c r="D52" s="33">
        <f t="shared" si="0"/>
        <v>140.28</v>
      </c>
      <c r="E52" s="36">
        <v>1</v>
      </c>
      <c r="F52" s="36">
        <v>3</v>
      </c>
      <c r="G52" s="33">
        <f t="shared" si="1"/>
        <v>25.049999999999997</v>
      </c>
      <c r="H52" s="3">
        <v>10</v>
      </c>
      <c r="I52" s="3">
        <v>0</v>
      </c>
      <c r="J52" s="33">
        <f t="shared" si="2"/>
        <v>200.39999999999998</v>
      </c>
      <c r="K52" s="2">
        <f t="shared" si="3"/>
        <v>165.32999999999998</v>
      </c>
      <c r="L52" s="59">
        <v>0</v>
      </c>
      <c r="M52" s="60">
        <v>13.36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5"/>
      <c r="AD52" s="176"/>
      <c r="AE52" s="176"/>
      <c r="AF52" s="176"/>
      <c r="AG52" s="176"/>
      <c r="AH52" s="177"/>
    </row>
    <row r="53" spans="1:34" ht="12.75" customHeight="1">
      <c r="A53" s="88">
        <v>43644</v>
      </c>
      <c r="B53" s="3">
        <v>7</v>
      </c>
      <c r="C53" s="3">
        <v>1</v>
      </c>
      <c r="D53" s="33">
        <f t="shared" si="0"/>
        <v>141.94999999999999</v>
      </c>
      <c r="E53" s="36">
        <v>1</v>
      </c>
      <c r="F53" s="36">
        <v>3</v>
      </c>
      <c r="G53" s="33">
        <f t="shared" si="1"/>
        <v>25.049999999999997</v>
      </c>
      <c r="H53" s="3">
        <v>10</v>
      </c>
      <c r="I53" s="3">
        <v>7</v>
      </c>
      <c r="J53" s="33">
        <f t="shared" si="2"/>
        <v>212.09</v>
      </c>
      <c r="K53" s="2">
        <f t="shared" si="3"/>
        <v>167</v>
      </c>
      <c r="L53" s="59">
        <v>1.67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5"/>
      <c r="AD53" s="176"/>
      <c r="AE53" s="176"/>
      <c r="AF53" s="176"/>
      <c r="AG53" s="176"/>
      <c r="AH53" s="177"/>
    </row>
    <row r="54" spans="1:34" ht="12.75" customHeight="1">
      <c r="A54" s="88">
        <v>43645</v>
      </c>
      <c r="B54" s="3">
        <v>7</v>
      </c>
      <c r="C54" s="3">
        <v>2</v>
      </c>
      <c r="D54" s="33">
        <f t="shared" si="0"/>
        <v>143.62</v>
      </c>
      <c r="E54" s="36">
        <v>1</v>
      </c>
      <c r="F54" s="36">
        <v>3</v>
      </c>
      <c r="G54" s="33">
        <f t="shared" si="1"/>
        <v>25.049999999999997</v>
      </c>
      <c r="H54" s="3">
        <v>4</v>
      </c>
      <c r="I54" s="3">
        <v>8</v>
      </c>
      <c r="J54" s="33">
        <f t="shared" si="2"/>
        <v>93.52</v>
      </c>
      <c r="K54" s="2">
        <f t="shared" si="3"/>
        <v>168.67000000000002</v>
      </c>
      <c r="L54" s="59">
        <v>1.67</v>
      </c>
      <c r="M54" s="60">
        <v>11.43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>
        <v>15300</v>
      </c>
      <c r="X54" s="48">
        <v>130</v>
      </c>
      <c r="Y54" s="48"/>
      <c r="Z54" s="74"/>
      <c r="AA54" s="48">
        <v>1100</v>
      </c>
      <c r="AB54" s="48">
        <v>1400</v>
      </c>
      <c r="AC54" s="175"/>
      <c r="AD54" s="176"/>
      <c r="AE54" s="176"/>
      <c r="AF54" s="176"/>
      <c r="AG54" s="176"/>
      <c r="AH54" s="177"/>
    </row>
    <row r="55" spans="1:34" ht="12.75" customHeight="1">
      <c r="A55" s="88">
        <v>43646</v>
      </c>
      <c r="B55" s="3">
        <v>7</v>
      </c>
      <c r="C55" s="3">
        <v>2</v>
      </c>
      <c r="D55" s="33">
        <f t="shared" si="0"/>
        <v>143.62</v>
      </c>
      <c r="E55" s="36">
        <v>1</v>
      </c>
      <c r="F55" s="36">
        <v>3</v>
      </c>
      <c r="G55" s="33">
        <f t="shared" si="1"/>
        <v>25.049999999999997</v>
      </c>
      <c r="H55" s="3">
        <v>5</v>
      </c>
      <c r="I55" s="3">
        <v>2</v>
      </c>
      <c r="J55" s="33">
        <f t="shared" si="2"/>
        <v>103.53999999999999</v>
      </c>
      <c r="K55" s="2">
        <f t="shared" si="3"/>
        <v>168.67000000000002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5"/>
      <c r="AD55" s="176"/>
      <c r="AE55" s="176"/>
      <c r="AF55" s="176"/>
      <c r="AG55" s="176"/>
      <c r="AH55" s="177"/>
    </row>
    <row r="56" spans="1:34" ht="12.75" customHeight="1">
      <c r="A56" s="88">
        <v>43647</v>
      </c>
      <c r="B56" s="3">
        <v>7</v>
      </c>
      <c r="C56" s="3">
        <v>2</v>
      </c>
      <c r="D56" s="33">
        <f t="shared" si="0"/>
        <v>143.62</v>
      </c>
      <c r="E56" s="36">
        <v>1</v>
      </c>
      <c r="F56" s="36">
        <v>3</v>
      </c>
      <c r="G56" s="33">
        <f t="shared" si="1"/>
        <v>25.049999999999997</v>
      </c>
      <c r="H56" s="47">
        <v>5</v>
      </c>
      <c r="I56" s="3">
        <v>10</v>
      </c>
      <c r="J56" s="33">
        <f t="shared" si="2"/>
        <v>116.89999999999999</v>
      </c>
      <c r="K56" s="2">
        <f t="shared" si="3"/>
        <v>168.67000000000002</v>
      </c>
      <c r="L56" s="59">
        <v>0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5"/>
      <c r="AD56" s="176"/>
      <c r="AE56" s="176"/>
      <c r="AF56" s="176"/>
      <c r="AG56" s="176"/>
      <c r="AH56" s="177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20.04</v>
      </c>
      <c r="M58" s="45">
        <f>SUM(M27:M57)</f>
        <v>302.01</v>
      </c>
      <c r="N58" s="46">
        <f>SUM(N27:N57)</f>
        <v>570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223.78</v>
      </c>
      <c r="M60" s="45">
        <f>(M59+M58)</f>
        <v>1096.5900000000001</v>
      </c>
      <c r="N60" s="45">
        <f>(N59+N58)</f>
        <v>6493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M21" zoomScale="80" zoomScaleNormal="80" zoomScalePageLayoutView="80" workbookViewId="0">
      <selection activeCell="AB57" sqref="AB57"/>
    </sheetView>
  </sheetViews>
  <sheetFormatPr baseColWidth="10" defaultColWidth="10.28515625" defaultRowHeight="13" x14ac:dyDescent="0"/>
  <cols>
    <col min="1" max="1" width="10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6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95</v>
      </c>
      <c r="D8" s="136"/>
      <c r="E8" s="136"/>
      <c r="F8" s="136"/>
      <c r="G8" s="8" t="s">
        <v>9</v>
      </c>
      <c r="H8" s="136">
        <v>2019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1"/>
      <c r="AD25" s="101"/>
      <c r="AE25" s="101"/>
      <c r="AF25" s="101"/>
      <c r="AG25" s="101"/>
      <c r="AH25" s="10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43648</v>
      </c>
      <c r="B27" s="3">
        <v>7</v>
      </c>
      <c r="C27" s="3">
        <v>3</v>
      </c>
      <c r="D27" s="33">
        <f t="shared" ref="D27:D57" si="0">(B27*12+C27)*1.67</f>
        <v>145.29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6</v>
      </c>
      <c r="I27" s="3">
        <v>3</v>
      </c>
      <c r="J27" s="33">
        <f t="shared" ref="J27:J57" si="2">(H27*12+I27)*1.67</f>
        <v>125.25</v>
      </c>
      <c r="K27" s="2">
        <f t="shared" ref="K27:K57" si="3">D27+G27</f>
        <v>170.33999999999997</v>
      </c>
      <c r="L27" s="59">
        <v>1.67</v>
      </c>
      <c r="M27" s="60">
        <v>8.35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5"/>
      <c r="AD27" s="176"/>
      <c r="AE27" s="176"/>
      <c r="AF27" s="176"/>
      <c r="AG27" s="176"/>
      <c r="AH27" s="177"/>
    </row>
    <row r="28" spans="1:34" ht="12.75" customHeight="1">
      <c r="A28" s="88">
        <v>43649</v>
      </c>
      <c r="B28" s="35">
        <v>7</v>
      </c>
      <c r="C28" s="35">
        <v>4</v>
      </c>
      <c r="D28" s="33">
        <f t="shared" si="0"/>
        <v>146.95999999999998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0</v>
      </c>
      <c r="J28" s="33">
        <f t="shared" si="2"/>
        <v>140.28</v>
      </c>
      <c r="K28" s="2">
        <f t="shared" si="3"/>
        <v>172.01</v>
      </c>
      <c r="L28" s="59">
        <v>1.67</v>
      </c>
      <c r="M28" s="60">
        <v>15.03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5"/>
      <c r="AD28" s="176"/>
      <c r="AE28" s="176"/>
      <c r="AF28" s="176"/>
      <c r="AG28" s="176"/>
      <c r="AH28" s="177"/>
    </row>
    <row r="29" spans="1:34" ht="12.75" customHeight="1">
      <c r="A29" s="88">
        <v>43650</v>
      </c>
      <c r="B29" s="35">
        <v>7</v>
      </c>
      <c r="C29" s="35">
        <v>4</v>
      </c>
      <c r="D29" s="33">
        <f t="shared" si="0"/>
        <v>146.95999999999998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6</v>
      </c>
      <c r="J29" s="33">
        <f t="shared" si="2"/>
        <v>150.29999999999998</v>
      </c>
      <c r="K29" s="2">
        <f t="shared" si="3"/>
        <v>172.01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5"/>
      <c r="AD29" s="176"/>
      <c r="AE29" s="176"/>
      <c r="AF29" s="176"/>
      <c r="AG29" s="176"/>
      <c r="AH29" s="177"/>
    </row>
    <row r="30" spans="1:34" ht="12.75" customHeight="1">
      <c r="A30" s="88">
        <v>43651</v>
      </c>
      <c r="B30" s="35">
        <v>7</v>
      </c>
      <c r="C30" s="35">
        <v>5</v>
      </c>
      <c r="D30" s="33">
        <f t="shared" si="0"/>
        <v>148.63</v>
      </c>
      <c r="E30" s="36">
        <v>1</v>
      </c>
      <c r="F30" s="36">
        <v>3</v>
      </c>
      <c r="G30" s="33">
        <f t="shared" si="1"/>
        <v>25.049999999999997</v>
      </c>
      <c r="H30" s="3">
        <v>8</v>
      </c>
      <c r="I30" s="3">
        <v>0</v>
      </c>
      <c r="J30" s="33">
        <f t="shared" si="2"/>
        <v>160.32</v>
      </c>
      <c r="K30" s="2">
        <f t="shared" si="3"/>
        <v>173.68</v>
      </c>
      <c r="L30" s="59">
        <v>1.67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78"/>
      <c r="AD30" s="179"/>
      <c r="AE30" s="179"/>
      <c r="AF30" s="179"/>
      <c r="AG30" s="179"/>
      <c r="AH30" s="180"/>
    </row>
    <row r="31" spans="1:34" ht="12.75" customHeight="1">
      <c r="A31" s="88">
        <v>43652</v>
      </c>
      <c r="B31" s="35">
        <v>7</v>
      </c>
      <c r="C31" s="35">
        <v>5</v>
      </c>
      <c r="D31" s="33">
        <f t="shared" si="0"/>
        <v>148.63</v>
      </c>
      <c r="E31" s="36">
        <v>1</v>
      </c>
      <c r="F31" s="36">
        <v>3</v>
      </c>
      <c r="G31" s="33">
        <f t="shared" si="1"/>
        <v>25.049999999999997</v>
      </c>
      <c r="H31" s="3">
        <v>8</v>
      </c>
      <c r="I31" s="3">
        <v>9</v>
      </c>
      <c r="J31" s="33">
        <f t="shared" si="2"/>
        <v>175.35</v>
      </c>
      <c r="K31" s="2">
        <f t="shared" si="3"/>
        <v>173.68</v>
      </c>
      <c r="L31" s="59">
        <v>0</v>
      </c>
      <c r="M31" s="60">
        <v>15.03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8"/>
      <c r="AD31" s="179"/>
      <c r="AE31" s="179"/>
      <c r="AF31" s="179"/>
      <c r="AG31" s="179"/>
      <c r="AH31" s="180"/>
    </row>
    <row r="32" spans="1:34" ht="12.75" customHeight="1">
      <c r="A32" s="88">
        <v>43653</v>
      </c>
      <c r="B32" s="3">
        <v>7</v>
      </c>
      <c r="C32" s="3">
        <v>6</v>
      </c>
      <c r="D32" s="33">
        <f t="shared" si="0"/>
        <v>150.29999999999998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4</v>
      </c>
      <c r="J32" s="33">
        <f t="shared" si="2"/>
        <v>187.04</v>
      </c>
      <c r="K32" s="2">
        <f t="shared" si="3"/>
        <v>175.34999999999997</v>
      </c>
      <c r="L32" s="59">
        <v>1.67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78"/>
      <c r="AD32" s="179"/>
      <c r="AE32" s="179"/>
      <c r="AF32" s="179"/>
      <c r="AG32" s="179"/>
      <c r="AH32" s="180"/>
    </row>
    <row r="33" spans="1:34" ht="12.75" customHeight="1">
      <c r="A33" s="88">
        <v>43654</v>
      </c>
      <c r="B33" s="3">
        <v>7</v>
      </c>
      <c r="C33" s="3">
        <v>6</v>
      </c>
      <c r="D33" s="33">
        <f t="shared" si="0"/>
        <v>150.29999999999998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0</v>
      </c>
      <c r="J33" s="33">
        <f t="shared" si="2"/>
        <v>200.39999999999998</v>
      </c>
      <c r="K33" s="2">
        <f>D33+G33</f>
        <v>175.34999999999997</v>
      </c>
      <c r="L33" s="59">
        <v>0</v>
      </c>
      <c r="M33" s="60">
        <v>13.36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8"/>
      <c r="AD33" s="179"/>
      <c r="AE33" s="179"/>
      <c r="AF33" s="179"/>
      <c r="AG33" s="179"/>
      <c r="AH33" s="180"/>
    </row>
    <row r="34" spans="1:34" ht="12.75" customHeight="1">
      <c r="A34" s="88">
        <v>43655</v>
      </c>
      <c r="B34" s="3">
        <v>7</v>
      </c>
      <c r="C34" s="3">
        <v>7</v>
      </c>
      <c r="D34" s="33">
        <f t="shared" si="0"/>
        <v>151.97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11</v>
      </c>
      <c r="J34" s="33">
        <f t="shared" si="2"/>
        <v>78.489999999999995</v>
      </c>
      <c r="K34" s="2">
        <f t="shared" si="3"/>
        <v>177.01999999999998</v>
      </c>
      <c r="L34" s="59">
        <v>1.67</v>
      </c>
      <c r="M34" s="60">
        <v>8.09</v>
      </c>
      <c r="N34" s="48">
        <v>20</v>
      </c>
      <c r="O34" s="69"/>
      <c r="P34" s="48"/>
      <c r="Q34" s="76"/>
      <c r="R34" s="76"/>
      <c r="S34" s="76"/>
      <c r="T34" s="76"/>
      <c r="U34" s="76"/>
      <c r="V34" s="48">
        <v>15375</v>
      </c>
      <c r="W34" s="48">
        <v>130</v>
      </c>
      <c r="X34" s="48"/>
      <c r="Y34" s="48"/>
      <c r="Z34" s="74"/>
      <c r="AA34" s="48">
        <v>1100</v>
      </c>
      <c r="AB34" s="48">
        <v>1400</v>
      </c>
      <c r="AC34" s="175"/>
      <c r="AD34" s="176"/>
      <c r="AE34" s="176"/>
      <c r="AF34" s="176"/>
      <c r="AG34" s="176"/>
      <c r="AH34" s="177"/>
    </row>
    <row r="35" spans="1:34" ht="12.75" customHeight="1">
      <c r="A35" s="88">
        <v>43656</v>
      </c>
      <c r="B35" s="3">
        <v>7</v>
      </c>
      <c r="C35" s="3">
        <v>8</v>
      </c>
      <c r="D35" s="33">
        <f t="shared" si="0"/>
        <v>153.63999999999999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8</v>
      </c>
      <c r="J35" s="33">
        <f t="shared" si="2"/>
        <v>93.52</v>
      </c>
      <c r="K35" s="2">
        <f t="shared" si="3"/>
        <v>178.69</v>
      </c>
      <c r="L35" s="59">
        <v>1.67</v>
      </c>
      <c r="M35" s="60">
        <v>8.35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5"/>
      <c r="AD35" s="176"/>
      <c r="AE35" s="176"/>
      <c r="AF35" s="176"/>
      <c r="AG35" s="176"/>
      <c r="AH35" s="177"/>
    </row>
    <row r="36" spans="1:34" ht="12.75" customHeight="1">
      <c r="A36" s="88">
        <v>43657</v>
      </c>
      <c r="B36" s="3">
        <v>7</v>
      </c>
      <c r="C36" s="3">
        <v>8</v>
      </c>
      <c r="D36" s="33">
        <f t="shared" si="0"/>
        <v>153.63999999999999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0</v>
      </c>
      <c r="J36" s="33">
        <f>(H36*12+I36)*1.67</f>
        <v>100.19999999999999</v>
      </c>
      <c r="K36" s="2">
        <f>D36+G36</f>
        <v>178.69</v>
      </c>
      <c r="L36" s="59">
        <v>0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81"/>
      <c r="AD36" s="182"/>
      <c r="AE36" s="182"/>
      <c r="AF36" s="182"/>
      <c r="AG36" s="182"/>
      <c r="AH36" s="183"/>
    </row>
    <row r="37" spans="1:34" ht="12.75" customHeight="1">
      <c r="A37" s="88">
        <v>43658</v>
      </c>
      <c r="B37" s="3">
        <v>7</v>
      </c>
      <c r="C37" s="3">
        <v>8</v>
      </c>
      <c r="D37" s="33">
        <f t="shared" si="0"/>
        <v>153.63999999999999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6</v>
      </c>
      <c r="J37" s="33">
        <f t="shared" si="2"/>
        <v>110.22</v>
      </c>
      <c r="K37" s="2">
        <f t="shared" si="3"/>
        <v>178.69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1"/>
      <c r="AD37" s="182"/>
      <c r="AE37" s="182"/>
      <c r="AF37" s="182"/>
      <c r="AG37" s="182"/>
      <c r="AH37" s="183"/>
    </row>
    <row r="38" spans="1:34" ht="12.75" customHeight="1">
      <c r="A38" s="88">
        <v>43659</v>
      </c>
      <c r="B38" s="3">
        <v>7</v>
      </c>
      <c r="C38" s="3">
        <v>9</v>
      </c>
      <c r="D38" s="33">
        <f t="shared" si="0"/>
        <v>155.31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3</v>
      </c>
      <c r="J38" s="33">
        <f t="shared" si="2"/>
        <v>125.25</v>
      </c>
      <c r="K38" s="2">
        <f t="shared" si="3"/>
        <v>180.36</v>
      </c>
      <c r="L38" s="59">
        <v>1.67</v>
      </c>
      <c r="M38" s="60">
        <v>15.03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5"/>
      <c r="AD38" s="176"/>
      <c r="AE38" s="176"/>
      <c r="AF38" s="176"/>
      <c r="AG38" s="176"/>
      <c r="AH38" s="177"/>
    </row>
    <row r="39" spans="1:34" ht="12.75" customHeight="1">
      <c r="A39" s="88">
        <v>43660</v>
      </c>
      <c r="B39" s="3">
        <v>7</v>
      </c>
      <c r="C39" s="3">
        <v>9</v>
      </c>
      <c r="D39" s="33">
        <f t="shared" si="0"/>
        <v>155.31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10</v>
      </c>
      <c r="J39" s="33">
        <f t="shared" si="2"/>
        <v>136.94</v>
      </c>
      <c r="K39" s="2">
        <f t="shared" si="3"/>
        <v>180.36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5"/>
      <c r="AD39" s="176"/>
      <c r="AE39" s="176"/>
      <c r="AF39" s="176"/>
      <c r="AG39" s="176"/>
      <c r="AH39" s="177"/>
    </row>
    <row r="40" spans="1:34" ht="12.75" customHeight="1">
      <c r="A40" s="88">
        <v>43661</v>
      </c>
      <c r="B40" s="3">
        <v>7</v>
      </c>
      <c r="C40" s="3">
        <v>10</v>
      </c>
      <c r="D40" s="33">
        <f t="shared" si="0"/>
        <v>156.97999999999999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5</v>
      </c>
      <c r="J40" s="33">
        <f t="shared" si="2"/>
        <v>148.63</v>
      </c>
      <c r="K40" s="2">
        <f t="shared" si="3"/>
        <v>182.02999999999997</v>
      </c>
      <c r="L40" s="59">
        <v>1.67</v>
      </c>
      <c r="M40" s="60">
        <v>11.69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5"/>
      <c r="AD40" s="176"/>
      <c r="AE40" s="176"/>
      <c r="AF40" s="176"/>
      <c r="AG40" s="176"/>
      <c r="AH40" s="177"/>
    </row>
    <row r="41" spans="1:34" ht="12.75" customHeight="1">
      <c r="A41" s="88">
        <v>43662</v>
      </c>
      <c r="B41" s="3">
        <v>7</v>
      </c>
      <c r="C41" s="3">
        <v>10</v>
      </c>
      <c r="D41" s="33">
        <f t="shared" si="0"/>
        <v>156.97999999999999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10</v>
      </c>
      <c r="J41" s="33">
        <f t="shared" si="2"/>
        <v>156.97999999999999</v>
      </c>
      <c r="K41" s="2">
        <f t="shared" si="3"/>
        <v>182.02999999999997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5"/>
      <c r="AD41" s="176"/>
      <c r="AE41" s="176"/>
      <c r="AF41" s="176"/>
      <c r="AG41" s="176"/>
      <c r="AH41" s="177"/>
    </row>
    <row r="42" spans="1:34" ht="12.75" customHeight="1">
      <c r="A42" s="88">
        <v>43663</v>
      </c>
      <c r="B42" s="3">
        <v>7</v>
      </c>
      <c r="C42" s="3">
        <v>11</v>
      </c>
      <c r="D42" s="33">
        <f t="shared" si="0"/>
        <v>158.65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5</v>
      </c>
      <c r="J42" s="33">
        <f t="shared" si="2"/>
        <v>168.67</v>
      </c>
      <c r="K42" s="2">
        <f t="shared" si="3"/>
        <v>183.7</v>
      </c>
      <c r="L42" s="59">
        <v>1.67</v>
      </c>
      <c r="M42" s="60">
        <v>11.69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5"/>
      <c r="AD42" s="176"/>
      <c r="AE42" s="176"/>
      <c r="AF42" s="176"/>
      <c r="AG42" s="176"/>
      <c r="AH42" s="177"/>
    </row>
    <row r="43" spans="1:34" ht="12.75" customHeight="1">
      <c r="A43" s="88">
        <v>43664</v>
      </c>
      <c r="B43" s="3">
        <v>7</v>
      </c>
      <c r="C43" s="3">
        <v>11</v>
      </c>
      <c r="D43" s="33">
        <f t="shared" si="0"/>
        <v>158.65</v>
      </c>
      <c r="E43" s="36">
        <v>1</v>
      </c>
      <c r="F43" s="36">
        <v>3</v>
      </c>
      <c r="G43" s="33">
        <f t="shared" si="1"/>
        <v>25.049999999999997</v>
      </c>
      <c r="H43" s="3">
        <v>9</v>
      </c>
      <c r="I43" s="3">
        <v>0</v>
      </c>
      <c r="J43" s="33">
        <f t="shared" si="2"/>
        <v>180.35999999999999</v>
      </c>
      <c r="K43" s="2">
        <f>D43+G43</f>
        <v>183.7</v>
      </c>
      <c r="L43" s="59">
        <v>0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5"/>
      <c r="AD43" s="176"/>
      <c r="AE43" s="176"/>
      <c r="AF43" s="176"/>
      <c r="AG43" s="176"/>
      <c r="AH43" s="177"/>
    </row>
    <row r="44" spans="1:34" ht="12.75" customHeight="1">
      <c r="A44" s="88">
        <v>43665</v>
      </c>
      <c r="B44" s="3">
        <v>8</v>
      </c>
      <c r="C44" s="3">
        <v>0</v>
      </c>
      <c r="D44" s="33">
        <f t="shared" si="0"/>
        <v>160.32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6</v>
      </c>
      <c r="J44" s="33">
        <f t="shared" si="2"/>
        <v>190.38</v>
      </c>
      <c r="K44" s="2">
        <f t="shared" si="3"/>
        <v>185.37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5"/>
      <c r="AD44" s="176"/>
      <c r="AE44" s="176"/>
      <c r="AF44" s="176"/>
      <c r="AG44" s="176"/>
      <c r="AH44" s="177"/>
    </row>
    <row r="45" spans="1:34" ht="12.75" customHeight="1">
      <c r="A45" s="88">
        <v>43666</v>
      </c>
      <c r="B45" s="3">
        <v>8</v>
      </c>
      <c r="C45" s="3">
        <v>1</v>
      </c>
      <c r="D45" s="33">
        <f t="shared" si="0"/>
        <v>161.98999999999998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0</v>
      </c>
      <c r="J45" s="33">
        <f t="shared" si="2"/>
        <v>200.39999999999998</v>
      </c>
      <c r="K45" s="2">
        <f t="shared" si="3"/>
        <v>187.03999999999996</v>
      </c>
      <c r="L45" s="59">
        <v>1.67</v>
      </c>
      <c r="M45" s="60">
        <v>13.36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5"/>
      <c r="AD45" s="176"/>
      <c r="AE45" s="176"/>
      <c r="AF45" s="176"/>
      <c r="AG45" s="176"/>
      <c r="AH45" s="177"/>
    </row>
    <row r="46" spans="1:34" ht="12.75" customHeight="1">
      <c r="A46" s="88">
        <v>43667</v>
      </c>
      <c r="B46" s="3">
        <v>8</v>
      </c>
      <c r="C46" s="3">
        <v>1</v>
      </c>
      <c r="D46" s="33">
        <f t="shared" si="0"/>
        <v>161.98999999999998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6</v>
      </c>
      <c r="J46" s="33">
        <f t="shared" si="2"/>
        <v>210.42</v>
      </c>
      <c r="K46" s="2">
        <f t="shared" si="3"/>
        <v>187.03999999999996</v>
      </c>
      <c r="L46" s="59">
        <v>0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5"/>
      <c r="AD46" s="176"/>
      <c r="AE46" s="176"/>
      <c r="AF46" s="176"/>
      <c r="AG46" s="176"/>
      <c r="AH46" s="177"/>
    </row>
    <row r="47" spans="1:34" ht="12.75" customHeight="1">
      <c r="A47" s="88">
        <v>43668</v>
      </c>
      <c r="B47" s="3">
        <v>8</v>
      </c>
      <c r="C47" s="3">
        <v>1</v>
      </c>
      <c r="D47" s="33">
        <f t="shared" si="0"/>
        <v>161.98999999999998</v>
      </c>
      <c r="E47" s="36">
        <v>1</v>
      </c>
      <c r="F47" s="36">
        <v>3</v>
      </c>
      <c r="G47" s="33">
        <f t="shared" si="1"/>
        <v>25.049999999999997</v>
      </c>
      <c r="H47" s="3">
        <v>11</v>
      </c>
      <c r="I47" s="3">
        <v>0</v>
      </c>
      <c r="J47" s="33">
        <f t="shared" si="2"/>
        <v>220.44</v>
      </c>
      <c r="K47" s="2">
        <f t="shared" si="3"/>
        <v>187.03999999999996</v>
      </c>
      <c r="L47" s="59">
        <v>0</v>
      </c>
      <c r="M47" s="60">
        <v>10.02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5"/>
      <c r="AD47" s="176"/>
      <c r="AE47" s="176"/>
      <c r="AF47" s="176"/>
      <c r="AG47" s="176"/>
      <c r="AH47" s="177"/>
    </row>
    <row r="48" spans="1:34" ht="12.75" customHeight="1">
      <c r="A48" s="88">
        <v>43669</v>
      </c>
      <c r="B48" s="3">
        <v>8</v>
      </c>
      <c r="C48" s="3">
        <v>1</v>
      </c>
      <c r="D48" s="33">
        <f t="shared" si="0"/>
        <v>161.98999999999998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8</v>
      </c>
      <c r="J48" s="33">
        <f t="shared" si="2"/>
        <v>233.79999999999998</v>
      </c>
      <c r="K48" s="2">
        <f t="shared" si="3"/>
        <v>187.03999999999996</v>
      </c>
      <c r="L48" s="59">
        <v>0</v>
      </c>
      <c r="M48" s="60">
        <v>13.36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4"/>
      <c r="AD48" s="176"/>
      <c r="AE48" s="176"/>
      <c r="AF48" s="176"/>
      <c r="AG48" s="176"/>
      <c r="AH48" s="177"/>
    </row>
    <row r="49" spans="1:34" ht="12.75" customHeight="1">
      <c r="A49" s="88">
        <v>43670</v>
      </c>
      <c r="B49" s="3">
        <v>8</v>
      </c>
      <c r="C49" s="3">
        <v>2</v>
      </c>
      <c r="D49" s="33">
        <f t="shared" si="0"/>
        <v>163.66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8</v>
      </c>
      <c r="J49" s="33">
        <f t="shared" si="2"/>
        <v>113.56</v>
      </c>
      <c r="K49" s="2">
        <f t="shared" si="3"/>
        <v>188.70999999999998</v>
      </c>
      <c r="L49" s="59">
        <v>1.67</v>
      </c>
      <c r="M49" s="60">
        <v>8.35</v>
      </c>
      <c r="N49" s="48">
        <v>20</v>
      </c>
      <c r="O49" s="69"/>
      <c r="P49" s="48"/>
      <c r="Q49" s="76"/>
      <c r="R49" s="77"/>
      <c r="S49" s="76"/>
      <c r="T49" s="77"/>
      <c r="U49" s="76"/>
      <c r="V49" s="68">
        <v>16174</v>
      </c>
      <c r="W49" s="68">
        <v>130</v>
      </c>
      <c r="X49" s="48"/>
      <c r="Y49" s="48"/>
      <c r="Z49" s="74"/>
      <c r="AA49" s="48">
        <v>1100</v>
      </c>
      <c r="AB49" s="48">
        <v>1400</v>
      </c>
      <c r="AC49" s="175"/>
      <c r="AD49" s="176"/>
      <c r="AE49" s="176"/>
      <c r="AF49" s="176"/>
      <c r="AG49" s="176"/>
      <c r="AH49" s="177"/>
    </row>
    <row r="50" spans="1:34" ht="12.75" customHeight="1">
      <c r="A50" s="88">
        <v>43671</v>
      </c>
      <c r="B50" s="3">
        <v>8</v>
      </c>
      <c r="C50" s="3">
        <v>2</v>
      </c>
      <c r="D50" s="33">
        <f t="shared" si="0"/>
        <v>163.66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8</v>
      </c>
      <c r="J50" s="33">
        <f t="shared" si="2"/>
        <v>133.6</v>
      </c>
      <c r="K50" s="2">
        <f t="shared" si="3"/>
        <v>188.70999999999998</v>
      </c>
      <c r="L50" s="59">
        <v>0</v>
      </c>
      <c r="M50" s="60">
        <v>20.04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5"/>
      <c r="AD50" s="176"/>
      <c r="AE50" s="176"/>
      <c r="AF50" s="176"/>
      <c r="AG50" s="176"/>
      <c r="AH50" s="177"/>
    </row>
    <row r="51" spans="1:34" ht="12.75" customHeight="1">
      <c r="A51" s="88">
        <v>43672</v>
      </c>
      <c r="B51" s="3">
        <v>8</v>
      </c>
      <c r="C51" s="3">
        <v>3</v>
      </c>
      <c r="D51" s="33">
        <f t="shared" si="0"/>
        <v>165.32999999999998</v>
      </c>
      <c r="E51" s="36">
        <v>1</v>
      </c>
      <c r="F51" s="36">
        <v>3</v>
      </c>
      <c r="G51" s="33">
        <f>(E51*12+F51)*1.67</f>
        <v>25.049999999999997</v>
      </c>
      <c r="H51" s="3">
        <v>7</v>
      </c>
      <c r="I51" s="3">
        <v>3</v>
      </c>
      <c r="J51" s="33">
        <f t="shared" si="2"/>
        <v>145.29</v>
      </c>
      <c r="K51" s="2">
        <f t="shared" si="3"/>
        <v>190.38</v>
      </c>
      <c r="L51" s="59">
        <v>1.67</v>
      </c>
      <c r="M51" s="60">
        <v>11.69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5"/>
      <c r="AD51" s="176"/>
      <c r="AE51" s="176"/>
      <c r="AF51" s="176"/>
      <c r="AG51" s="176"/>
      <c r="AH51" s="177"/>
    </row>
    <row r="52" spans="1:34" ht="12.75" customHeight="1">
      <c r="A52" s="88">
        <v>43673</v>
      </c>
      <c r="B52" s="3">
        <v>8</v>
      </c>
      <c r="C52" s="3">
        <v>3</v>
      </c>
      <c r="D52" s="33">
        <f t="shared" si="0"/>
        <v>165.32999999999998</v>
      </c>
      <c r="E52" s="36">
        <v>1</v>
      </c>
      <c r="F52" s="36">
        <v>3</v>
      </c>
      <c r="G52" s="33">
        <f t="shared" si="1"/>
        <v>25.049999999999997</v>
      </c>
      <c r="H52" s="3">
        <v>7</v>
      </c>
      <c r="I52" s="3">
        <v>9</v>
      </c>
      <c r="J52" s="33">
        <f t="shared" si="2"/>
        <v>155.31</v>
      </c>
      <c r="K52" s="2">
        <f t="shared" si="3"/>
        <v>190.38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5"/>
      <c r="AD52" s="176"/>
      <c r="AE52" s="176"/>
      <c r="AF52" s="176"/>
      <c r="AG52" s="176"/>
      <c r="AH52" s="177"/>
    </row>
    <row r="53" spans="1:34" ht="12.75" customHeight="1">
      <c r="A53" s="88">
        <v>43674</v>
      </c>
      <c r="B53" s="3">
        <v>8</v>
      </c>
      <c r="C53" s="3">
        <v>3</v>
      </c>
      <c r="D53" s="33">
        <f t="shared" si="0"/>
        <v>165.32999999999998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4</v>
      </c>
      <c r="J53" s="33">
        <f t="shared" si="2"/>
        <v>167</v>
      </c>
      <c r="K53" s="2">
        <f t="shared" si="3"/>
        <v>190.38</v>
      </c>
      <c r="L53" s="59">
        <v>0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5"/>
      <c r="AD53" s="176"/>
      <c r="AE53" s="176"/>
      <c r="AF53" s="176"/>
      <c r="AG53" s="176"/>
      <c r="AH53" s="177"/>
    </row>
    <row r="54" spans="1:34" ht="12.75" customHeight="1">
      <c r="A54" s="88">
        <v>43675</v>
      </c>
      <c r="B54" s="3">
        <v>8</v>
      </c>
      <c r="C54" s="3">
        <v>4</v>
      </c>
      <c r="D54" s="33">
        <f t="shared" si="0"/>
        <v>167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11</v>
      </c>
      <c r="J54" s="33">
        <f t="shared" si="2"/>
        <v>178.69</v>
      </c>
      <c r="K54" s="2">
        <f t="shared" si="3"/>
        <v>192.05</v>
      </c>
      <c r="L54" s="59">
        <v>1.67</v>
      </c>
      <c r="M54" s="60">
        <v>11.69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5"/>
      <c r="AD54" s="176"/>
      <c r="AE54" s="176"/>
      <c r="AF54" s="176"/>
      <c r="AG54" s="176"/>
      <c r="AH54" s="177"/>
    </row>
    <row r="55" spans="1:34" ht="12.75" customHeight="1">
      <c r="A55" s="88">
        <v>43676</v>
      </c>
      <c r="B55" s="3">
        <v>8</v>
      </c>
      <c r="C55" s="3">
        <v>4</v>
      </c>
      <c r="D55" s="33">
        <f t="shared" si="0"/>
        <v>167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5</v>
      </c>
      <c r="J55" s="33">
        <f t="shared" si="2"/>
        <v>188.70999999999998</v>
      </c>
      <c r="K55" s="2">
        <f t="shared" si="3"/>
        <v>192.05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5"/>
      <c r="AD55" s="176"/>
      <c r="AE55" s="176"/>
      <c r="AF55" s="176"/>
      <c r="AG55" s="176"/>
      <c r="AH55" s="177"/>
    </row>
    <row r="56" spans="1:34" ht="12.75" customHeight="1">
      <c r="A56" s="88">
        <v>43677</v>
      </c>
      <c r="B56" s="3">
        <v>8</v>
      </c>
      <c r="C56" s="3">
        <v>4</v>
      </c>
      <c r="D56" s="33">
        <f t="shared" si="0"/>
        <v>167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10</v>
      </c>
      <c r="J56" s="33">
        <f t="shared" si="2"/>
        <v>197.06</v>
      </c>
      <c r="K56" s="2">
        <f t="shared" si="3"/>
        <v>192.05</v>
      </c>
      <c r="L56" s="59">
        <v>0</v>
      </c>
      <c r="M56" s="60">
        <v>8.35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5"/>
      <c r="AD56" s="176"/>
      <c r="AE56" s="176"/>
      <c r="AF56" s="176"/>
      <c r="AG56" s="176"/>
      <c r="AH56" s="177"/>
    </row>
    <row r="57" spans="1:34" ht="12.75" customHeight="1">
      <c r="A57" s="88">
        <v>43678</v>
      </c>
      <c r="B57" s="47">
        <v>8</v>
      </c>
      <c r="C57" s="3">
        <v>5</v>
      </c>
      <c r="D57" s="33">
        <f t="shared" si="0"/>
        <v>168.67</v>
      </c>
      <c r="E57" s="36">
        <v>1</v>
      </c>
      <c r="F57" s="36">
        <v>3</v>
      </c>
      <c r="G57" s="33">
        <f t="shared" si="1"/>
        <v>25.049999999999997</v>
      </c>
      <c r="H57" s="47">
        <v>10</v>
      </c>
      <c r="I57" s="3">
        <v>2</v>
      </c>
      <c r="J57" s="2">
        <f t="shared" si="2"/>
        <v>203.73999999999998</v>
      </c>
      <c r="K57" s="2">
        <f t="shared" si="3"/>
        <v>193.71999999999997</v>
      </c>
      <c r="L57" s="59">
        <v>1.67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25.050000000000004</v>
      </c>
      <c r="M58" s="45">
        <f>SUM(M27:M57)</f>
        <v>342.09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228.79000000000002</v>
      </c>
      <c r="M60" s="45">
        <f>(M59+M58)</f>
        <v>1136.67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29" zoomScale="90" zoomScaleNormal="90" zoomScalePageLayoutView="90" workbookViewId="0">
      <selection activeCell="B57" sqref="B57:J57"/>
    </sheetView>
  </sheetViews>
  <sheetFormatPr baseColWidth="10" defaultColWidth="10.28515625" defaultRowHeight="13" x14ac:dyDescent="0"/>
  <cols>
    <col min="1" max="1" width="9.2851562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5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76</v>
      </c>
      <c r="D8" s="136"/>
      <c r="E8" s="136"/>
      <c r="F8" s="136"/>
      <c r="G8" s="8" t="s">
        <v>9</v>
      </c>
      <c r="H8" s="136">
        <v>2018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3"/>
      <c r="AD25" s="83"/>
      <c r="AE25" s="83"/>
      <c r="AF25" s="83"/>
      <c r="AG25" s="83"/>
      <c r="AH25" s="8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/>
      <c r="C27" s="3"/>
      <c r="D27" s="33"/>
      <c r="E27" s="3"/>
      <c r="F27" s="3"/>
      <c r="G27" s="33"/>
      <c r="H27" s="47"/>
      <c r="I27" s="3"/>
      <c r="J27" s="2"/>
      <c r="K27" s="2"/>
      <c r="L27" s="59"/>
      <c r="M27" s="60"/>
      <c r="N27" s="48"/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/>
      <c r="AB27" s="51"/>
      <c r="AC27" s="175"/>
      <c r="AD27" s="176"/>
      <c r="AE27" s="176"/>
      <c r="AF27" s="176"/>
      <c r="AG27" s="176"/>
      <c r="AH27" s="177"/>
    </row>
    <row r="28" spans="1:34" ht="12.75" customHeight="1">
      <c r="A28" s="66">
        <v>43103</v>
      </c>
      <c r="B28" s="35"/>
      <c r="C28" s="35"/>
      <c r="D28" s="33"/>
      <c r="E28" s="36"/>
      <c r="F28" s="36"/>
      <c r="G28" s="33"/>
      <c r="H28" s="3"/>
      <c r="I28" s="3"/>
      <c r="J28" s="2"/>
      <c r="K28" s="2"/>
      <c r="L28" s="59"/>
      <c r="M28" s="60"/>
      <c r="N28" s="48"/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/>
      <c r="AB28" s="48"/>
      <c r="AC28" s="175"/>
      <c r="AD28" s="176"/>
      <c r="AE28" s="176"/>
      <c r="AF28" s="176"/>
      <c r="AG28" s="176"/>
      <c r="AH28" s="177"/>
    </row>
    <row r="29" spans="1:34" ht="12.75" customHeight="1">
      <c r="A29" s="66">
        <v>43104</v>
      </c>
      <c r="B29" s="35"/>
      <c r="C29" s="35"/>
      <c r="D29" s="33"/>
      <c r="E29" s="36"/>
      <c r="F29" s="36"/>
      <c r="G29" s="33"/>
      <c r="H29" s="3"/>
      <c r="I29" s="3"/>
      <c r="J29" s="2"/>
      <c r="K29" s="2"/>
      <c r="L29" s="59"/>
      <c r="M29" s="60"/>
      <c r="N29" s="48"/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/>
      <c r="AB29" s="48"/>
      <c r="AC29" s="175"/>
      <c r="AD29" s="176"/>
      <c r="AE29" s="176"/>
      <c r="AF29" s="176"/>
      <c r="AG29" s="176"/>
      <c r="AH29" s="177"/>
    </row>
    <row r="30" spans="1:34" ht="12.75" customHeight="1">
      <c r="A30" s="66">
        <v>43105</v>
      </c>
      <c r="B30" s="35"/>
      <c r="C30" s="35"/>
      <c r="D30" s="33"/>
      <c r="E30" s="36"/>
      <c r="F30" s="36"/>
      <c r="G30" s="33"/>
      <c r="H30" s="3"/>
      <c r="I30" s="3"/>
      <c r="J30" s="2"/>
      <c r="K30" s="2"/>
      <c r="L30" s="59"/>
      <c r="M30" s="60"/>
      <c r="N30" s="48"/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/>
      <c r="AB30" s="48"/>
      <c r="AC30" s="178"/>
      <c r="AD30" s="179"/>
      <c r="AE30" s="179"/>
      <c r="AF30" s="179"/>
      <c r="AG30" s="179"/>
      <c r="AH30" s="180"/>
    </row>
    <row r="31" spans="1:34" ht="12.75" customHeight="1">
      <c r="A31" s="66">
        <v>43106</v>
      </c>
      <c r="B31" s="35"/>
      <c r="C31" s="35"/>
      <c r="D31" s="33"/>
      <c r="E31" s="36"/>
      <c r="F31" s="36"/>
      <c r="G31" s="33"/>
      <c r="H31" s="3"/>
      <c r="I31" s="3"/>
      <c r="J31" s="2"/>
      <c r="K31" s="2"/>
      <c r="L31" s="59"/>
      <c r="M31" s="60"/>
      <c r="N31" s="48"/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/>
      <c r="AB31" s="48"/>
      <c r="AC31" s="178"/>
      <c r="AD31" s="179"/>
      <c r="AE31" s="179"/>
      <c r="AF31" s="179"/>
      <c r="AG31" s="179"/>
      <c r="AH31" s="180"/>
    </row>
    <row r="32" spans="1:34" ht="12.75" customHeight="1">
      <c r="A32" s="66">
        <v>43107</v>
      </c>
      <c r="B32" s="3"/>
      <c r="C32" s="3"/>
      <c r="D32" s="33"/>
      <c r="E32" s="36"/>
      <c r="F32" s="36"/>
      <c r="G32" s="33"/>
      <c r="H32" s="3"/>
      <c r="I32" s="3"/>
      <c r="J32" s="2"/>
      <c r="K32" s="2"/>
      <c r="L32" s="59"/>
      <c r="M32" s="60"/>
      <c r="N32" s="48"/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/>
      <c r="AB32" s="48"/>
      <c r="AC32" s="178"/>
      <c r="AD32" s="179"/>
      <c r="AE32" s="179"/>
      <c r="AF32" s="179"/>
      <c r="AG32" s="179"/>
      <c r="AH32" s="180"/>
    </row>
    <row r="33" spans="1:34" ht="12.75" customHeight="1">
      <c r="A33" s="66">
        <v>43108</v>
      </c>
      <c r="B33" s="3"/>
      <c r="C33" s="3"/>
      <c r="D33" s="33"/>
      <c r="E33" s="36"/>
      <c r="F33" s="36"/>
      <c r="G33" s="33"/>
      <c r="H33" s="3"/>
      <c r="I33" s="3"/>
      <c r="J33" s="2"/>
      <c r="K33" s="2"/>
      <c r="L33" s="59"/>
      <c r="M33" s="60"/>
      <c r="N33" s="48"/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/>
      <c r="AB33" s="48"/>
      <c r="AC33" s="178"/>
      <c r="AD33" s="179"/>
      <c r="AE33" s="179"/>
      <c r="AF33" s="179"/>
      <c r="AG33" s="179"/>
      <c r="AH33" s="180"/>
    </row>
    <row r="34" spans="1:34" ht="12.75" customHeight="1">
      <c r="A34" s="66">
        <v>43109</v>
      </c>
      <c r="B34" s="3"/>
      <c r="C34" s="3"/>
      <c r="D34" s="33"/>
      <c r="E34" s="36"/>
      <c r="F34" s="36"/>
      <c r="G34" s="33"/>
      <c r="H34" s="3"/>
      <c r="I34" s="3"/>
      <c r="J34" s="2"/>
      <c r="K34" s="2"/>
      <c r="L34" s="59"/>
      <c r="M34" s="60"/>
      <c r="N34" s="48"/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/>
      <c r="AB34" s="48"/>
      <c r="AC34" s="175"/>
      <c r="AD34" s="176"/>
      <c r="AE34" s="176"/>
      <c r="AF34" s="176"/>
      <c r="AG34" s="176"/>
      <c r="AH34" s="177"/>
    </row>
    <row r="35" spans="1:34" ht="12.75" customHeight="1">
      <c r="A35" s="66">
        <v>43110</v>
      </c>
      <c r="B35" s="3"/>
      <c r="C35" s="3"/>
      <c r="D35" s="33"/>
      <c r="E35" s="36"/>
      <c r="F35" s="36"/>
      <c r="G35" s="33"/>
      <c r="H35" s="3"/>
      <c r="I35" s="3"/>
      <c r="J35" s="2"/>
      <c r="K35" s="2"/>
      <c r="L35" s="59"/>
      <c r="M35" s="60"/>
      <c r="N35" s="48"/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/>
      <c r="AB35" s="48"/>
      <c r="AC35" s="175"/>
      <c r="AD35" s="176"/>
      <c r="AE35" s="176"/>
      <c r="AF35" s="176"/>
      <c r="AG35" s="176"/>
      <c r="AH35" s="177"/>
    </row>
    <row r="36" spans="1:34" ht="12.75" customHeight="1">
      <c r="A36" s="66">
        <v>43111</v>
      </c>
      <c r="B36" s="3"/>
      <c r="C36" s="3"/>
      <c r="D36" s="33"/>
      <c r="E36" s="36"/>
      <c r="F36" s="36"/>
      <c r="G36" s="33"/>
      <c r="H36" s="3"/>
      <c r="I36" s="3"/>
      <c r="J36" s="2"/>
      <c r="K36" s="2"/>
      <c r="L36" s="59"/>
      <c r="M36" s="60"/>
      <c r="N36" s="48"/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/>
      <c r="AB36" s="48"/>
      <c r="AC36" s="181"/>
      <c r="AD36" s="182"/>
      <c r="AE36" s="182"/>
      <c r="AF36" s="182"/>
      <c r="AG36" s="182"/>
      <c r="AH36" s="183"/>
    </row>
    <row r="37" spans="1:34" ht="12.75" customHeight="1">
      <c r="A37" s="66">
        <v>43112</v>
      </c>
      <c r="B37" s="3"/>
      <c r="C37" s="3"/>
      <c r="D37" s="33"/>
      <c r="E37" s="36"/>
      <c r="F37" s="36"/>
      <c r="G37" s="33"/>
      <c r="H37" s="3"/>
      <c r="I37" s="3"/>
      <c r="J37" s="2"/>
      <c r="K37" s="2"/>
      <c r="L37" s="59"/>
      <c r="M37" s="60"/>
      <c r="N37" s="48"/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/>
      <c r="AB37" s="48"/>
      <c r="AC37" s="181"/>
      <c r="AD37" s="182"/>
      <c r="AE37" s="182"/>
      <c r="AF37" s="182"/>
      <c r="AG37" s="182"/>
      <c r="AH37" s="183"/>
    </row>
    <row r="38" spans="1:34" ht="12.75" customHeight="1">
      <c r="A38" s="66">
        <v>43113</v>
      </c>
      <c r="B38" s="3"/>
      <c r="C38" s="3"/>
      <c r="D38" s="33"/>
      <c r="E38" s="36"/>
      <c r="F38" s="36"/>
      <c r="G38" s="33"/>
      <c r="H38" s="3"/>
      <c r="I38" s="3"/>
      <c r="J38" s="2"/>
      <c r="K38" s="2"/>
      <c r="L38" s="59"/>
      <c r="M38" s="60"/>
      <c r="N38" s="48"/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/>
      <c r="AB38" s="48"/>
      <c r="AC38" s="175"/>
      <c r="AD38" s="176"/>
      <c r="AE38" s="176"/>
      <c r="AF38" s="176"/>
      <c r="AG38" s="176"/>
      <c r="AH38" s="177"/>
    </row>
    <row r="39" spans="1:34" ht="12.75" customHeight="1">
      <c r="A39" s="66">
        <v>43114</v>
      </c>
      <c r="B39" s="3"/>
      <c r="C39" s="3"/>
      <c r="D39" s="33"/>
      <c r="E39" s="36"/>
      <c r="F39" s="36"/>
      <c r="G39" s="33"/>
      <c r="H39" s="3"/>
      <c r="I39" s="3"/>
      <c r="J39" s="2"/>
      <c r="K39" s="2"/>
      <c r="L39" s="59"/>
      <c r="M39" s="60"/>
      <c r="N39" s="48"/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/>
      <c r="AB39" s="48"/>
      <c r="AC39" s="175"/>
      <c r="AD39" s="176"/>
      <c r="AE39" s="176"/>
      <c r="AF39" s="176"/>
      <c r="AG39" s="176"/>
      <c r="AH39" s="177"/>
    </row>
    <row r="40" spans="1:34" ht="12.75" customHeight="1">
      <c r="A40" s="66">
        <v>43115</v>
      </c>
      <c r="B40" s="3"/>
      <c r="C40" s="3"/>
      <c r="D40" s="33"/>
      <c r="E40" s="36"/>
      <c r="F40" s="36"/>
      <c r="G40" s="33"/>
      <c r="H40" s="3"/>
      <c r="I40" s="3"/>
      <c r="J40" s="2"/>
      <c r="K40" s="2"/>
      <c r="L40" s="59"/>
      <c r="M40" s="60"/>
      <c r="N40" s="48"/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/>
      <c r="AB40" s="48"/>
      <c r="AC40" s="175"/>
      <c r="AD40" s="176"/>
      <c r="AE40" s="176"/>
      <c r="AF40" s="176"/>
      <c r="AG40" s="176"/>
      <c r="AH40" s="177"/>
    </row>
    <row r="41" spans="1:34" ht="12.75" customHeight="1">
      <c r="A41" s="66">
        <v>43116</v>
      </c>
      <c r="B41" s="3"/>
      <c r="C41" s="3"/>
      <c r="D41" s="33"/>
      <c r="E41" s="36"/>
      <c r="F41" s="36"/>
      <c r="G41" s="33"/>
      <c r="H41" s="3"/>
      <c r="I41" s="3"/>
      <c r="J41" s="2"/>
      <c r="K41" s="2"/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75"/>
      <c r="AD41" s="176"/>
      <c r="AE41" s="176"/>
      <c r="AF41" s="176"/>
      <c r="AG41" s="176"/>
      <c r="AH41" s="177"/>
    </row>
    <row r="42" spans="1:34" ht="12.75" customHeight="1">
      <c r="A42" s="66">
        <v>43117</v>
      </c>
      <c r="B42" s="3"/>
      <c r="C42" s="3"/>
      <c r="D42" s="33"/>
      <c r="E42" s="3"/>
      <c r="F42" s="36"/>
      <c r="G42" s="33"/>
      <c r="H42" s="3"/>
      <c r="I42" s="3"/>
      <c r="J42" s="2"/>
      <c r="K42" s="2"/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75"/>
      <c r="AD42" s="176"/>
      <c r="AE42" s="176"/>
      <c r="AF42" s="176"/>
      <c r="AG42" s="176"/>
      <c r="AH42" s="177"/>
    </row>
    <row r="43" spans="1:34" ht="12.75" customHeight="1">
      <c r="A43" s="66">
        <v>43118</v>
      </c>
      <c r="B43" s="3"/>
      <c r="C43" s="3"/>
      <c r="D43" s="33"/>
      <c r="E43" s="36"/>
      <c r="F43" s="36"/>
      <c r="G43" s="33"/>
      <c r="H43" s="3"/>
      <c r="I43" s="3"/>
      <c r="J43" s="2"/>
      <c r="K43" s="2"/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75"/>
      <c r="AD43" s="176"/>
      <c r="AE43" s="176"/>
      <c r="AF43" s="176"/>
      <c r="AG43" s="176"/>
      <c r="AH43" s="177"/>
    </row>
    <row r="44" spans="1:34" ht="12.75" customHeight="1">
      <c r="A44" s="66">
        <v>43119</v>
      </c>
      <c r="B44" s="3"/>
      <c r="C44" s="3"/>
      <c r="D44" s="33"/>
      <c r="E44" s="36"/>
      <c r="F44" s="36"/>
      <c r="G44" s="33"/>
      <c r="H44" s="3"/>
      <c r="I44" s="3"/>
      <c r="J44" s="2"/>
      <c r="K44" s="2"/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75"/>
      <c r="AD44" s="176"/>
      <c r="AE44" s="176"/>
      <c r="AF44" s="176"/>
      <c r="AG44" s="176"/>
      <c r="AH44" s="177"/>
    </row>
    <row r="45" spans="1:34" ht="12.75" customHeight="1">
      <c r="A45" s="66">
        <v>43120</v>
      </c>
      <c r="B45" s="3"/>
      <c r="C45" s="3"/>
      <c r="D45" s="33"/>
      <c r="E45" s="36"/>
      <c r="F45" s="36"/>
      <c r="G45" s="33"/>
      <c r="H45" s="3"/>
      <c r="I45" s="3"/>
      <c r="J45" s="2"/>
      <c r="K45" s="2"/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75"/>
      <c r="AD45" s="176"/>
      <c r="AE45" s="176"/>
      <c r="AF45" s="176"/>
      <c r="AG45" s="176"/>
      <c r="AH45" s="177"/>
    </row>
    <row r="46" spans="1:34" ht="12.75" customHeight="1">
      <c r="A46" s="66">
        <v>43121</v>
      </c>
      <c r="B46" s="3"/>
      <c r="C46" s="3"/>
      <c r="D46" s="33"/>
      <c r="E46" s="36"/>
      <c r="F46" s="36"/>
      <c r="G46" s="33"/>
      <c r="H46" s="3"/>
      <c r="I46" s="3"/>
      <c r="J46" s="2"/>
      <c r="K46" s="2"/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75"/>
      <c r="AD46" s="176"/>
      <c r="AE46" s="176"/>
      <c r="AF46" s="176"/>
      <c r="AG46" s="176"/>
      <c r="AH46" s="177"/>
    </row>
    <row r="47" spans="1:34" ht="12.75" customHeight="1">
      <c r="A47" s="66">
        <v>43122</v>
      </c>
      <c r="B47" s="3"/>
      <c r="C47" s="3"/>
      <c r="D47" s="33"/>
      <c r="E47" s="36"/>
      <c r="F47" s="36"/>
      <c r="G47" s="33"/>
      <c r="H47" s="3"/>
      <c r="I47" s="3"/>
      <c r="J47" s="2"/>
      <c r="K47" s="2"/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75"/>
      <c r="AD47" s="176"/>
      <c r="AE47" s="176"/>
      <c r="AF47" s="176"/>
      <c r="AG47" s="176"/>
      <c r="AH47" s="177"/>
    </row>
    <row r="48" spans="1:34" ht="12.75" customHeight="1">
      <c r="A48" s="66">
        <v>43123</v>
      </c>
      <c r="B48" s="3"/>
      <c r="C48" s="3"/>
      <c r="D48" s="33"/>
      <c r="E48" s="36"/>
      <c r="F48" s="36"/>
      <c r="G48" s="33"/>
      <c r="H48" s="3"/>
      <c r="I48" s="3"/>
      <c r="J48" s="2"/>
      <c r="K48" s="2"/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84"/>
      <c r="AD48" s="176"/>
      <c r="AE48" s="176"/>
      <c r="AF48" s="176"/>
      <c r="AG48" s="176"/>
      <c r="AH48" s="177"/>
    </row>
    <row r="49" spans="1:34" ht="12.75" customHeight="1">
      <c r="A49" s="66">
        <v>43124</v>
      </c>
      <c r="B49" s="3"/>
      <c r="C49" s="3"/>
      <c r="D49" s="33"/>
      <c r="E49" s="36"/>
      <c r="F49" s="36"/>
      <c r="G49" s="33"/>
      <c r="H49" s="3"/>
      <c r="I49" s="3"/>
      <c r="J49" s="2"/>
      <c r="K49" s="2"/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75"/>
      <c r="AD49" s="176"/>
      <c r="AE49" s="176"/>
      <c r="AF49" s="176"/>
      <c r="AG49" s="176"/>
      <c r="AH49" s="177"/>
    </row>
    <row r="50" spans="1:34" ht="12.75" customHeight="1">
      <c r="A50" s="66">
        <v>43125</v>
      </c>
      <c r="B50" s="3"/>
      <c r="C50" s="3"/>
      <c r="D50" s="33"/>
      <c r="E50" s="36"/>
      <c r="F50" s="36"/>
      <c r="G50" s="33"/>
      <c r="H50" s="3"/>
      <c r="I50" s="3"/>
      <c r="J50" s="2"/>
      <c r="K50" s="2"/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75"/>
      <c r="AD50" s="176"/>
      <c r="AE50" s="176"/>
      <c r="AF50" s="176"/>
      <c r="AG50" s="176"/>
      <c r="AH50" s="177"/>
    </row>
    <row r="51" spans="1:34" ht="12.75" customHeight="1">
      <c r="A51" s="66">
        <v>43126</v>
      </c>
      <c r="B51" s="3"/>
      <c r="C51" s="3"/>
      <c r="D51" s="33"/>
      <c r="E51" s="36"/>
      <c r="F51" s="36"/>
      <c r="G51" s="33"/>
      <c r="H51" s="3"/>
      <c r="I51" s="3"/>
      <c r="J51" s="2"/>
      <c r="K51" s="2"/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75"/>
      <c r="AD51" s="176"/>
      <c r="AE51" s="176"/>
      <c r="AF51" s="176"/>
      <c r="AG51" s="176"/>
      <c r="AH51" s="177"/>
    </row>
    <row r="52" spans="1:34" ht="12.75" customHeight="1">
      <c r="A52" s="66">
        <v>43127</v>
      </c>
      <c r="B52" s="3"/>
      <c r="C52" s="3"/>
      <c r="D52" s="33"/>
      <c r="E52" s="36"/>
      <c r="F52" s="36"/>
      <c r="G52" s="33"/>
      <c r="H52" s="3"/>
      <c r="I52" s="3"/>
      <c r="J52" s="2"/>
      <c r="K52" s="2"/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75"/>
      <c r="AD52" s="176"/>
      <c r="AE52" s="176"/>
      <c r="AF52" s="176"/>
      <c r="AG52" s="176"/>
      <c r="AH52" s="177"/>
    </row>
    <row r="53" spans="1:34" ht="12.75" customHeight="1">
      <c r="A53" s="66">
        <v>43128</v>
      </c>
      <c r="B53" s="3"/>
      <c r="C53" s="3"/>
      <c r="D53" s="33"/>
      <c r="E53" s="36"/>
      <c r="F53" s="36"/>
      <c r="G53" s="33"/>
      <c r="H53" s="3"/>
      <c r="I53" s="3"/>
      <c r="J53" s="2"/>
      <c r="K53" s="2"/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75"/>
      <c r="AD53" s="176"/>
      <c r="AE53" s="176"/>
      <c r="AF53" s="176"/>
      <c r="AG53" s="176"/>
      <c r="AH53" s="177"/>
    </row>
    <row r="54" spans="1:34" ht="12.75" customHeight="1">
      <c r="A54" s="66">
        <v>43129</v>
      </c>
      <c r="B54" s="3"/>
      <c r="C54" s="3"/>
      <c r="D54" s="33"/>
      <c r="E54" s="36"/>
      <c r="F54" s="36"/>
      <c r="G54" s="33"/>
      <c r="H54" s="3"/>
      <c r="I54" s="3"/>
      <c r="J54" s="2"/>
      <c r="K54" s="2"/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75"/>
      <c r="AD54" s="176"/>
      <c r="AE54" s="176"/>
      <c r="AF54" s="176"/>
      <c r="AG54" s="176"/>
      <c r="AH54" s="177"/>
    </row>
    <row r="55" spans="1:34" ht="12.75" customHeight="1">
      <c r="A55" s="66">
        <v>43130</v>
      </c>
      <c r="B55" s="3"/>
      <c r="C55" s="3"/>
      <c r="D55" s="33"/>
      <c r="E55" s="36"/>
      <c r="F55" s="36"/>
      <c r="G55" s="33"/>
      <c r="H55" s="3"/>
      <c r="I55" s="3"/>
      <c r="J55" s="2"/>
      <c r="K55" s="2"/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75"/>
      <c r="AD55" s="176"/>
      <c r="AE55" s="176"/>
      <c r="AF55" s="176"/>
      <c r="AG55" s="176"/>
      <c r="AH55" s="177"/>
    </row>
    <row r="56" spans="1:34" ht="12.75" customHeight="1">
      <c r="A56" s="66">
        <v>43131</v>
      </c>
      <c r="B56" s="3"/>
      <c r="C56" s="3"/>
      <c r="D56" s="33"/>
      <c r="E56" s="36"/>
      <c r="F56" s="36"/>
      <c r="G56" s="33"/>
      <c r="H56" s="47"/>
      <c r="I56" s="3"/>
      <c r="J56" s="2"/>
      <c r="K56" s="2"/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75"/>
      <c r="AD56" s="176"/>
      <c r="AE56" s="176"/>
      <c r="AF56" s="176"/>
      <c r="AG56" s="176"/>
      <c r="AH56" s="177"/>
    </row>
    <row r="57" spans="1:34" ht="12.75" customHeight="1">
      <c r="A57" s="66">
        <v>43160</v>
      </c>
      <c r="B57" s="47">
        <v>9</v>
      </c>
      <c r="C57" s="3">
        <v>5</v>
      </c>
      <c r="D57" s="33">
        <v>188.71</v>
      </c>
      <c r="E57" s="36">
        <v>1</v>
      </c>
      <c r="F57" s="36">
        <v>3</v>
      </c>
      <c r="G57" s="33">
        <v>25.05</v>
      </c>
      <c r="H57" s="47">
        <v>6</v>
      </c>
      <c r="I57" s="3">
        <v>4</v>
      </c>
      <c r="J57" s="2">
        <v>126.92</v>
      </c>
      <c r="K57" s="2">
        <v>213.76</v>
      </c>
      <c r="L57" s="59">
        <v>0</v>
      </c>
      <c r="M57" s="60">
        <v>0</v>
      </c>
      <c r="N57" s="48">
        <v>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3500</v>
      </c>
      <c r="AB57" s="48">
        <v>3500</v>
      </c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0</v>
      </c>
      <c r="M58" s="45">
        <f>SUM(M27:M57)</f>
        <v>0</v>
      </c>
      <c r="N58" s="46">
        <f>SUM(N27:N57)</f>
        <v>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SUM('January 2018'!L60)</f>
        <v>0</v>
      </c>
      <c r="M59" s="45">
        <f>SUM('January 2018'!M60)</f>
        <v>0</v>
      </c>
      <c r="N59" s="45">
        <f>SUM('January 2018'!N60)</f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0</v>
      </c>
      <c r="M60" s="45">
        <f>(M59+M58)</f>
        <v>0</v>
      </c>
      <c r="N60" s="45">
        <f>(N59+N58)</f>
        <v>0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4" zoomScale="80" zoomScaleNormal="80" zoomScalePageLayoutView="80" workbookViewId="0">
      <selection activeCell="AC57" sqref="AC57:AH57"/>
    </sheetView>
  </sheetViews>
  <sheetFormatPr baseColWidth="10" defaultColWidth="10.28515625" defaultRowHeight="13" x14ac:dyDescent="0"/>
  <cols>
    <col min="1" max="1" width="10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6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96</v>
      </c>
      <c r="D8" s="136"/>
      <c r="E8" s="136"/>
      <c r="F8" s="136"/>
      <c r="G8" s="8" t="s">
        <v>9</v>
      </c>
      <c r="H8" s="136">
        <v>2019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3"/>
      <c r="AD25" s="103"/>
      <c r="AE25" s="103"/>
      <c r="AF25" s="103"/>
      <c r="AG25" s="103"/>
      <c r="AH25" s="10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43679</v>
      </c>
      <c r="B27" s="3">
        <v>8</v>
      </c>
      <c r="C27" s="3">
        <v>5</v>
      </c>
      <c r="D27" s="33">
        <f t="shared" ref="D27:D57" si="0">(B27*12+C27)*1.67</f>
        <v>168.67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11</v>
      </c>
      <c r="I27" s="3">
        <v>0</v>
      </c>
      <c r="J27" s="33">
        <f t="shared" ref="J27:J57" si="2">(H27*12+I27)*1.67</f>
        <v>220.44</v>
      </c>
      <c r="K27" s="2">
        <f t="shared" ref="K27:K57" si="3">D27+G27</f>
        <v>193.71999999999997</v>
      </c>
      <c r="L27" s="59">
        <v>0</v>
      </c>
      <c r="M27" s="60">
        <v>16.7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5"/>
      <c r="AD27" s="176"/>
      <c r="AE27" s="176"/>
      <c r="AF27" s="176"/>
      <c r="AG27" s="176"/>
      <c r="AH27" s="177"/>
    </row>
    <row r="28" spans="1:34" ht="12.75" customHeight="1">
      <c r="A28" s="88">
        <v>43680</v>
      </c>
      <c r="B28" s="35">
        <v>8</v>
      </c>
      <c r="C28" s="35">
        <v>6</v>
      </c>
      <c r="D28" s="33">
        <f t="shared" si="0"/>
        <v>170.34</v>
      </c>
      <c r="E28" s="36">
        <v>1</v>
      </c>
      <c r="F28" s="36">
        <v>3</v>
      </c>
      <c r="G28" s="33">
        <f t="shared" si="1"/>
        <v>25.049999999999997</v>
      </c>
      <c r="H28" s="3">
        <v>12</v>
      </c>
      <c r="I28" s="3">
        <v>0</v>
      </c>
      <c r="J28" s="33">
        <f t="shared" si="2"/>
        <v>240.48</v>
      </c>
      <c r="K28" s="2">
        <f t="shared" si="3"/>
        <v>195.39</v>
      </c>
      <c r="L28" s="59">
        <v>1.67</v>
      </c>
      <c r="M28" s="60">
        <v>20.04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5"/>
      <c r="AD28" s="176"/>
      <c r="AE28" s="176"/>
      <c r="AF28" s="176"/>
      <c r="AG28" s="176"/>
      <c r="AH28" s="177"/>
    </row>
    <row r="29" spans="1:34" ht="12.75" customHeight="1">
      <c r="A29" s="88">
        <v>43681</v>
      </c>
      <c r="B29" s="35">
        <v>8</v>
      </c>
      <c r="C29" s="35">
        <v>6</v>
      </c>
      <c r="D29" s="33">
        <f t="shared" si="0"/>
        <v>170.34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2</v>
      </c>
      <c r="J29" s="33">
        <f t="shared" si="2"/>
        <v>123.58</v>
      </c>
      <c r="K29" s="2">
        <f t="shared" si="3"/>
        <v>195.39</v>
      </c>
      <c r="L29" s="59">
        <v>0</v>
      </c>
      <c r="M29" s="60">
        <v>13.36</v>
      </c>
      <c r="N29" s="48">
        <v>20</v>
      </c>
      <c r="O29" s="71"/>
      <c r="P29" s="48"/>
      <c r="Q29" s="76"/>
      <c r="R29" s="76"/>
      <c r="S29" s="76"/>
      <c r="T29" s="76"/>
      <c r="U29" s="76"/>
      <c r="V29" s="68">
        <v>16190</v>
      </c>
      <c r="W29" s="48">
        <v>130</v>
      </c>
      <c r="X29" s="48"/>
      <c r="Y29" s="51"/>
      <c r="Z29" s="74"/>
      <c r="AA29" s="48">
        <v>1100</v>
      </c>
      <c r="AB29" s="48">
        <v>1400</v>
      </c>
      <c r="AC29" s="175"/>
      <c r="AD29" s="176"/>
      <c r="AE29" s="176"/>
      <c r="AF29" s="176"/>
      <c r="AG29" s="176"/>
      <c r="AH29" s="177"/>
    </row>
    <row r="30" spans="1:34" ht="12.75" customHeight="1">
      <c r="A30" s="88">
        <v>43682</v>
      </c>
      <c r="B30" s="35">
        <v>8</v>
      </c>
      <c r="C30" s="35">
        <v>6</v>
      </c>
      <c r="D30" s="33">
        <f t="shared" si="0"/>
        <v>170.34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10</v>
      </c>
      <c r="J30" s="33">
        <f t="shared" si="2"/>
        <v>136.94</v>
      </c>
      <c r="K30" s="2">
        <f t="shared" si="3"/>
        <v>195.39</v>
      </c>
      <c r="L30" s="59">
        <v>0</v>
      </c>
      <c r="M30" s="60">
        <v>13.36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78"/>
      <c r="AD30" s="179"/>
      <c r="AE30" s="179"/>
      <c r="AF30" s="179"/>
      <c r="AG30" s="179"/>
      <c r="AH30" s="180"/>
    </row>
    <row r="31" spans="1:34" ht="12.75" customHeight="1">
      <c r="A31" s="88">
        <v>43683</v>
      </c>
      <c r="B31" s="35">
        <v>8</v>
      </c>
      <c r="C31" s="35">
        <v>6</v>
      </c>
      <c r="D31" s="33">
        <f t="shared" si="0"/>
        <v>170.34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6</v>
      </c>
      <c r="J31" s="33">
        <f t="shared" si="2"/>
        <v>150.29999999999998</v>
      </c>
      <c r="K31" s="2">
        <f t="shared" si="3"/>
        <v>195.39</v>
      </c>
      <c r="L31" s="59">
        <v>0</v>
      </c>
      <c r="M31" s="60">
        <v>15.03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8"/>
      <c r="AD31" s="179"/>
      <c r="AE31" s="179"/>
      <c r="AF31" s="179"/>
      <c r="AG31" s="179"/>
      <c r="AH31" s="180"/>
    </row>
    <row r="32" spans="1:34" ht="12.75" customHeight="1">
      <c r="A32" s="88">
        <v>43684</v>
      </c>
      <c r="B32" s="3">
        <v>8</v>
      </c>
      <c r="C32" s="3">
        <v>7</v>
      </c>
      <c r="D32" s="33">
        <f t="shared" si="0"/>
        <v>172.01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1</v>
      </c>
      <c r="J32" s="33">
        <f t="shared" si="2"/>
        <v>161.98999999999998</v>
      </c>
      <c r="K32" s="2">
        <f t="shared" si="3"/>
        <v>197.06</v>
      </c>
      <c r="L32" s="59">
        <v>1.67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78"/>
      <c r="AD32" s="179"/>
      <c r="AE32" s="179"/>
      <c r="AF32" s="179"/>
      <c r="AG32" s="179"/>
      <c r="AH32" s="180"/>
    </row>
    <row r="33" spans="1:34" ht="12.75" customHeight="1">
      <c r="A33" s="88">
        <v>43685</v>
      </c>
      <c r="B33" s="3">
        <v>8</v>
      </c>
      <c r="C33" s="3">
        <v>7</v>
      </c>
      <c r="D33" s="33">
        <f t="shared" si="0"/>
        <v>172.01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7</v>
      </c>
      <c r="J33" s="33">
        <f t="shared" si="2"/>
        <v>172.01</v>
      </c>
      <c r="K33" s="2">
        <f>D33+G33</f>
        <v>197.06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8"/>
      <c r="AD33" s="179"/>
      <c r="AE33" s="179"/>
      <c r="AF33" s="179"/>
      <c r="AG33" s="179"/>
      <c r="AH33" s="180"/>
    </row>
    <row r="34" spans="1:34" ht="12.75" customHeight="1">
      <c r="A34" s="88">
        <v>43686</v>
      </c>
      <c r="B34" s="3">
        <v>8</v>
      </c>
      <c r="C34" s="3">
        <v>7</v>
      </c>
      <c r="D34" s="33">
        <f t="shared" si="0"/>
        <v>172.01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3</v>
      </c>
      <c r="J34" s="33">
        <f t="shared" si="2"/>
        <v>185.37</v>
      </c>
      <c r="K34" s="2">
        <f t="shared" si="3"/>
        <v>197.06</v>
      </c>
      <c r="L34" s="59">
        <v>0</v>
      </c>
      <c r="M34" s="60">
        <v>13.36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5"/>
      <c r="AD34" s="176"/>
      <c r="AE34" s="176"/>
      <c r="AF34" s="176"/>
      <c r="AG34" s="176"/>
      <c r="AH34" s="177"/>
    </row>
    <row r="35" spans="1:34" ht="12.75" customHeight="1">
      <c r="A35" s="88">
        <v>43687</v>
      </c>
      <c r="B35" s="3">
        <v>8</v>
      </c>
      <c r="C35" s="3">
        <v>8</v>
      </c>
      <c r="D35" s="33">
        <f t="shared" si="0"/>
        <v>173.68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10</v>
      </c>
      <c r="J35" s="33">
        <f t="shared" si="2"/>
        <v>197.06</v>
      </c>
      <c r="K35" s="2">
        <f t="shared" si="3"/>
        <v>198.73000000000002</v>
      </c>
      <c r="L35" s="59">
        <v>1.67</v>
      </c>
      <c r="M35" s="60">
        <v>11.69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5"/>
      <c r="AD35" s="176"/>
      <c r="AE35" s="176"/>
      <c r="AF35" s="176"/>
      <c r="AG35" s="176"/>
      <c r="AH35" s="177"/>
    </row>
    <row r="36" spans="1:34" ht="12.75" customHeight="1">
      <c r="A36" s="88">
        <v>43688</v>
      </c>
      <c r="B36" s="3">
        <v>8</v>
      </c>
      <c r="C36" s="3">
        <v>8</v>
      </c>
      <c r="D36" s="33">
        <f t="shared" si="0"/>
        <v>173.68</v>
      </c>
      <c r="E36" s="36">
        <v>1</v>
      </c>
      <c r="F36" s="36">
        <v>3</v>
      </c>
      <c r="G36" s="33">
        <f t="shared" si="1"/>
        <v>25.049999999999997</v>
      </c>
      <c r="H36" s="3">
        <v>10</v>
      </c>
      <c r="I36" s="3">
        <v>5</v>
      </c>
      <c r="J36" s="33">
        <f>(H36*12+I36)*1.67</f>
        <v>208.75</v>
      </c>
      <c r="K36" s="2">
        <f>D36+G36</f>
        <v>198.73000000000002</v>
      </c>
      <c r="L36" s="59">
        <v>0</v>
      </c>
      <c r="M36" s="60">
        <v>11.69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81"/>
      <c r="AD36" s="182"/>
      <c r="AE36" s="182"/>
      <c r="AF36" s="182"/>
      <c r="AG36" s="182"/>
      <c r="AH36" s="183"/>
    </row>
    <row r="37" spans="1:34" ht="12.75" customHeight="1">
      <c r="A37" s="88">
        <v>43689</v>
      </c>
      <c r="B37" s="3">
        <v>8</v>
      </c>
      <c r="C37" s="3">
        <v>9</v>
      </c>
      <c r="D37" s="33">
        <f t="shared" si="0"/>
        <v>175.35</v>
      </c>
      <c r="E37" s="36">
        <v>1</v>
      </c>
      <c r="F37" s="36">
        <v>3</v>
      </c>
      <c r="G37" s="33">
        <f t="shared" si="1"/>
        <v>25.049999999999997</v>
      </c>
      <c r="H37" s="3">
        <v>11</v>
      </c>
      <c r="I37" s="3">
        <v>1</v>
      </c>
      <c r="J37" s="33">
        <f t="shared" si="2"/>
        <v>222.10999999999999</v>
      </c>
      <c r="K37" s="2">
        <f t="shared" si="3"/>
        <v>200.39999999999998</v>
      </c>
      <c r="L37" s="59">
        <v>1.67</v>
      </c>
      <c r="M37" s="60">
        <v>13.36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1"/>
      <c r="AD37" s="182"/>
      <c r="AE37" s="182"/>
      <c r="AF37" s="182"/>
      <c r="AG37" s="182"/>
      <c r="AH37" s="183"/>
    </row>
    <row r="38" spans="1:34" ht="12.75" customHeight="1">
      <c r="A38" s="88">
        <v>43690</v>
      </c>
      <c r="B38" s="3">
        <v>8</v>
      </c>
      <c r="C38" s="3">
        <v>9</v>
      </c>
      <c r="D38" s="33">
        <f t="shared" si="0"/>
        <v>175.35</v>
      </c>
      <c r="E38" s="36">
        <v>1</v>
      </c>
      <c r="F38" s="36">
        <v>3</v>
      </c>
      <c r="G38" s="33">
        <f t="shared" si="1"/>
        <v>25.049999999999997</v>
      </c>
      <c r="H38" s="3">
        <v>5</v>
      </c>
      <c r="I38" s="3">
        <v>3</v>
      </c>
      <c r="J38" s="33">
        <f t="shared" si="2"/>
        <v>105.21</v>
      </c>
      <c r="K38" s="2">
        <f t="shared" si="3"/>
        <v>200.39999999999998</v>
      </c>
      <c r="L38" s="59">
        <v>0</v>
      </c>
      <c r="M38" s="60">
        <v>13.36</v>
      </c>
      <c r="N38" s="48">
        <v>20</v>
      </c>
      <c r="O38" s="69"/>
      <c r="P38" s="48"/>
      <c r="Q38" s="76"/>
      <c r="R38" s="76"/>
      <c r="S38" s="76"/>
      <c r="T38" s="76"/>
      <c r="U38" s="76"/>
      <c r="V38" s="68">
        <v>16141</v>
      </c>
      <c r="W38" s="68">
        <v>130</v>
      </c>
      <c r="X38" s="48"/>
      <c r="Y38" s="48"/>
      <c r="Z38" s="74"/>
      <c r="AA38" s="48">
        <v>1100</v>
      </c>
      <c r="AB38" s="48">
        <v>1400</v>
      </c>
      <c r="AC38" s="175"/>
      <c r="AD38" s="176"/>
      <c r="AE38" s="176"/>
      <c r="AF38" s="176"/>
      <c r="AG38" s="176"/>
      <c r="AH38" s="177"/>
    </row>
    <row r="39" spans="1:34" ht="12.75" customHeight="1">
      <c r="A39" s="88">
        <v>43691</v>
      </c>
      <c r="B39" s="3">
        <v>8</v>
      </c>
      <c r="C39" s="3">
        <v>10</v>
      </c>
      <c r="D39" s="33">
        <f t="shared" si="0"/>
        <v>177.01999999999998</v>
      </c>
      <c r="E39" s="36">
        <v>1</v>
      </c>
      <c r="F39" s="36">
        <v>3</v>
      </c>
      <c r="G39" s="33">
        <f>(E39*12+F39)*1.67</f>
        <v>25.049999999999997</v>
      </c>
      <c r="H39" s="3">
        <v>5</v>
      </c>
      <c r="I39" s="3">
        <v>9</v>
      </c>
      <c r="J39" s="33">
        <f t="shared" si="2"/>
        <v>115.22999999999999</v>
      </c>
      <c r="K39" s="2">
        <f t="shared" si="3"/>
        <v>202.07</v>
      </c>
      <c r="L39" s="59">
        <v>1.67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5"/>
      <c r="AD39" s="176"/>
      <c r="AE39" s="176"/>
      <c r="AF39" s="176"/>
      <c r="AG39" s="176"/>
      <c r="AH39" s="177"/>
    </row>
    <row r="40" spans="1:34" ht="12.75" customHeight="1">
      <c r="A40" s="88">
        <v>43692</v>
      </c>
      <c r="B40" s="3">
        <v>8</v>
      </c>
      <c r="C40" s="3">
        <v>10</v>
      </c>
      <c r="D40" s="33">
        <f t="shared" si="0"/>
        <v>177.01999999999998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6</v>
      </c>
      <c r="J40" s="33">
        <f t="shared" si="2"/>
        <v>130.26</v>
      </c>
      <c r="K40" s="2">
        <f t="shared" si="3"/>
        <v>202.07</v>
      </c>
      <c r="L40" s="59">
        <v>0</v>
      </c>
      <c r="M40" s="60">
        <v>15.03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5"/>
      <c r="AD40" s="176"/>
      <c r="AE40" s="176"/>
      <c r="AF40" s="176"/>
      <c r="AG40" s="176"/>
      <c r="AH40" s="177"/>
    </row>
    <row r="41" spans="1:34" ht="12.75" customHeight="1">
      <c r="A41" s="88">
        <v>43693</v>
      </c>
      <c r="B41" s="3">
        <v>8</v>
      </c>
      <c r="C41" s="3">
        <v>10</v>
      </c>
      <c r="D41" s="33">
        <f t="shared" si="0"/>
        <v>177.01999999999998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0</v>
      </c>
      <c r="J41" s="33">
        <f t="shared" si="2"/>
        <v>140.28</v>
      </c>
      <c r="K41" s="2">
        <f t="shared" si="3"/>
        <v>202.07</v>
      </c>
      <c r="L41" s="59">
        <v>0</v>
      </c>
      <c r="M41" s="60">
        <v>10.02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5"/>
      <c r="AD41" s="176"/>
      <c r="AE41" s="176"/>
      <c r="AF41" s="176"/>
      <c r="AG41" s="176"/>
      <c r="AH41" s="177"/>
    </row>
    <row r="42" spans="1:34" ht="12.75" customHeight="1">
      <c r="A42" s="88">
        <v>43694</v>
      </c>
      <c r="B42" s="3">
        <v>8</v>
      </c>
      <c r="C42" s="3">
        <v>11</v>
      </c>
      <c r="D42" s="33">
        <f t="shared" si="0"/>
        <v>178.69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7</v>
      </c>
      <c r="J42" s="33">
        <f t="shared" si="2"/>
        <v>151.97</v>
      </c>
      <c r="K42" s="2">
        <f t="shared" si="3"/>
        <v>203.74</v>
      </c>
      <c r="L42" s="59">
        <v>1.67</v>
      </c>
      <c r="M42" s="60">
        <v>11.69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5"/>
      <c r="AD42" s="176"/>
      <c r="AE42" s="176"/>
      <c r="AF42" s="176"/>
      <c r="AG42" s="176"/>
      <c r="AH42" s="177"/>
    </row>
    <row r="43" spans="1:34" ht="12.75" customHeight="1">
      <c r="A43" s="88">
        <v>43695</v>
      </c>
      <c r="B43" s="3">
        <v>8</v>
      </c>
      <c r="C43" s="3">
        <v>11</v>
      </c>
      <c r="D43" s="33">
        <f t="shared" si="0"/>
        <v>178.69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</v>
      </c>
      <c r="J43" s="33">
        <f t="shared" si="2"/>
        <v>161.98999999999998</v>
      </c>
      <c r="K43" s="2">
        <f>D43+G43</f>
        <v>203.74</v>
      </c>
      <c r="L43" s="59">
        <v>0</v>
      </c>
      <c r="M43" s="60">
        <v>10.02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5"/>
      <c r="AD43" s="176"/>
      <c r="AE43" s="176"/>
      <c r="AF43" s="176"/>
      <c r="AG43" s="176"/>
      <c r="AH43" s="177"/>
    </row>
    <row r="44" spans="1:34" ht="12.75" customHeight="1">
      <c r="A44" s="88">
        <v>43696</v>
      </c>
      <c r="B44" s="3">
        <v>8</v>
      </c>
      <c r="C44" s="3">
        <v>11</v>
      </c>
      <c r="D44" s="33">
        <f t="shared" si="0"/>
        <v>178.69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8</v>
      </c>
      <c r="J44" s="33">
        <f t="shared" si="2"/>
        <v>173.68</v>
      </c>
      <c r="K44" s="2">
        <f t="shared" si="3"/>
        <v>203.74</v>
      </c>
      <c r="L44" s="59">
        <v>0</v>
      </c>
      <c r="M44" s="60">
        <v>11.69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5"/>
      <c r="AD44" s="176"/>
      <c r="AE44" s="176"/>
      <c r="AF44" s="176"/>
      <c r="AG44" s="176"/>
      <c r="AH44" s="177"/>
    </row>
    <row r="45" spans="1:34" ht="12.75" customHeight="1">
      <c r="A45" s="88">
        <v>43697</v>
      </c>
      <c r="B45" s="3">
        <v>9</v>
      </c>
      <c r="C45" s="3">
        <v>0</v>
      </c>
      <c r="D45" s="33">
        <f t="shared" si="0"/>
        <v>180.35999999999999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0</v>
      </c>
      <c r="J45" s="33">
        <f t="shared" si="2"/>
        <v>180.35999999999999</v>
      </c>
      <c r="K45" s="2">
        <f t="shared" si="3"/>
        <v>205.40999999999997</v>
      </c>
      <c r="L45" s="59">
        <v>1.67</v>
      </c>
      <c r="M45" s="60">
        <v>6.68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5"/>
      <c r="AD45" s="176"/>
      <c r="AE45" s="176"/>
      <c r="AF45" s="176"/>
      <c r="AG45" s="176"/>
      <c r="AH45" s="177"/>
    </row>
    <row r="46" spans="1:34" ht="12.75" customHeight="1">
      <c r="A46" s="88">
        <v>43698</v>
      </c>
      <c r="B46" s="3">
        <v>9</v>
      </c>
      <c r="C46" s="3">
        <v>0</v>
      </c>
      <c r="D46" s="33">
        <f t="shared" si="0"/>
        <v>180.35999999999999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7</v>
      </c>
      <c r="J46" s="33">
        <f t="shared" si="2"/>
        <v>192.04999999999998</v>
      </c>
      <c r="K46" s="2">
        <f t="shared" si="3"/>
        <v>205.40999999999997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5"/>
      <c r="AD46" s="176"/>
      <c r="AE46" s="176"/>
      <c r="AF46" s="176"/>
      <c r="AG46" s="176"/>
      <c r="AH46" s="177"/>
    </row>
    <row r="47" spans="1:34" ht="12.75" customHeight="1">
      <c r="A47" s="88">
        <v>43699</v>
      </c>
      <c r="B47" s="3">
        <v>9</v>
      </c>
      <c r="C47" s="3">
        <v>0</v>
      </c>
      <c r="D47" s="33">
        <f t="shared" si="0"/>
        <v>180.35999999999999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7</v>
      </c>
      <c r="J47" s="33">
        <f t="shared" si="2"/>
        <v>212.09</v>
      </c>
      <c r="K47" s="2">
        <f t="shared" si="3"/>
        <v>205.40999999999997</v>
      </c>
      <c r="L47" s="59">
        <v>0</v>
      </c>
      <c r="M47" s="60">
        <v>20.04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5"/>
      <c r="AD47" s="176"/>
      <c r="AE47" s="176"/>
      <c r="AF47" s="176"/>
      <c r="AG47" s="176"/>
      <c r="AH47" s="177"/>
    </row>
    <row r="48" spans="1:34" ht="12.75" customHeight="1">
      <c r="A48" s="88">
        <v>43700</v>
      </c>
      <c r="B48" s="3">
        <v>9</v>
      </c>
      <c r="C48" s="3">
        <v>1</v>
      </c>
      <c r="D48" s="33">
        <f t="shared" si="0"/>
        <v>182.03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3</v>
      </c>
      <c r="J48" s="33">
        <f t="shared" si="2"/>
        <v>225.45</v>
      </c>
      <c r="K48" s="2">
        <f t="shared" si="3"/>
        <v>207.07999999999998</v>
      </c>
      <c r="L48" s="59">
        <v>1.67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4"/>
      <c r="AD48" s="176"/>
      <c r="AE48" s="176"/>
      <c r="AF48" s="176"/>
      <c r="AG48" s="176"/>
      <c r="AH48" s="177"/>
    </row>
    <row r="49" spans="1:34" ht="12.75" customHeight="1">
      <c r="A49" s="88">
        <v>43701</v>
      </c>
      <c r="B49" s="3">
        <v>9</v>
      </c>
      <c r="C49" s="3">
        <v>1</v>
      </c>
      <c r="D49" s="33">
        <f t="shared" si="0"/>
        <v>182.03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7</v>
      </c>
      <c r="J49" s="33">
        <f t="shared" si="2"/>
        <v>111.89</v>
      </c>
      <c r="K49" s="2">
        <f t="shared" si="3"/>
        <v>207.07999999999998</v>
      </c>
      <c r="L49" s="59">
        <v>0</v>
      </c>
      <c r="M49" s="60">
        <v>15.03</v>
      </c>
      <c r="N49" s="48">
        <v>20</v>
      </c>
      <c r="O49" s="69"/>
      <c r="P49" s="48"/>
      <c r="Q49" s="76"/>
      <c r="R49" s="77"/>
      <c r="S49" s="76"/>
      <c r="T49" s="77"/>
      <c r="U49" s="76"/>
      <c r="V49" s="68">
        <v>16246</v>
      </c>
      <c r="W49" s="68">
        <v>130</v>
      </c>
      <c r="X49" s="48"/>
      <c r="Y49" s="48"/>
      <c r="Z49" s="74"/>
      <c r="AA49" s="48">
        <v>1100</v>
      </c>
      <c r="AB49" s="48">
        <v>1400</v>
      </c>
      <c r="AC49" s="175"/>
      <c r="AD49" s="176"/>
      <c r="AE49" s="176"/>
      <c r="AF49" s="176"/>
      <c r="AG49" s="176"/>
      <c r="AH49" s="177"/>
    </row>
    <row r="50" spans="1:34" ht="12.75" customHeight="1">
      <c r="A50" s="88">
        <v>43702</v>
      </c>
      <c r="B50" s="3">
        <v>9</v>
      </c>
      <c r="C50" s="3">
        <v>1</v>
      </c>
      <c r="D50" s="33">
        <f t="shared" si="0"/>
        <v>182.03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0</v>
      </c>
      <c r="J50" s="33">
        <f t="shared" si="2"/>
        <v>120.24</v>
      </c>
      <c r="K50" s="2">
        <f t="shared" si="3"/>
        <v>207.07999999999998</v>
      </c>
      <c r="L50" s="59">
        <v>0</v>
      </c>
      <c r="M50" s="60">
        <v>8.35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5"/>
      <c r="AD50" s="176"/>
      <c r="AE50" s="176"/>
      <c r="AF50" s="176"/>
      <c r="AG50" s="176"/>
      <c r="AH50" s="177"/>
    </row>
    <row r="51" spans="1:34" ht="12.75" customHeight="1">
      <c r="A51" s="88">
        <v>43703</v>
      </c>
      <c r="B51" s="3">
        <v>9</v>
      </c>
      <c r="C51" s="3">
        <v>2</v>
      </c>
      <c r="D51" s="33">
        <f t="shared" si="0"/>
        <v>183.7</v>
      </c>
      <c r="E51" s="36">
        <v>1</v>
      </c>
      <c r="F51" s="36">
        <v>3</v>
      </c>
      <c r="G51" s="33">
        <f>(E51*12+F51)*1.67</f>
        <v>25.049999999999997</v>
      </c>
      <c r="H51" s="3">
        <v>7</v>
      </c>
      <c r="I51" s="3">
        <v>2</v>
      </c>
      <c r="J51" s="33">
        <f t="shared" si="2"/>
        <v>143.62</v>
      </c>
      <c r="K51" s="2">
        <f t="shared" si="3"/>
        <v>208.75</v>
      </c>
      <c r="L51" s="59">
        <v>1.67</v>
      </c>
      <c r="M51" s="60">
        <v>23.38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5"/>
      <c r="AD51" s="176"/>
      <c r="AE51" s="176"/>
      <c r="AF51" s="176"/>
      <c r="AG51" s="176"/>
      <c r="AH51" s="177"/>
    </row>
    <row r="52" spans="1:34" ht="12.75" customHeight="1">
      <c r="A52" s="88">
        <v>43704</v>
      </c>
      <c r="B52" s="3">
        <v>9</v>
      </c>
      <c r="C52" s="3">
        <v>2</v>
      </c>
      <c r="D52" s="33">
        <f t="shared" si="0"/>
        <v>183.7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33">
        <f t="shared" si="2"/>
        <v>160.32</v>
      </c>
      <c r="K52" s="2">
        <f t="shared" si="3"/>
        <v>208.75</v>
      </c>
      <c r="L52" s="59">
        <v>0</v>
      </c>
      <c r="M52" s="60">
        <v>16.7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5"/>
      <c r="AD52" s="176"/>
      <c r="AE52" s="176"/>
      <c r="AF52" s="176"/>
      <c r="AG52" s="176"/>
      <c r="AH52" s="177"/>
    </row>
    <row r="53" spans="1:34" ht="12.75" customHeight="1">
      <c r="A53" s="88">
        <v>43705</v>
      </c>
      <c r="B53" s="3">
        <v>9</v>
      </c>
      <c r="C53" s="3">
        <v>3</v>
      </c>
      <c r="D53" s="33">
        <f t="shared" si="0"/>
        <v>185.37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7</v>
      </c>
      <c r="J53" s="33">
        <f t="shared" si="2"/>
        <v>172.01</v>
      </c>
      <c r="K53" s="2">
        <f t="shared" si="3"/>
        <v>210.42000000000002</v>
      </c>
      <c r="L53" s="59">
        <v>1.67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5"/>
      <c r="AD53" s="176"/>
      <c r="AE53" s="176"/>
      <c r="AF53" s="176"/>
      <c r="AG53" s="176"/>
      <c r="AH53" s="177"/>
    </row>
    <row r="54" spans="1:34" ht="12.75" customHeight="1">
      <c r="A54" s="88">
        <v>43706</v>
      </c>
      <c r="B54" s="3">
        <v>9</v>
      </c>
      <c r="C54" s="3">
        <v>3</v>
      </c>
      <c r="D54" s="33">
        <f t="shared" si="0"/>
        <v>185.37</v>
      </c>
      <c r="E54" s="36">
        <v>1</v>
      </c>
      <c r="F54" s="36">
        <v>3</v>
      </c>
      <c r="G54" s="33">
        <f t="shared" si="1"/>
        <v>25.049999999999997</v>
      </c>
      <c r="H54" s="3">
        <v>9</v>
      </c>
      <c r="I54" s="3">
        <v>2</v>
      </c>
      <c r="J54" s="33">
        <f t="shared" si="2"/>
        <v>183.7</v>
      </c>
      <c r="K54" s="2">
        <f t="shared" si="3"/>
        <v>210.42000000000002</v>
      </c>
      <c r="L54" s="59">
        <v>0</v>
      </c>
      <c r="M54" s="60">
        <v>11.69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5"/>
      <c r="AD54" s="176"/>
      <c r="AE54" s="176"/>
      <c r="AF54" s="176"/>
      <c r="AG54" s="176"/>
      <c r="AH54" s="177"/>
    </row>
    <row r="55" spans="1:34" ht="12.75" customHeight="1">
      <c r="A55" s="88">
        <v>43707</v>
      </c>
      <c r="B55" s="3">
        <v>9</v>
      </c>
      <c r="C55" s="3">
        <v>4</v>
      </c>
      <c r="D55" s="33">
        <f t="shared" si="0"/>
        <v>187.04</v>
      </c>
      <c r="E55" s="36">
        <v>1</v>
      </c>
      <c r="F55" s="36">
        <v>3</v>
      </c>
      <c r="G55" s="33">
        <f t="shared" si="1"/>
        <v>25.049999999999997</v>
      </c>
      <c r="H55" s="3">
        <v>10</v>
      </c>
      <c r="I55" s="3">
        <v>0</v>
      </c>
      <c r="J55" s="33">
        <f t="shared" si="2"/>
        <v>200.39999999999998</v>
      </c>
      <c r="K55" s="2">
        <f t="shared" si="3"/>
        <v>212.08999999999997</v>
      </c>
      <c r="L55" s="59">
        <v>1.67</v>
      </c>
      <c r="M55" s="60">
        <v>16.7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5"/>
      <c r="AD55" s="176"/>
      <c r="AE55" s="176"/>
      <c r="AF55" s="176"/>
      <c r="AG55" s="176"/>
      <c r="AH55" s="177"/>
    </row>
    <row r="56" spans="1:34" ht="12.75" customHeight="1">
      <c r="A56" s="88">
        <v>43708</v>
      </c>
      <c r="B56" s="3">
        <v>9</v>
      </c>
      <c r="C56" s="3">
        <v>4</v>
      </c>
      <c r="D56" s="33">
        <f t="shared" si="0"/>
        <v>187.04</v>
      </c>
      <c r="E56" s="36">
        <v>1</v>
      </c>
      <c r="F56" s="36">
        <v>3</v>
      </c>
      <c r="G56" s="33">
        <f t="shared" si="1"/>
        <v>25.049999999999997</v>
      </c>
      <c r="H56" s="47">
        <v>4</v>
      </c>
      <c r="I56" s="3">
        <v>1</v>
      </c>
      <c r="J56" s="33">
        <f t="shared" si="2"/>
        <v>81.83</v>
      </c>
      <c r="K56" s="2">
        <f t="shared" si="3"/>
        <v>212.08999999999997</v>
      </c>
      <c r="L56" s="59">
        <v>0</v>
      </c>
      <c r="M56" s="60">
        <v>15.03</v>
      </c>
      <c r="N56" s="48">
        <v>20</v>
      </c>
      <c r="O56" s="73"/>
      <c r="P56" s="62"/>
      <c r="Q56" s="78"/>
      <c r="R56" s="78"/>
      <c r="S56" s="78"/>
      <c r="T56" s="78"/>
      <c r="U56" s="78"/>
      <c r="V56" s="72">
        <v>16272</v>
      </c>
      <c r="W56" s="72">
        <v>130</v>
      </c>
      <c r="X56" s="48"/>
      <c r="Y56" s="48"/>
      <c r="Z56" s="51"/>
      <c r="AA56" s="48">
        <v>1100</v>
      </c>
      <c r="AB56" s="48">
        <v>1400</v>
      </c>
      <c r="AC56" s="175"/>
      <c r="AD56" s="176"/>
      <c r="AE56" s="176"/>
      <c r="AF56" s="176"/>
      <c r="AG56" s="176"/>
      <c r="AH56" s="177"/>
    </row>
    <row r="57" spans="1:34" ht="12.75" customHeight="1">
      <c r="A57" s="88">
        <v>43709</v>
      </c>
      <c r="B57" s="47">
        <v>9</v>
      </c>
      <c r="C57" s="3">
        <v>4</v>
      </c>
      <c r="D57" s="33">
        <f t="shared" si="0"/>
        <v>187.04</v>
      </c>
      <c r="E57" s="36">
        <v>1</v>
      </c>
      <c r="F57" s="36">
        <v>3</v>
      </c>
      <c r="G57" s="33">
        <f t="shared" si="1"/>
        <v>25.049999999999997</v>
      </c>
      <c r="H57" s="47">
        <v>4</v>
      </c>
      <c r="I57" s="3">
        <v>10</v>
      </c>
      <c r="J57" s="2">
        <f t="shared" si="2"/>
        <v>96.86</v>
      </c>
      <c r="K57" s="2">
        <f t="shared" si="3"/>
        <v>212.08999999999997</v>
      </c>
      <c r="L57" s="59">
        <v>0</v>
      </c>
      <c r="M57" s="60">
        <v>15.03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415.83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1210.4100000000001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Y17" zoomScale="80" zoomScaleNormal="80" zoomScalePageLayoutView="80" workbookViewId="0">
      <selection activeCell="AC56" sqref="AC56:AH56"/>
    </sheetView>
  </sheetViews>
  <sheetFormatPr baseColWidth="10" defaultColWidth="10.28515625" defaultRowHeight="13" x14ac:dyDescent="0"/>
  <cols>
    <col min="1" max="1" width="10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6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97</v>
      </c>
      <c r="D8" s="136"/>
      <c r="E8" s="136"/>
      <c r="F8" s="136"/>
      <c r="G8" s="8" t="s">
        <v>9</v>
      </c>
      <c r="H8" s="136">
        <v>2019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5"/>
      <c r="AD25" s="105"/>
      <c r="AE25" s="105"/>
      <c r="AF25" s="105"/>
      <c r="AG25" s="105"/>
      <c r="AH25" s="10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43710</v>
      </c>
      <c r="B27" s="3">
        <v>9</v>
      </c>
      <c r="C27" s="3">
        <v>4</v>
      </c>
      <c r="D27" s="33">
        <f t="shared" ref="D27:D57" si="0">(B27*12+C27)*1.67</f>
        <v>187.04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5</v>
      </c>
      <c r="I27" s="3">
        <v>5</v>
      </c>
      <c r="J27" s="33">
        <f t="shared" ref="J27:J57" si="2">(H27*12+I27)*1.67</f>
        <v>108.55</v>
      </c>
      <c r="K27" s="2">
        <f t="shared" ref="K27:K57" si="3">D27+G27</f>
        <v>212.08999999999997</v>
      </c>
      <c r="L27" s="59">
        <v>0</v>
      </c>
      <c r="M27" s="60">
        <v>11.69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5"/>
      <c r="AD27" s="176"/>
      <c r="AE27" s="176"/>
      <c r="AF27" s="176"/>
      <c r="AG27" s="176"/>
      <c r="AH27" s="177"/>
    </row>
    <row r="28" spans="1:34" ht="12.75" customHeight="1">
      <c r="A28" s="88">
        <v>43711</v>
      </c>
      <c r="B28" s="35">
        <v>9</v>
      </c>
      <c r="C28" s="35">
        <v>4</v>
      </c>
      <c r="D28" s="33">
        <f t="shared" si="0"/>
        <v>187.04</v>
      </c>
      <c r="E28" s="36">
        <v>1</v>
      </c>
      <c r="F28" s="36">
        <v>3</v>
      </c>
      <c r="G28" s="33">
        <f t="shared" si="1"/>
        <v>25.049999999999997</v>
      </c>
      <c r="H28" s="3">
        <v>6</v>
      </c>
      <c r="I28" s="3">
        <v>3</v>
      </c>
      <c r="J28" s="33">
        <f t="shared" si="2"/>
        <v>125.25</v>
      </c>
      <c r="K28" s="2">
        <f t="shared" si="3"/>
        <v>212.08999999999997</v>
      </c>
      <c r="L28" s="59">
        <v>0</v>
      </c>
      <c r="M28" s="60">
        <v>16.7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5"/>
      <c r="AD28" s="176"/>
      <c r="AE28" s="176"/>
      <c r="AF28" s="176"/>
      <c r="AG28" s="176"/>
      <c r="AH28" s="177"/>
    </row>
    <row r="29" spans="1:34" ht="12.75" customHeight="1">
      <c r="A29" s="88">
        <v>43712</v>
      </c>
      <c r="B29" s="35">
        <v>9</v>
      </c>
      <c r="C29" s="35">
        <v>5</v>
      </c>
      <c r="D29" s="33">
        <f t="shared" si="0"/>
        <v>188.70999999999998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0</v>
      </c>
      <c r="J29" s="33">
        <f t="shared" si="2"/>
        <v>140.28</v>
      </c>
      <c r="K29" s="2">
        <f t="shared" si="3"/>
        <v>213.76</v>
      </c>
      <c r="L29" s="59">
        <v>1.67</v>
      </c>
      <c r="M29" s="60">
        <v>13.36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5"/>
      <c r="AD29" s="176"/>
      <c r="AE29" s="176"/>
      <c r="AF29" s="176"/>
      <c r="AG29" s="176"/>
      <c r="AH29" s="177"/>
    </row>
    <row r="30" spans="1:34" ht="12.75" customHeight="1">
      <c r="A30" s="88">
        <v>43713</v>
      </c>
      <c r="B30" s="35">
        <v>9</v>
      </c>
      <c r="C30" s="35">
        <v>5</v>
      </c>
      <c r="D30" s="33">
        <f t="shared" si="0"/>
        <v>188.70999999999998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6</v>
      </c>
      <c r="J30" s="33">
        <f t="shared" si="2"/>
        <v>150.29999999999998</v>
      </c>
      <c r="K30" s="2">
        <f t="shared" si="3"/>
        <v>213.76</v>
      </c>
      <c r="L30" s="59">
        <v>0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78"/>
      <c r="AD30" s="179"/>
      <c r="AE30" s="179"/>
      <c r="AF30" s="179"/>
      <c r="AG30" s="179"/>
      <c r="AH30" s="180"/>
    </row>
    <row r="31" spans="1:34" ht="12.75" customHeight="1">
      <c r="A31" s="88">
        <v>43714</v>
      </c>
      <c r="B31" s="35">
        <v>9</v>
      </c>
      <c r="C31" s="35">
        <v>5</v>
      </c>
      <c r="D31" s="33">
        <f t="shared" si="0"/>
        <v>188.70999999999998</v>
      </c>
      <c r="E31" s="36">
        <v>1</v>
      </c>
      <c r="F31" s="36">
        <v>3</v>
      </c>
      <c r="G31" s="33">
        <f>(E31*12+F31)*1.67</f>
        <v>25.049999999999997</v>
      </c>
      <c r="H31" s="3">
        <v>8</v>
      </c>
      <c r="I31" s="3">
        <v>2</v>
      </c>
      <c r="J31" s="33">
        <f t="shared" si="2"/>
        <v>163.66</v>
      </c>
      <c r="K31" s="2">
        <f t="shared" si="3"/>
        <v>213.76</v>
      </c>
      <c r="L31" s="59">
        <v>0</v>
      </c>
      <c r="M31" s="60">
        <v>13.36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8"/>
      <c r="AD31" s="179"/>
      <c r="AE31" s="179"/>
      <c r="AF31" s="179"/>
      <c r="AG31" s="179"/>
      <c r="AH31" s="180"/>
    </row>
    <row r="32" spans="1:34" ht="12.75" customHeight="1">
      <c r="A32" s="88">
        <v>43715</v>
      </c>
      <c r="B32" s="3">
        <v>9</v>
      </c>
      <c r="C32" s="3">
        <v>5</v>
      </c>
      <c r="D32" s="33">
        <f t="shared" si="0"/>
        <v>188.70999999999998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8</v>
      </c>
      <c r="J32" s="33">
        <f t="shared" si="2"/>
        <v>173.68</v>
      </c>
      <c r="K32" s="2">
        <f t="shared" si="3"/>
        <v>213.76</v>
      </c>
      <c r="L32" s="59">
        <v>0</v>
      </c>
      <c r="M32" s="60">
        <v>10.02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78"/>
      <c r="AD32" s="179"/>
      <c r="AE32" s="179"/>
      <c r="AF32" s="179"/>
      <c r="AG32" s="179"/>
      <c r="AH32" s="180"/>
    </row>
    <row r="33" spans="1:34" ht="12.75" customHeight="1">
      <c r="A33" s="88">
        <v>43716</v>
      </c>
      <c r="B33" s="3">
        <v>9</v>
      </c>
      <c r="C33" s="3">
        <v>5</v>
      </c>
      <c r="D33" s="33">
        <f t="shared" si="0"/>
        <v>188.70999999999998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2</v>
      </c>
      <c r="J33" s="33">
        <f t="shared" si="2"/>
        <v>183.7</v>
      </c>
      <c r="K33" s="2">
        <f>D33+G33</f>
        <v>213.76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8"/>
      <c r="AD33" s="179"/>
      <c r="AE33" s="179"/>
      <c r="AF33" s="179"/>
      <c r="AG33" s="179"/>
      <c r="AH33" s="180"/>
    </row>
    <row r="34" spans="1:34" ht="12.75" customHeight="1">
      <c r="A34" s="88">
        <v>43717</v>
      </c>
      <c r="B34" s="3">
        <v>9</v>
      </c>
      <c r="C34" s="3">
        <v>5</v>
      </c>
      <c r="D34" s="33">
        <f t="shared" si="0"/>
        <v>188.70999999999998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9</v>
      </c>
      <c r="J34" s="33">
        <f t="shared" si="2"/>
        <v>195.39</v>
      </c>
      <c r="K34" s="2">
        <f t="shared" si="3"/>
        <v>213.76</v>
      </c>
      <c r="L34" s="59">
        <v>0</v>
      </c>
      <c r="M34" s="60">
        <v>11.69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5"/>
      <c r="AD34" s="176"/>
      <c r="AE34" s="176"/>
      <c r="AF34" s="176"/>
      <c r="AG34" s="176"/>
      <c r="AH34" s="177"/>
    </row>
    <row r="35" spans="1:34" ht="12.75" customHeight="1">
      <c r="A35" s="88">
        <v>43718</v>
      </c>
      <c r="B35" s="3">
        <v>9</v>
      </c>
      <c r="C35" s="3">
        <v>5</v>
      </c>
      <c r="D35" s="33">
        <f t="shared" si="0"/>
        <v>188.70999999999998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0</v>
      </c>
      <c r="J35" s="33">
        <f t="shared" si="2"/>
        <v>80.16</v>
      </c>
      <c r="K35" s="2">
        <f t="shared" si="3"/>
        <v>213.76</v>
      </c>
      <c r="L35" s="59">
        <v>0</v>
      </c>
      <c r="M35" s="60">
        <v>15.03</v>
      </c>
      <c r="N35" s="48">
        <v>20</v>
      </c>
      <c r="O35" s="69"/>
      <c r="P35" s="48"/>
      <c r="Q35" s="76"/>
      <c r="R35" s="76"/>
      <c r="S35" s="76"/>
      <c r="T35" s="76"/>
      <c r="U35" s="76"/>
      <c r="V35" s="48">
        <v>15952</v>
      </c>
      <c r="W35" s="48">
        <v>140</v>
      </c>
      <c r="X35" s="48"/>
      <c r="Y35" s="48"/>
      <c r="Z35" s="74"/>
      <c r="AA35" s="48">
        <v>1100</v>
      </c>
      <c r="AB35" s="48">
        <v>1400</v>
      </c>
      <c r="AC35" s="175"/>
      <c r="AD35" s="176"/>
      <c r="AE35" s="176"/>
      <c r="AF35" s="176"/>
      <c r="AG35" s="176"/>
      <c r="AH35" s="177"/>
    </row>
    <row r="36" spans="1:34" ht="12.75" customHeight="1">
      <c r="A36" s="88">
        <v>43719</v>
      </c>
      <c r="B36" s="3">
        <v>9</v>
      </c>
      <c r="C36" s="3">
        <v>6</v>
      </c>
      <c r="D36" s="33">
        <f t="shared" si="0"/>
        <v>190.38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9</v>
      </c>
      <c r="J36" s="33">
        <f>(H36*12+I36)*1.67</f>
        <v>95.19</v>
      </c>
      <c r="K36" s="2">
        <f>D36+G36</f>
        <v>215.43</v>
      </c>
      <c r="L36" s="59">
        <v>1.67</v>
      </c>
      <c r="M36" s="60">
        <v>15.03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81"/>
      <c r="AD36" s="182"/>
      <c r="AE36" s="182"/>
      <c r="AF36" s="182"/>
      <c r="AG36" s="182"/>
      <c r="AH36" s="183"/>
    </row>
    <row r="37" spans="1:34" ht="12.75" customHeight="1">
      <c r="A37" s="88">
        <v>43720</v>
      </c>
      <c r="B37" s="3">
        <v>9</v>
      </c>
      <c r="C37" s="3">
        <v>6</v>
      </c>
      <c r="D37" s="33">
        <f t="shared" si="0"/>
        <v>190.38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3</v>
      </c>
      <c r="J37" s="33">
        <f t="shared" si="2"/>
        <v>105.21</v>
      </c>
      <c r="K37" s="2">
        <f t="shared" si="3"/>
        <v>215.43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1"/>
      <c r="AD37" s="182"/>
      <c r="AE37" s="182"/>
      <c r="AF37" s="182"/>
      <c r="AG37" s="182"/>
      <c r="AH37" s="183"/>
    </row>
    <row r="38" spans="1:34" ht="12.75" customHeight="1">
      <c r="A38" s="88">
        <v>43721</v>
      </c>
      <c r="B38" s="3">
        <v>9</v>
      </c>
      <c r="C38" s="3">
        <v>6</v>
      </c>
      <c r="D38" s="33">
        <f t="shared" si="0"/>
        <v>190.38</v>
      </c>
      <c r="E38" s="36">
        <v>1</v>
      </c>
      <c r="F38" s="36">
        <v>3</v>
      </c>
      <c r="G38" s="33">
        <f t="shared" si="1"/>
        <v>25.049999999999997</v>
      </c>
      <c r="H38" s="3">
        <v>5</v>
      </c>
      <c r="I38" s="3">
        <v>9</v>
      </c>
      <c r="J38" s="33">
        <f t="shared" si="2"/>
        <v>115.22999999999999</v>
      </c>
      <c r="K38" s="2">
        <f t="shared" si="3"/>
        <v>215.43</v>
      </c>
      <c r="L38" s="59">
        <v>0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5"/>
      <c r="AD38" s="176"/>
      <c r="AE38" s="176"/>
      <c r="AF38" s="176"/>
      <c r="AG38" s="176"/>
      <c r="AH38" s="177"/>
    </row>
    <row r="39" spans="1:34" ht="12.75" customHeight="1">
      <c r="A39" s="88">
        <v>43722</v>
      </c>
      <c r="B39" s="3">
        <v>9</v>
      </c>
      <c r="C39" s="3">
        <v>6</v>
      </c>
      <c r="D39" s="33">
        <f t="shared" si="0"/>
        <v>190.38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4</v>
      </c>
      <c r="J39" s="33">
        <f t="shared" si="2"/>
        <v>126.91999999999999</v>
      </c>
      <c r="K39" s="2">
        <f t="shared" si="3"/>
        <v>215.43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5"/>
      <c r="AD39" s="176"/>
      <c r="AE39" s="176"/>
      <c r="AF39" s="176"/>
      <c r="AG39" s="176"/>
      <c r="AH39" s="177"/>
    </row>
    <row r="40" spans="1:34" ht="12.75" customHeight="1">
      <c r="A40" s="88">
        <v>43723</v>
      </c>
      <c r="B40" s="3">
        <v>9</v>
      </c>
      <c r="C40" s="3">
        <v>7</v>
      </c>
      <c r="D40" s="33">
        <f t="shared" si="0"/>
        <v>192.04999999999998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4</v>
      </c>
      <c r="J40" s="33">
        <f t="shared" si="2"/>
        <v>146.95999999999998</v>
      </c>
      <c r="K40" s="2">
        <f t="shared" si="3"/>
        <v>217.09999999999997</v>
      </c>
      <c r="L40" s="59">
        <v>1.67</v>
      </c>
      <c r="M40" s="60">
        <v>20.04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5"/>
      <c r="AD40" s="176"/>
      <c r="AE40" s="176"/>
      <c r="AF40" s="176"/>
      <c r="AG40" s="176"/>
      <c r="AH40" s="177"/>
    </row>
    <row r="41" spans="1:34" ht="12.75" customHeight="1">
      <c r="A41" s="88">
        <v>43724</v>
      </c>
      <c r="B41" s="3">
        <v>9</v>
      </c>
      <c r="C41" s="3">
        <v>7</v>
      </c>
      <c r="D41" s="33">
        <f t="shared" si="0"/>
        <v>192.04999999999998</v>
      </c>
      <c r="E41" s="36">
        <v>1</v>
      </c>
      <c r="F41" s="36">
        <v>3</v>
      </c>
      <c r="G41" s="33">
        <f t="shared" si="1"/>
        <v>25.049999999999997</v>
      </c>
      <c r="H41" s="3">
        <v>8</v>
      </c>
      <c r="I41" s="3">
        <v>3</v>
      </c>
      <c r="J41" s="33">
        <f t="shared" si="2"/>
        <v>165.32999999999998</v>
      </c>
      <c r="K41" s="2">
        <f t="shared" si="3"/>
        <v>217.09999999999997</v>
      </c>
      <c r="L41" s="59">
        <v>0</v>
      </c>
      <c r="M41" s="60">
        <v>18.37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5"/>
      <c r="AD41" s="176"/>
      <c r="AE41" s="176"/>
      <c r="AF41" s="176"/>
      <c r="AG41" s="176"/>
      <c r="AH41" s="177"/>
    </row>
    <row r="42" spans="1:34" ht="12.75" customHeight="1">
      <c r="A42" s="88">
        <v>43725</v>
      </c>
      <c r="B42" s="3">
        <v>9</v>
      </c>
      <c r="C42" s="3">
        <v>7</v>
      </c>
      <c r="D42" s="33">
        <f t="shared" si="0"/>
        <v>192.04999999999998</v>
      </c>
      <c r="E42" s="3">
        <v>1</v>
      </c>
      <c r="F42" s="36">
        <v>3</v>
      </c>
      <c r="G42" s="33">
        <f t="shared" si="1"/>
        <v>25.049999999999997</v>
      </c>
      <c r="H42" s="3">
        <v>9</v>
      </c>
      <c r="I42" s="3">
        <v>1</v>
      </c>
      <c r="J42" s="33">
        <f t="shared" si="2"/>
        <v>182.03</v>
      </c>
      <c r="K42" s="2">
        <f t="shared" si="3"/>
        <v>217.09999999999997</v>
      </c>
      <c r="L42" s="59">
        <v>0</v>
      </c>
      <c r="M42" s="60">
        <v>16.7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5"/>
      <c r="AD42" s="176"/>
      <c r="AE42" s="176"/>
      <c r="AF42" s="176"/>
      <c r="AG42" s="176"/>
      <c r="AH42" s="177"/>
    </row>
    <row r="43" spans="1:34" ht="12.75" customHeight="1">
      <c r="A43" s="88">
        <v>43726</v>
      </c>
      <c r="B43" s="3">
        <v>9</v>
      </c>
      <c r="C43" s="3">
        <v>7</v>
      </c>
      <c r="D43" s="33">
        <f t="shared" si="0"/>
        <v>192.04999999999998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2</v>
      </c>
      <c r="J43" s="33">
        <f t="shared" si="2"/>
        <v>203.73999999999998</v>
      </c>
      <c r="K43" s="2">
        <f>D43+G43</f>
        <v>217.09999999999997</v>
      </c>
      <c r="L43" s="59">
        <v>0</v>
      </c>
      <c r="M43" s="60">
        <v>21.71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5"/>
      <c r="AD43" s="176"/>
      <c r="AE43" s="176"/>
      <c r="AF43" s="176"/>
      <c r="AG43" s="176"/>
      <c r="AH43" s="177"/>
    </row>
    <row r="44" spans="1:34" ht="12.75" customHeight="1">
      <c r="A44" s="88">
        <v>43727</v>
      </c>
      <c r="B44" s="3">
        <v>9</v>
      </c>
      <c r="C44" s="3">
        <v>8</v>
      </c>
      <c r="D44" s="33">
        <f t="shared" si="0"/>
        <v>193.72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8</v>
      </c>
      <c r="J44" s="33">
        <f t="shared" si="2"/>
        <v>213.76</v>
      </c>
      <c r="K44" s="2">
        <f t="shared" si="3"/>
        <v>218.76999999999998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5"/>
      <c r="AD44" s="176"/>
      <c r="AE44" s="176"/>
      <c r="AF44" s="176"/>
      <c r="AG44" s="176"/>
      <c r="AH44" s="177"/>
    </row>
    <row r="45" spans="1:34" ht="12.75" customHeight="1">
      <c r="A45" s="88">
        <v>43728</v>
      </c>
      <c r="B45" s="3">
        <v>9</v>
      </c>
      <c r="C45" s="3">
        <v>8</v>
      </c>
      <c r="D45" s="33">
        <f t="shared" si="0"/>
        <v>193.72</v>
      </c>
      <c r="E45" s="36">
        <v>1</v>
      </c>
      <c r="F45" s="36">
        <v>3</v>
      </c>
      <c r="G45" s="33">
        <f t="shared" si="1"/>
        <v>25.049999999999997</v>
      </c>
      <c r="H45" s="3">
        <v>4</v>
      </c>
      <c r="I45" s="3">
        <v>8</v>
      </c>
      <c r="J45" s="33">
        <f t="shared" si="2"/>
        <v>93.52</v>
      </c>
      <c r="K45" s="2">
        <f t="shared" si="3"/>
        <v>218.76999999999998</v>
      </c>
      <c r="L45" s="59">
        <v>0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>
        <v>15764</v>
      </c>
      <c r="W45" s="68">
        <v>130</v>
      </c>
      <c r="X45" s="48"/>
      <c r="Y45" s="48"/>
      <c r="Z45" s="74"/>
      <c r="AA45" s="48">
        <v>1100</v>
      </c>
      <c r="AB45" s="48">
        <v>1400</v>
      </c>
      <c r="AC45" s="175"/>
      <c r="AD45" s="176"/>
      <c r="AE45" s="176"/>
      <c r="AF45" s="176"/>
      <c r="AG45" s="176"/>
      <c r="AH45" s="177"/>
    </row>
    <row r="46" spans="1:34" ht="12.75" customHeight="1">
      <c r="A46" s="88">
        <v>43729</v>
      </c>
      <c r="B46" s="3">
        <v>9</v>
      </c>
      <c r="C46" s="3">
        <v>8</v>
      </c>
      <c r="D46" s="33">
        <f t="shared" si="0"/>
        <v>193.72</v>
      </c>
      <c r="E46" s="36">
        <v>1</v>
      </c>
      <c r="F46" s="36">
        <v>3</v>
      </c>
      <c r="G46" s="33">
        <f t="shared" si="1"/>
        <v>25.049999999999997</v>
      </c>
      <c r="H46" s="3">
        <v>5</v>
      </c>
      <c r="I46" s="3">
        <v>3</v>
      </c>
      <c r="J46" s="33">
        <f t="shared" si="2"/>
        <v>105.21</v>
      </c>
      <c r="K46" s="2">
        <f t="shared" si="3"/>
        <v>218.76999999999998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5"/>
      <c r="AD46" s="176"/>
      <c r="AE46" s="176"/>
      <c r="AF46" s="176"/>
      <c r="AG46" s="176"/>
      <c r="AH46" s="177"/>
    </row>
    <row r="47" spans="1:34" ht="12.75" customHeight="1">
      <c r="A47" s="88">
        <v>43730</v>
      </c>
      <c r="B47" s="3">
        <v>9</v>
      </c>
      <c r="C47" s="3">
        <v>9</v>
      </c>
      <c r="D47" s="33">
        <f t="shared" si="0"/>
        <v>195.39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10</v>
      </c>
      <c r="J47" s="33">
        <f t="shared" si="2"/>
        <v>116.89999999999999</v>
      </c>
      <c r="K47" s="2">
        <f t="shared" si="3"/>
        <v>220.44</v>
      </c>
      <c r="L47" s="59">
        <v>1.67</v>
      </c>
      <c r="M47" s="60">
        <v>11.69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5"/>
      <c r="AD47" s="176"/>
      <c r="AE47" s="176"/>
      <c r="AF47" s="176"/>
      <c r="AG47" s="176"/>
      <c r="AH47" s="177"/>
    </row>
    <row r="48" spans="1:34" ht="12.75" customHeight="1">
      <c r="A48" s="88">
        <v>43731</v>
      </c>
      <c r="B48" s="3">
        <v>9</v>
      </c>
      <c r="C48" s="3">
        <v>9</v>
      </c>
      <c r="D48" s="33">
        <f t="shared" si="0"/>
        <v>195.39</v>
      </c>
      <c r="E48" s="36">
        <v>1</v>
      </c>
      <c r="F48" s="36">
        <v>3</v>
      </c>
      <c r="G48" s="33">
        <f t="shared" si="1"/>
        <v>25.049999999999997</v>
      </c>
      <c r="H48" s="3">
        <v>6</v>
      </c>
      <c r="I48" s="3">
        <v>5</v>
      </c>
      <c r="J48" s="33">
        <f t="shared" si="2"/>
        <v>128.59</v>
      </c>
      <c r="K48" s="2">
        <f t="shared" si="3"/>
        <v>220.44</v>
      </c>
      <c r="L48" s="59">
        <v>0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4"/>
      <c r="AD48" s="176"/>
      <c r="AE48" s="176"/>
      <c r="AF48" s="176"/>
      <c r="AG48" s="176"/>
      <c r="AH48" s="177"/>
    </row>
    <row r="49" spans="1:34" ht="12.75" customHeight="1">
      <c r="A49" s="88">
        <v>43732</v>
      </c>
      <c r="B49" s="3">
        <v>9</v>
      </c>
      <c r="C49" s="3">
        <v>10</v>
      </c>
      <c r="D49" s="33">
        <f t="shared" si="0"/>
        <v>197.06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0</v>
      </c>
      <c r="J49" s="33">
        <f t="shared" si="2"/>
        <v>140.28</v>
      </c>
      <c r="K49" s="2">
        <f t="shared" si="3"/>
        <v>222.11</v>
      </c>
      <c r="L49" s="59">
        <v>1.67</v>
      </c>
      <c r="M49" s="60">
        <v>11.69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5"/>
      <c r="AD49" s="176"/>
      <c r="AE49" s="176"/>
      <c r="AF49" s="176"/>
      <c r="AG49" s="176"/>
      <c r="AH49" s="177"/>
    </row>
    <row r="50" spans="1:34" ht="12.75" customHeight="1">
      <c r="A50" s="88">
        <v>43733</v>
      </c>
      <c r="B50" s="3">
        <v>9</v>
      </c>
      <c r="C50" s="3">
        <v>10</v>
      </c>
      <c r="D50" s="33">
        <f t="shared" si="0"/>
        <v>197.06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8</v>
      </c>
      <c r="J50" s="33">
        <f t="shared" si="2"/>
        <v>153.63999999999999</v>
      </c>
      <c r="K50" s="2">
        <f t="shared" si="3"/>
        <v>222.11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5"/>
      <c r="AD50" s="176"/>
      <c r="AE50" s="176"/>
      <c r="AF50" s="176"/>
      <c r="AG50" s="176"/>
      <c r="AH50" s="177"/>
    </row>
    <row r="51" spans="1:34" ht="12.75" customHeight="1">
      <c r="A51" s="88">
        <v>43734</v>
      </c>
      <c r="B51" s="3">
        <v>9</v>
      </c>
      <c r="C51" s="3">
        <v>11</v>
      </c>
      <c r="D51" s="33">
        <f t="shared" si="0"/>
        <v>198.73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2</v>
      </c>
      <c r="J51" s="33">
        <f t="shared" si="2"/>
        <v>163.66</v>
      </c>
      <c r="K51" s="2">
        <f t="shared" si="3"/>
        <v>223.77999999999997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5"/>
      <c r="AD51" s="176"/>
      <c r="AE51" s="176"/>
      <c r="AF51" s="176"/>
      <c r="AG51" s="176"/>
      <c r="AH51" s="177"/>
    </row>
    <row r="52" spans="1:34" ht="12.75" customHeight="1">
      <c r="A52" s="88">
        <v>43735</v>
      </c>
      <c r="B52" s="3">
        <v>9</v>
      </c>
      <c r="C52" s="3">
        <v>11</v>
      </c>
      <c r="D52" s="33">
        <f t="shared" si="0"/>
        <v>198.73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9</v>
      </c>
      <c r="J52" s="33">
        <f t="shared" si="2"/>
        <v>175.35</v>
      </c>
      <c r="K52" s="2">
        <f t="shared" si="3"/>
        <v>223.77999999999997</v>
      </c>
      <c r="L52" s="59">
        <v>0</v>
      </c>
      <c r="M52" s="60">
        <v>11.69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5"/>
      <c r="AD52" s="176"/>
      <c r="AE52" s="176"/>
      <c r="AF52" s="176"/>
      <c r="AG52" s="176"/>
      <c r="AH52" s="177"/>
    </row>
    <row r="53" spans="1:34" ht="12.75" customHeight="1">
      <c r="A53" s="88">
        <v>43736</v>
      </c>
      <c r="B53" s="3">
        <v>9</v>
      </c>
      <c r="C53" s="3">
        <v>11</v>
      </c>
      <c r="D53" s="33">
        <f t="shared" si="0"/>
        <v>198.73</v>
      </c>
      <c r="E53" s="36">
        <v>1</v>
      </c>
      <c r="F53" s="36">
        <v>3</v>
      </c>
      <c r="G53" s="33">
        <f t="shared" si="1"/>
        <v>25.049999999999997</v>
      </c>
      <c r="H53" s="3">
        <v>9</v>
      </c>
      <c r="I53" s="3">
        <v>4</v>
      </c>
      <c r="J53" s="33">
        <f t="shared" si="2"/>
        <v>187.04</v>
      </c>
      <c r="K53" s="2">
        <f t="shared" si="3"/>
        <v>223.77999999999997</v>
      </c>
      <c r="L53" s="59">
        <v>0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5"/>
      <c r="AD53" s="176"/>
      <c r="AE53" s="176"/>
      <c r="AF53" s="176"/>
      <c r="AG53" s="176"/>
      <c r="AH53" s="177"/>
    </row>
    <row r="54" spans="1:34" ht="12.75" customHeight="1">
      <c r="A54" s="88">
        <v>43737</v>
      </c>
      <c r="B54" s="3">
        <v>9</v>
      </c>
      <c r="C54" s="3">
        <v>11</v>
      </c>
      <c r="D54" s="33">
        <f t="shared" si="0"/>
        <v>198.73</v>
      </c>
      <c r="E54" s="36">
        <v>1</v>
      </c>
      <c r="F54" s="36">
        <v>3</v>
      </c>
      <c r="G54" s="33">
        <f t="shared" si="1"/>
        <v>25.049999999999997</v>
      </c>
      <c r="H54" s="3">
        <v>10</v>
      </c>
      <c r="I54" s="3">
        <v>0</v>
      </c>
      <c r="J54" s="33">
        <f t="shared" si="2"/>
        <v>200.39999999999998</v>
      </c>
      <c r="K54" s="2">
        <f t="shared" si="3"/>
        <v>223.77999999999997</v>
      </c>
      <c r="L54" s="59">
        <v>0</v>
      </c>
      <c r="M54" s="60">
        <v>13.36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5"/>
      <c r="AD54" s="176"/>
      <c r="AE54" s="176"/>
      <c r="AF54" s="176"/>
      <c r="AG54" s="176"/>
      <c r="AH54" s="177"/>
    </row>
    <row r="55" spans="1:34" ht="12.75" customHeight="1">
      <c r="A55" s="88">
        <v>43738</v>
      </c>
      <c r="B55" s="3">
        <v>10</v>
      </c>
      <c r="C55" s="3">
        <v>0</v>
      </c>
      <c r="D55" s="33">
        <f t="shared" si="0"/>
        <v>200.39999999999998</v>
      </c>
      <c r="E55" s="36">
        <v>1</v>
      </c>
      <c r="F55" s="36">
        <v>3</v>
      </c>
      <c r="G55" s="33">
        <f t="shared" si="1"/>
        <v>25.049999999999997</v>
      </c>
      <c r="H55" s="3">
        <v>10</v>
      </c>
      <c r="I55" s="3">
        <v>7</v>
      </c>
      <c r="J55" s="33">
        <f t="shared" si="2"/>
        <v>212.09</v>
      </c>
      <c r="K55" s="2">
        <f t="shared" si="3"/>
        <v>225.45</v>
      </c>
      <c r="L55" s="59">
        <v>1.67</v>
      </c>
      <c r="M55" s="60">
        <v>11.69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5"/>
      <c r="AD55" s="176"/>
      <c r="AE55" s="176"/>
      <c r="AF55" s="176"/>
      <c r="AG55" s="176"/>
      <c r="AH55" s="177"/>
    </row>
    <row r="56" spans="1:34" ht="12.75" customHeight="1">
      <c r="A56" s="88">
        <v>43739</v>
      </c>
      <c r="B56" s="3">
        <v>10</v>
      </c>
      <c r="C56" s="3">
        <v>0</v>
      </c>
      <c r="D56" s="33">
        <f t="shared" si="0"/>
        <v>200.39999999999998</v>
      </c>
      <c r="E56" s="36">
        <v>1</v>
      </c>
      <c r="F56" s="36">
        <v>3</v>
      </c>
      <c r="G56" s="33">
        <f t="shared" si="1"/>
        <v>25.049999999999997</v>
      </c>
      <c r="H56" s="47">
        <v>11</v>
      </c>
      <c r="I56" s="3">
        <v>1</v>
      </c>
      <c r="J56" s="33">
        <f t="shared" si="2"/>
        <v>222.10999999999999</v>
      </c>
      <c r="K56" s="2">
        <f t="shared" si="3"/>
        <v>225.45</v>
      </c>
      <c r="L56" s="59">
        <v>0</v>
      </c>
      <c r="M56" s="60">
        <v>10.02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5"/>
      <c r="AD56" s="176"/>
      <c r="AE56" s="176"/>
      <c r="AF56" s="176"/>
      <c r="AG56" s="176"/>
      <c r="AH56" s="177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13.36</v>
      </c>
      <c r="M58" s="45">
        <f>SUM(M27:M57)</f>
        <v>384.1</v>
      </c>
      <c r="N58" s="46">
        <f>SUM(N27:N57)</f>
        <v>600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217.10000000000002</v>
      </c>
      <c r="M60" s="45">
        <f>(M59+M58)</f>
        <v>1178.6800000000003</v>
      </c>
      <c r="N60" s="45">
        <f>(N59+N58)</f>
        <v>6523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4" zoomScale="80" zoomScaleNormal="80" zoomScalePageLayoutView="80" workbookViewId="0">
      <selection activeCell="AB57" sqref="AB57"/>
    </sheetView>
  </sheetViews>
  <sheetFormatPr baseColWidth="10" defaultColWidth="10.28515625" defaultRowHeight="13" x14ac:dyDescent="0"/>
  <cols>
    <col min="1" max="1" width="10.710937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6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98</v>
      </c>
      <c r="D8" s="136"/>
      <c r="E8" s="136"/>
      <c r="F8" s="136"/>
      <c r="G8" s="8" t="s">
        <v>9</v>
      </c>
      <c r="H8" s="136">
        <v>2019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7"/>
      <c r="AD25" s="107"/>
      <c r="AE25" s="107"/>
      <c r="AF25" s="107"/>
      <c r="AG25" s="107"/>
      <c r="AH25" s="10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43740</v>
      </c>
      <c r="B27" s="3">
        <v>10</v>
      </c>
      <c r="C27" s="3">
        <v>0</v>
      </c>
      <c r="D27" s="33">
        <f t="shared" ref="D27:D57" si="0">(B27*12+C27)*1.67</f>
        <v>200.39999999999998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5</v>
      </c>
      <c r="I27" s="3">
        <v>2</v>
      </c>
      <c r="J27" s="33">
        <f t="shared" ref="J27:J57" si="2">(H27*12+I27)*1.67</f>
        <v>103.53999999999999</v>
      </c>
      <c r="K27" s="2">
        <f t="shared" ref="K27:K57" si="3">D27+G27</f>
        <v>225.45</v>
      </c>
      <c r="L27" s="59">
        <v>0</v>
      </c>
      <c r="M27" s="60">
        <v>11.69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5"/>
      <c r="AD27" s="176"/>
      <c r="AE27" s="176"/>
      <c r="AF27" s="176"/>
      <c r="AG27" s="176"/>
      <c r="AH27" s="177"/>
    </row>
    <row r="28" spans="1:34" ht="12.75" customHeight="1">
      <c r="A28" s="88">
        <v>43741</v>
      </c>
      <c r="B28" s="35">
        <v>10</v>
      </c>
      <c r="C28" s="35">
        <v>1</v>
      </c>
      <c r="D28" s="33">
        <f t="shared" si="0"/>
        <v>202.07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10</v>
      </c>
      <c r="J28" s="33">
        <f t="shared" si="2"/>
        <v>116.89999999999999</v>
      </c>
      <c r="K28" s="2">
        <f t="shared" si="3"/>
        <v>227.12</v>
      </c>
      <c r="L28" s="59">
        <v>1.67</v>
      </c>
      <c r="M28" s="60">
        <v>13.36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5"/>
      <c r="AD28" s="176"/>
      <c r="AE28" s="176"/>
      <c r="AF28" s="176"/>
      <c r="AG28" s="176"/>
      <c r="AH28" s="177"/>
    </row>
    <row r="29" spans="1:34" ht="12.75" customHeight="1">
      <c r="A29" s="88">
        <v>43742</v>
      </c>
      <c r="B29" s="35">
        <v>10</v>
      </c>
      <c r="C29" s="35">
        <v>1</v>
      </c>
      <c r="D29" s="33">
        <f t="shared" si="0"/>
        <v>202.07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5</v>
      </c>
      <c r="J29" s="33">
        <f t="shared" si="2"/>
        <v>128.59</v>
      </c>
      <c r="K29" s="2">
        <f t="shared" si="3"/>
        <v>227.12</v>
      </c>
      <c r="L29" s="59">
        <v>0</v>
      </c>
      <c r="M29" s="60">
        <v>11.69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5"/>
      <c r="AD29" s="176"/>
      <c r="AE29" s="176"/>
      <c r="AF29" s="176"/>
      <c r="AG29" s="176"/>
      <c r="AH29" s="177"/>
    </row>
    <row r="30" spans="1:34" ht="12.75" customHeight="1">
      <c r="A30" s="88">
        <v>43743</v>
      </c>
      <c r="B30" s="35">
        <v>10</v>
      </c>
      <c r="C30" s="35">
        <v>1</v>
      </c>
      <c r="D30" s="33">
        <f t="shared" si="0"/>
        <v>202.07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3</v>
      </c>
      <c r="J30" s="33">
        <f t="shared" si="2"/>
        <v>145.29</v>
      </c>
      <c r="K30" s="2">
        <f>D30+G30</f>
        <v>227.12</v>
      </c>
      <c r="L30" s="59">
        <v>0</v>
      </c>
      <c r="M30" s="60">
        <v>16.7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78"/>
      <c r="AD30" s="179"/>
      <c r="AE30" s="179"/>
      <c r="AF30" s="179"/>
      <c r="AG30" s="179"/>
      <c r="AH30" s="180"/>
    </row>
    <row r="31" spans="1:34" ht="12.75" customHeight="1">
      <c r="A31" s="88">
        <v>43744</v>
      </c>
      <c r="B31" s="35">
        <v>10</v>
      </c>
      <c r="C31" s="35">
        <v>1</v>
      </c>
      <c r="D31" s="33">
        <f t="shared" si="0"/>
        <v>202.07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10</v>
      </c>
      <c r="J31" s="33">
        <f t="shared" si="2"/>
        <v>156.97999999999999</v>
      </c>
      <c r="K31" s="2">
        <f t="shared" si="3"/>
        <v>227.12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8"/>
      <c r="AD31" s="179"/>
      <c r="AE31" s="179"/>
      <c r="AF31" s="179"/>
      <c r="AG31" s="179"/>
      <c r="AH31" s="180"/>
    </row>
    <row r="32" spans="1:34" ht="12.75" customHeight="1">
      <c r="A32" s="88">
        <v>43745</v>
      </c>
      <c r="B32" s="3">
        <v>10</v>
      </c>
      <c r="C32" s="3">
        <v>1</v>
      </c>
      <c r="D32" s="33">
        <f t="shared" si="0"/>
        <v>202.07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7</v>
      </c>
      <c r="J32" s="33">
        <f t="shared" si="2"/>
        <v>172.01</v>
      </c>
      <c r="K32" s="2">
        <f t="shared" si="3"/>
        <v>227.12</v>
      </c>
      <c r="L32" s="59">
        <v>0</v>
      </c>
      <c r="M32" s="60">
        <v>15.03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78"/>
      <c r="AD32" s="179"/>
      <c r="AE32" s="179"/>
      <c r="AF32" s="179"/>
      <c r="AG32" s="179"/>
      <c r="AH32" s="180"/>
    </row>
    <row r="33" spans="1:34" ht="12.75" customHeight="1">
      <c r="A33" s="88">
        <v>43746</v>
      </c>
      <c r="B33" s="3">
        <v>10</v>
      </c>
      <c r="C33" s="3">
        <v>2</v>
      </c>
      <c r="D33" s="33">
        <f t="shared" si="0"/>
        <v>203.73999999999998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3</v>
      </c>
      <c r="J33" s="33">
        <f t="shared" si="2"/>
        <v>185.37</v>
      </c>
      <c r="K33" s="2">
        <f>D33+G33</f>
        <v>228.78999999999996</v>
      </c>
      <c r="L33" s="59">
        <v>1.67</v>
      </c>
      <c r="M33" s="60">
        <v>13.36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8"/>
      <c r="AD33" s="179"/>
      <c r="AE33" s="179"/>
      <c r="AF33" s="179"/>
      <c r="AG33" s="179"/>
      <c r="AH33" s="180"/>
    </row>
    <row r="34" spans="1:34" ht="12.75" customHeight="1">
      <c r="A34" s="88">
        <v>43747</v>
      </c>
      <c r="B34" s="3">
        <v>10</v>
      </c>
      <c r="C34" s="3">
        <v>2</v>
      </c>
      <c r="D34" s="33">
        <f t="shared" si="0"/>
        <v>203.73999999999998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11</v>
      </c>
      <c r="J34" s="33">
        <f t="shared" si="2"/>
        <v>198.73</v>
      </c>
      <c r="K34" s="2">
        <f t="shared" si="3"/>
        <v>228.78999999999996</v>
      </c>
      <c r="L34" s="59">
        <v>0</v>
      </c>
      <c r="M34" s="60">
        <v>13.36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5"/>
      <c r="AD34" s="176"/>
      <c r="AE34" s="176"/>
      <c r="AF34" s="176"/>
      <c r="AG34" s="176"/>
      <c r="AH34" s="177"/>
    </row>
    <row r="35" spans="1:34" ht="12.75" customHeight="1">
      <c r="A35" s="88">
        <v>43748</v>
      </c>
      <c r="B35" s="3">
        <v>10</v>
      </c>
      <c r="C35" s="3">
        <v>2</v>
      </c>
      <c r="D35" s="33">
        <f t="shared" si="0"/>
        <v>203.73999999999998</v>
      </c>
      <c r="E35" s="36">
        <v>1</v>
      </c>
      <c r="F35" s="36">
        <v>3</v>
      </c>
      <c r="G35" s="33">
        <f t="shared" si="1"/>
        <v>25.049999999999997</v>
      </c>
      <c r="H35" s="3">
        <v>10</v>
      </c>
      <c r="I35" s="3">
        <v>6</v>
      </c>
      <c r="J35" s="33">
        <f>(H35*12+I35)*1.67</f>
        <v>210.42</v>
      </c>
      <c r="K35" s="2">
        <f t="shared" si="3"/>
        <v>228.78999999999996</v>
      </c>
      <c r="L35" s="59">
        <v>0</v>
      </c>
      <c r="M35" s="60">
        <v>11.69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5"/>
      <c r="AD35" s="176"/>
      <c r="AE35" s="176"/>
      <c r="AF35" s="176"/>
      <c r="AG35" s="176"/>
      <c r="AH35" s="177"/>
    </row>
    <row r="36" spans="1:34" ht="12.75" customHeight="1">
      <c r="A36" s="88">
        <v>43749</v>
      </c>
      <c r="B36" s="3">
        <v>10</v>
      </c>
      <c r="C36" s="3">
        <v>2</v>
      </c>
      <c r="D36" s="33">
        <f t="shared" si="0"/>
        <v>203.73999999999998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8</v>
      </c>
      <c r="J36" s="33">
        <f>(H36*12+I36)*1.67</f>
        <v>93.52</v>
      </c>
      <c r="K36" s="2">
        <f>D36+G36</f>
        <v>228.78999999999996</v>
      </c>
      <c r="L36" s="59">
        <v>0</v>
      </c>
      <c r="M36" s="60">
        <v>13.36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>
        <v>15871</v>
      </c>
      <c r="X36" s="48">
        <v>130</v>
      </c>
      <c r="Y36" s="48"/>
      <c r="Z36" s="74"/>
      <c r="AA36" s="48">
        <v>1100</v>
      </c>
      <c r="AB36" s="48">
        <v>1400</v>
      </c>
      <c r="AC36" s="181"/>
      <c r="AD36" s="182"/>
      <c r="AE36" s="182"/>
      <c r="AF36" s="182"/>
      <c r="AG36" s="182"/>
      <c r="AH36" s="183"/>
    </row>
    <row r="37" spans="1:34" ht="12.75" customHeight="1">
      <c r="A37" s="88">
        <v>43750</v>
      </c>
      <c r="B37" s="3">
        <v>10</v>
      </c>
      <c r="C37" s="3">
        <v>2</v>
      </c>
      <c r="D37" s="33">
        <f t="shared" si="0"/>
        <v>203.73999999999998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5</v>
      </c>
      <c r="J37" s="33">
        <f t="shared" si="2"/>
        <v>108.55</v>
      </c>
      <c r="K37" s="2">
        <f t="shared" si="3"/>
        <v>228.78999999999996</v>
      </c>
      <c r="L37" s="59">
        <v>0</v>
      </c>
      <c r="M37" s="60">
        <v>15.03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1"/>
      <c r="AD37" s="182"/>
      <c r="AE37" s="182"/>
      <c r="AF37" s="182"/>
      <c r="AG37" s="182"/>
      <c r="AH37" s="183"/>
    </row>
    <row r="38" spans="1:34" ht="12.75" customHeight="1">
      <c r="A38" s="88">
        <v>43751</v>
      </c>
      <c r="B38" s="3">
        <v>10</v>
      </c>
      <c r="C38" s="3">
        <v>3</v>
      </c>
      <c r="D38" s="33">
        <f t="shared" si="0"/>
        <v>205.41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0</v>
      </c>
      <c r="J38" s="33">
        <f t="shared" si="2"/>
        <v>120.24</v>
      </c>
      <c r="K38" s="2">
        <f t="shared" si="3"/>
        <v>230.45999999999998</v>
      </c>
      <c r="L38" s="59">
        <v>1.67</v>
      </c>
      <c r="M38" s="60">
        <v>11.69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5"/>
      <c r="AD38" s="176"/>
      <c r="AE38" s="176"/>
      <c r="AF38" s="176"/>
      <c r="AG38" s="176"/>
      <c r="AH38" s="177"/>
    </row>
    <row r="39" spans="1:34" ht="12.75" customHeight="1">
      <c r="A39" s="88">
        <v>43752</v>
      </c>
      <c r="B39" s="3">
        <v>10</v>
      </c>
      <c r="C39" s="3">
        <v>3</v>
      </c>
      <c r="D39" s="33">
        <f t="shared" si="0"/>
        <v>205.41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6</v>
      </c>
      <c r="J39" s="33">
        <f t="shared" si="2"/>
        <v>130.26</v>
      </c>
      <c r="K39" s="2">
        <f t="shared" si="3"/>
        <v>230.45999999999998</v>
      </c>
      <c r="L39" s="59">
        <v>0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5"/>
      <c r="AD39" s="176"/>
      <c r="AE39" s="176"/>
      <c r="AF39" s="176"/>
      <c r="AG39" s="176"/>
      <c r="AH39" s="177"/>
    </row>
    <row r="40" spans="1:34" ht="12.75" customHeight="1">
      <c r="A40" s="88">
        <v>43753</v>
      </c>
      <c r="B40" s="3">
        <v>10</v>
      </c>
      <c r="C40" s="3">
        <v>3</v>
      </c>
      <c r="D40" s="33">
        <f t="shared" si="0"/>
        <v>205.41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10</v>
      </c>
      <c r="J40" s="33">
        <f t="shared" si="2"/>
        <v>136.94</v>
      </c>
      <c r="K40" s="2">
        <f t="shared" si="3"/>
        <v>230.45999999999998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5"/>
      <c r="AD40" s="176"/>
      <c r="AE40" s="176"/>
      <c r="AF40" s="176"/>
      <c r="AG40" s="176"/>
      <c r="AH40" s="177"/>
    </row>
    <row r="41" spans="1:34" ht="12.75" customHeight="1">
      <c r="A41" s="88">
        <v>43754</v>
      </c>
      <c r="B41" s="3">
        <v>10</v>
      </c>
      <c r="C41" s="3">
        <v>3</v>
      </c>
      <c r="D41" s="33">
        <f t="shared" si="0"/>
        <v>205.41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3</v>
      </c>
      <c r="J41" s="33">
        <f t="shared" si="2"/>
        <v>145.29</v>
      </c>
      <c r="K41" s="2">
        <f t="shared" si="3"/>
        <v>230.45999999999998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5"/>
      <c r="AD41" s="176"/>
      <c r="AE41" s="176"/>
      <c r="AF41" s="176"/>
      <c r="AG41" s="176"/>
      <c r="AH41" s="177"/>
    </row>
    <row r="42" spans="1:34" ht="12.75" customHeight="1">
      <c r="A42" s="88">
        <v>43755</v>
      </c>
      <c r="B42" s="3">
        <v>10</v>
      </c>
      <c r="C42" s="3">
        <v>3</v>
      </c>
      <c r="D42" s="33">
        <f t="shared" si="0"/>
        <v>205.41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9</v>
      </c>
      <c r="J42" s="33">
        <f t="shared" si="2"/>
        <v>155.31</v>
      </c>
      <c r="K42" s="2">
        <f t="shared" si="3"/>
        <v>230.45999999999998</v>
      </c>
      <c r="L42" s="59">
        <v>0</v>
      </c>
      <c r="M42" s="60">
        <v>10.02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5"/>
      <c r="AD42" s="176"/>
      <c r="AE42" s="176"/>
      <c r="AF42" s="176"/>
      <c r="AG42" s="176"/>
      <c r="AH42" s="177"/>
    </row>
    <row r="43" spans="1:34" ht="12.75" customHeight="1">
      <c r="A43" s="88">
        <v>43756</v>
      </c>
      <c r="B43" s="3">
        <v>10</v>
      </c>
      <c r="C43" s="3">
        <v>3</v>
      </c>
      <c r="D43" s="33">
        <f t="shared" si="0"/>
        <v>205.41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4</v>
      </c>
      <c r="J43" s="33">
        <f t="shared" si="2"/>
        <v>167</v>
      </c>
      <c r="K43" s="2">
        <f>D43+G43</f>
        <v>230.45999999999998</v>
      </c>
      <c r="L43" s="59">
        <v>0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5"/>
      <c r="AD43" s="176"/>
      <c r="AE43" s="176"/>
      <c r="AF43" s="176"/>
      <c r="AG43" s="176"/>
      <c r="AH43" s="177"/>
    </row>
    <row r="44" spans="1:34" ht="12.75" customHeight="1">
      <c r="A44" s="88">
        <v>43757</v>
      </c>
      <c r="B44" s="3">
        <v>10</v>
      </c>
      <c r="C44" s="3">
        <v>4</v>
      </c>
      <c r="D44" s="33">
        <f t="shared" si="0"/>
        <v>207.07999999999998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10</v>
      </c>
      <c r="J44" s="33">
        <f t="shared" si="2"/>
        <v>177.01999999999998</v>
      </c>
      <c r="K44" s="2">
        <f t="shared" si="3"/>
        <v>232.13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5"/>
      <c r="AD44" s="176"/>
      <c r="AE44" s="176"/>
      <c r="AF44" s="176"/>
      <c r="AG44" s="176"/>
      <c r="AH44" s="177"/>
    </row>
    <row r="45" spans="1:34" ht="12.75" customHeight="1">
      <c r="A45" s="88">
        <v>43758</v>
      </c>
      <c r="B45" s="3">
        <v>10</v>
      </c>
      <c r="C45" s="3">
        <v>4</v>
      </c>
      <c r="D45" s="33">
        <f t="shared" si="0"/>
        <v>207.07999999999998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5</v>
      </c>
      <c r="J45" s="33">
        <f t="shared" si="2"/>
        <v>188.70999999999998</v>
      </c>
      <c r="K45" s="2">
        <f t="shared" si="3"/>
        <v>232.13</v>
      </c>
      <c r="L45" s="59">
        <v>0</v>
      </c>
      <c r="M45" s="60">
        <v>11.69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5"/>
      <c r="AD45" s="176"/>
      <c r="AE45" s="176"/>
      <c r="AF45" s="176"/>
      <c r="AG45" s="176"/>
      <c r="AH45" s="177"/>
    </row>
    <row r="46" spans="1:34" ht="12.75" customHeight="1">
      <c r="A46" s="88">
        <v>43759</v>
      </c>
      <c r="B46" s="3">
        <v>10</v>
      </c>
      <c r="C46" s="3">
        <v>4</v>
      </c>
      <c r="D46" s="33">
        <f t="shared" si="0"/>
        <v>207.07999999999998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0</v>
      </c>
      <c r="J46" s="33">
        <f t="shared" si="2"/>
        <v>200.39999999999998</v>
      </c>
      <c r="K46" s="2">
        <f t="shared" si="3"/>
        <v>232.13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5"/>
      <c r="AD46" s="176"/>
      <c r="AE46" s="176"/>
      <c r="AF46" s="176"/>
      <c r="AG46" s="176"/>
      <c r="AH46" s="177"/>
    </row>
    <row r="47" spans="1:34" ht="12.75" customHeight="1">
      <c r="A47" s="88">
        <v>43760</v>
      </c>
      <c r="B47" s="3">
        <v>10</v>
      </c>
      <c r="C47" s="3">
        <v>4</v>
      </c>
      <c r="D47" s="33">
        <f t="shared" si="0"/>
        <v>207.07999999999998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7</v>
      </c>
      <c r="J47" s="33">
        <f t="shared" si="2"/>
        <v>212.09</v>
      </c>
      <c r="K47" s="2">
        <f t="shared" si="3"/>
        <v>232.13</v>
      </c>
      <c r="L47" s="59">
        <v>0</v>
      </c>
      <c r="M47" s="60">
        <v>11.69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5"/>
      <c r="AD47" s="176"/>
      <c r="AE47" s="176"/>
      <c r="AF47" s="176"/>
      <c r="AG47" s="176"/>
      <c r="AH47" s="177"/>
    </row>
    <row r="48" spans="1:34" ht="12.75" customHeight="1">
      <c r="A48" s="88">
        <v>43761</v>
      </c>
      <c r="B48" s="3">
        <v>10</v>
      </c>
      <c r="C48" s="3">
        <v>4</v>
      </c>
      <c r="D48" s="33">
        <f t="shared" si="0"/>
        <v>207.07999999999998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1</v>
      </c>
      <c r="J48" s="33">
        <f t="shared" si="2"/>
        <v>222.10999999999999</v>
      </c>
      <c r="K48" s="2">
        <f t="shared" si="3"/>
        <v>232.13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4"/>
      <c r="AD48" s="176"/>
      <c r="AE48" s="176"/>
      <c r="AF48" s="176"/>
      <c r="AG48" s="176"/>
      <c r="AH48" s="177"/>
    </row>
    <row r="49" spans="1:34" ht="12.75" customHeight="1">
      <c r="A49" s="88">
        <v>43762</v>
      </c>
      <c r="B49" s="3">
        <v>10</v>
      </c>
      <c r="C49" s="3">
        <v>4</v>
      </c>
      <c r="D49" s="33">
        <f t="shared" si="0"/>
        <v>207.07999999999998</v>
      </c>
      <c r="E49" s="36">
        <v>1</v>
      </c>
      <c r="F49" s="36">
        <v>3</v>
      </c>
      <c r="G49" s="33">
        <f t="shared" si="1"/>
        <v>25.049999999999997</v>
      </c>
      <c r="H49" s="3">
        <v>11</v>
      </c>
      <c r="I49" s="3">
        <v>6</v>
      </c>
      <c r="J49" s="33">
        <f t="shared" si="2"/>
        <v>230.45999999999998</v>
      </c>
      <c r="K49" s="2">
        <f t="shared" si="3"/>
        <v>232.13</v>
      </c>
      <c r="L49" s="59">
        <v>0</v>
      </c>
      <c r="M49" s="60">
        <v>8.35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5"/>
      <c r="AD49" s="176"/>
      <c r="AE49" s="176"/>
      <c r="AF49" s="176"/>
      <c r="AG49" s="176"/>
      <c r="AH49" s="177"/>
    </row>
    <row r="50" spans="1:34" ht="12.75" customHeight="1">
      <c r="A50" s="88">
        <v>43763</v>
      </c>
      <c r="B50" s="3">
        <v>10</v>
      </c>
      <c r="C50" s="3">
        <v>4</v>
      </c>
      <c r="D50" s="33">
        <f t="shared" si="0"/>
        <v>207.07999999999998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8</v>
      </c>
      <c r="J50" s="33">
        <f t="shared" si="2"/>
        <v>113.56</v>
      </c>
      <c r="K50" s="2">
        <f t="shared" si="3"/>
        <v>232.13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>
        <v>16819</v>
      </c>
      <c r="X50" s="48">
        <v>130</v>
      </c>
      <c r="Y50" s="48"/>
      <c r="Z50" s="74"/>
      <c r="AA50" s="48">
        <v>1100</v>
      </c>
      <c r="AB50" s="48">
        <v>1400</v>
      </c>
      <c r="AC50" s="175"/>
      <c r="AD50" s="176"/>
      <c r="AE50" s="176"/>
      <c r="AF50" s="176"/>
      <c r="AG50" s="176"/>
      <c r="AH50" s="177"/>
    </row>
    <row r="51" spans="1:34" ht="12.75" customHeight="1">
      <c r="A51" s="88">
        <v>43764</v>
      </c>
      <c r="B51" s="3">
        <v>10</v>
      </c>
      <c r="C51" s="3">
        <v>5</v>
      </c>
      <c r="D51" s="33">
        <f t="shared" si="0"/>
        <v>208.75</v>
      </c>
      <c r="E51" s="36">
        <v>1</v>
      </c>
      <c r="F51" s="36">
        <v>3</v>
      </c>
      <c r="G51" s="33">
        <f>(E51*12+F51)*1.67</f>
        <v>25.049999999999997</v>
      </c>
      <c r="H51" s="3">
        <v>5</v>
      </c>
      <c r="I51" s="3">
        <v>11</v>
      </c>
      <c r="J51" s="33">
        <f t="shared" si="2"/>
        <v>118.57</v>
      </c>
      <c r="K51" s="2">
        <f t="shared" si="3"/>
        <v>233.8</v>
      </c>
      <c r="L51" s="59">
        <v>1.67</v>
      </c>
      <c r="M51" s="60">
        <v>5.01</v>
      </c>
      <c r="N51" s="48">
        <v>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2100</v>
      </c>
      <c r="AB51" s="48">
        <v>2400</v>
      </c>
      <c r="AC51" s="175" t="s">
        <v>99</v>
      </c>
      <c r="AD51" s="176"/>
      <c r="AE51" s="176"/>
      <c r="AF51" s="176"/>
      <c r="AG51" s="176"/>
      <c r="AH51" s="177"/>
    </row>
    <row r="52" spans="1:34" ht="12.75" customHeight="1">
      <c r="A52" s="88">
        <v>43765</v>
      </c>
      <c r="B52" s="3">
        <v>10</v>
      </c>
      <c r="C52" s="3">
        <v>5</v>
      </c>
      <c r="D52" s="33">
        <f t="shared" si="0"/>
        <v>208.75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4</v>
      </c>
      <c r="J52" s="33">
        <f t="shared" si="2"/>
        <v>126.91999999999999</v>
      </c>
      <c r="K52" s="2">
        <f t="shared" si="3"/>
        <v>233.8</v>
      </c>
      <c r="L52" s="59">
        <v>0</v>
      </c>
      <c r="M52" s="60">
        <v>8.35</v>
      </c>
      <c r="N52" s="48">
        <v>12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1600</v>
      </c>
      <c r="AB52" s="48">
        <v>1700</v>
      </c>
      <c r="AC52" s="175"/>
      <c r="AD52" s="176"/>
      <c r="AE52" s="176"/>
      <c r="AF52" s="176"/>
      <c r="AG52" s="176"/>
      <c r="AH52" s="177"/>
    </row>
    <row r="53" spans="1:34" ht="12.75" customHeight="1">
      <c r="A53" s="88">
        <v>43766</v>
      </c>
      <c r="B53" s="3">
        <v>10</v>
      </c>
      <c r="C53" s="3">
        <v>5</v>
      </c>
      <c r="D53" s="33">
        <f t="shared" si="0"/>
        <v>208.75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7</v>
      </c>
      <c r="J53" s="33">
        <f t="shared" si="2"/>
        <v>131.93</v>
      </c>
      <c r="K53" s="2">
        <f t="shared" si="3"/>
        <v>233.8</v>
      </c>
      <c r="L53" s="59">
        <v>0</v>
      </c>
      <c r="M53" s="60">
        <v>5.01</v>
      </c>
      <c r="N53" s="48">
        <v>10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2100</v>
      </c>
      <c r="AB53" s="48">
        <v>2100</v>
      </c>
      <c r="AC53" s="175" t="s">
        <v>100</v>
      </c>
      <c r="AD53" s="176"/>
      <c r="AE53" s="176"/>
      <c r="AF53" s="176"/>
      <c r="AG53" s="176"/>
      <c r="AH53" s="177"/>
    </row>
    <row r="54" spans="1:34" ht="12.75" customHeight="1">
      <c r="A54" s="88">
        <v>43767</v>
      </c>
      <c r="B54" s="3">
        <v>10</v>
      </c>
      <c r="C54" s="3">
        <v>5</v>
      </c>
      <c r="D54" s="33">
        <f t="shared" si="0"/>
        <v>208.75</v>
      </c>
      <c r="E54" s="36">
        <v>1</v>
      </c>
      <c r="F54" s="36">
        <v>3</v>
      </c>
      <c r="G54" s="33">
        <f t="shared" si="1"/>
        <v>25.049999999999997</v>
      </c>
      <c r="H54" s="3">
        <v>6</v>
      </c>
      <c r="I54" s="3">
        <v>11</v>
      </c>
      <c r="J54" s="33">
        <f t="shared" si="2"/>
        <v>138.60999999999999</v>
      </c>
      <c r="K54" s="2">
        <f t="shared" si="3"/>
        <v>233.8</v>
      </c>
      <c r="L54" s="59">
        <v>0</v>
      </c>
      <c r="M54" s="60">
        <v>6.68</v>
      </c>
      <c r="N54" s="48">
        <v>14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2300</v>
      </c>
      <c r="AB54" s="48">
        <v>2300</v>
      </c>
      <c r="AC54" s="175"/>
      <c r="AD54" s="176"/>
      <c r="AE54" s="176"/>
      <c r="AF54" s="176"/>
      <c r="AG54" s="176"/>
      <c r="AH54" s="177"/>
    </row>
    <row r="55" spans="1:34" ht="12.75" customHeight="1">
      <c r="A55" s="88">
        <v>43768</v>
      </c>
      <c r="B55" s="3">
        <v>10</v>
      </c>
      <c r="C55" s="3">
        <v>5</v>
      </c>
      <c r="D55" s="33">
        <f t="shared" si="0"/>
        <v>208.75</v>
      </c>
      <c r="E55" s="36">
        <v>1</v>
      </c>
      <c r="F55" s="36">
        <v>3</v>
      </c>
      <c r="G55" s="33">
        <f t="shared" si="1"/>
        <v>25.049999999999997</v>
      </c>
      <c r="H55" s="3">
        <v>7</v>
      </c>
      <c r="I55" s="3">
        <v>4</v>
      </c>
      <c r="J55" s="33">
        <f t="shared" si="2"/>
        <v>146.95999999999998</v>
      </c>
      <c r="K55" s="2">
        <f t="shared" si="3"/>
        <v>233.8</v>
      </c>
      <c r="L55" s="59">
        <v>0</v>
      </c>
      <c r="M55" s="60">
        <v>8.35</v>
      </c>
      <c r="N55" s="48">
        <v>26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1200</v>
      </c>
      <c r="AB55" s="48">
        <v>1500</v>
      </c>
      <c r="AC55" s="175"/>
      <c r="AD55" s="176"/>
      <c r="AE55" s="176"/>
      <c r="AF55" s="176"/>
      <c r="AG55" s="176"/>
      <c r="AH55" s="177"/>
    </row>
    <row r="56" spans="1:34" ht="12.75" customHeight="1">
      <c r="A56" s="88">
        <v>43769</v>
      </c>
      <c r="B56" s="3">
        <v>10</v>
      </c>
      <c r="C56" s="3">
        <v>5</v>
      </c>
      <c r="D56" s="33">
        <f t="shared" si="0"/>
        <v>208.75</v>
      </c>
      <c r="E56" s="36">
        <v>1</v>
      </c>
      <c r="F56" s="36">
        <v>3</v>
      </c>
      <c r="G56" s="33">
        <f t="shared" si="1"/>
        <v>25.049999999999997</v>
      </c>
      <c r="H56" s="47">
        <v>7</v>
      </c>
      <c r="I56" s="3">
        <v>9</v>
      </c>
      <c r="J56" s="33">
        <f t="shared" si="2"/>
        <v>155.31</v>
      </c>
      <c r="K56" s="2">
        <f t="shared" si="3"/>
        <v>233.8</v>
      </c>
      <c r="L56" s="59">
        <v>0</v>
      </c>
      <c r="M56" s="60">
        <v>8.35</v>
      </c>
      <c r="N56" s="48">
        <v>16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1300</v>
      </c>
      <c r="AB56" s="48">
        <v>1500</v>
      </c>
      <c r="AC56" s="175"/>
      <c r="AD56" s="176"/>
      <c r="AE56" s="176"/>
      <c r="AF56" s="176"/>
      <c r="AG56" s="176"/>
      <c r="AH56" s="177"/>
    </row>
    <row r="57" spans="1:34" ht="12.75" customHeight="1">
      <c r="A57" s="88">
        <v>43770</v>
      </c>
      <c r="B57" s="47">
        <v>10</v>
      </c>
      <c r="C57" s="3">
        <v>5</v>
      </c>
      <c r="D57" s="33">
        <f t="shared" si="0"/>
        <v>208.75</v>
      </c>
      <c r="E57" s="36">
        <v>1</v>
      </c>
      <c r="F57" s="36">
        <v>3</v>
      </c>
      <c r="G57" s="33">
        <f t="shared" si="1"/>
        <v>25.049999999999997</v>
      </c>
      <c r="H57" s="47">
        <v>8</v>
      </c>
      <c r="I57" s="3">
        <v>2</v>
      </c>
      <c r="J57" s="2">
        <f t="shared" si="2"/>
        <v>163.66</v>
      </c>
      <c r="K57" s="2">
        <f t="shared" si="3"/>
        <v>233.8</v>
      </c>
      <c r="L57" s="59">
        <v>0</v>
      </c>
      <c r="M57" s="60">
        <v>8.35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1400</v>
      </c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8.35</v>
      </c>
      <c r="M58" s="45">
        <f>SUM(M27:M57)</f>
        <v>332.33000000000015</v>
      </c>
      <c r="N58" s="46">
        <f>SUM(N27:N57)</f>
        <v>586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212.09</v>
      </c>
      <c r="M60" s="45">
        <f>(M59+M58)</f>
        <v>1126.9100000000003</v>
      </c>
      <c r="N60" s="45">
        <f>(N59+N58)</f>
        <v>6509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3" zoomScale="80" zoomScaleNormal="80" zoomScalePageLayoutView="80" workbookViewId="0">
      <selection activeCell="A27" sqref="A27:A55"/>
    </sheetView>
  </sheetViews>
  <sheetFormatPr baseColWidth="10" defaultColWidth="10.28515625" defaultRowHeight="13" x14ac:dyDescent="0"/>
  <cols>
    <col min="1" max="1" width="10.710937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6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101</v>
      </c>
      <c r="D8" s="136"/>
      <c r="E8" s="136"/>
      <c r="F8" s="136"/>
      <c r="G8" s="8" t="s">
        <v>9</v>
      </c>
      <c r="H8" s="136">
        <v>2019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9"/>
      <c r="AD25" s="109"/>
      <c r="AE25" s="109"/>
      <c r="AF25" s="109"/>
      <c r="AG25" s="109"/>
      <c r="AH25" s="11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43771</v>
      </c>
      <c r="B27" s="3">
        <v>10</v>
      </c>
      <c r="C27" s="3">
        <v>6</v>
      </c>
      <c r="D27" s="33">
        <f t="shared" ref="D27:D57" si="0">(B27*12+C27)*1.67</f>
        <v>210.42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8</v>
      </c>
      <c r="I27" s="3">
        <v>8</v>
      </c>
      <c r="J27" s="33">
        <f t="shared" ref="J27:J57" si="2">(H27*12+I27)*1.67</f>
        <v>173.68</v>
      </c>
      <c r="K27" s="2">
        <f t="shared" ref="K27:K57" si="3">D27+G27</f>
        <v>235.46999999999997</v>
      </c>
      <c r="L27" s="59">
        <v>1.67</v>
      </c>
      <c r="M27" s="60">
        <v>10.02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1300</v>
      </c>
      <c r="AB27" s="51">
        <v>1500</v>
      </c>
      <c r="AC27" s="175"/>
      <c r="AD27" s="176"/>
      <c r="AE27" s="176"/>
      <c r="AF27" s="176"/>
      <c r="AG27" s="176"/>
      <c r="AH27" s="177"/>
    </row>
    <row r="28" spans="1:34" ht="12.75" customHeight="1">
      <c r="A28" s="88">
        <v>43772</v>
      </c>
      <c r="B28" s="35">
        <v>10</v>
      </c>
      <c r="C28" s="35">
        <v>6</v>
      </c>
      <c r="D28" s="33">
        <f t="shared" si="0"/>
        <v>210.42</v>
      </c>
      <c r="E28" s="36">
        <v>1</v>
      </c>
      <c r="F28" s="36">
        <v>3</v>
      </c>
      <c r="G28" s="33">
        <f t="shared" si="1"/>
        <v>25.049999999999997</v>
      </c>
      <c r="H28" s="3">
        <v>9</v>
      </c>
      <c r="I28" s="3">
        <v>1</v>
      </c>
      <c r="J28" s="33">
        <f t="shared" si="2"/>
        <v>182.03</v>
      </c>
      <c r="K28" s="2">
        <f t="shared" si="3"/>
        <v>235.46999999999997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5"/>
      <c r="AD28" s="176"/>
      <c r="AE28" s="176"/>
      <c r="AF28" s="176"/>
      <c r="AG28" s="176"/>
      <c r="AH28" s="177"/>
    </row>
    <row r="29" spans="1:34" ht="12.75" customHeight="1">
      <c r="A29" s="88">
        <v>43773</v>
      </c>
      <c r="B29" s="35">
        <v>10</v>
      </c>
      <c r="C29" s="35">
        <v>6</v>
      </c>
      <c r="D29" s="33">
        <f t="shared" si="0"/>
        <v>210.42</v>
      </c>
      <c r="E29" s="36">
        <v>1</v>
      </c>
      <c r="F29" s="36">
        <v>3</v>
      </c>
      <c r="G29" s="33">
        <f t="shared" si="1"/>
        <v>25.049999999999997</v>
      </c>
      <c r="H29" s="3">
        <v>9</v>
      </c>
      <c r="I29" s="3">
        <v>7</v>
      </c>
      <c r="J29" s="33">
        <f t="shared" si="2"/>
        <v>192.04999999999998</v>
      </c>
      <c r="K29" s="2">
        <f t="shared" si="3"/>
        <v>235.46999999999997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5"/>
      <c r="AD29" s="176"/>
      <c r="AE29" s="176"/>
      <c r="AF29" s="176"/>
      <c r="AG29" s="176"/>
      <c r="AH29" s="177"/>
    </row>
    <row r="30" spans="1:34" ht="12.75" customHeight="1">
      <c r="A30" s="88">
        <v>43774</v>
      </c>
      <c r="B30" s="35">
        <v>10</v>
      </c>
      <c r="C30" s="35">
        <v>6</v>
      </c>
      <c r="D30" s="33">
        <f t="shared" si="0"/>
        <v>210.42</v>
      </c>
      <c r="E30" s="36">
        <v>1</v>
      </c>
      <c r="F30" s="36">
        <v>3</v>
      </c>
      <c r="G30" s="33">
        <f t="shared" si="1"/>
        <v>25.049999999999997</v>
      </c>
      <c r="H30" s="3">
        <v>10</v>
      </c>
      <c r="I30" s="3">
        <v>0</v>
      </c>
      <c r="J30" s="33">
        <f t="shared" si="2"/>
        <v>200.39999999999998</v>
      </c>
      <c r="K30" s="2">
        <f>D30+G30</f>
        <v>235.46999999999997</v>
      </c>
      <c r="L30" s="59">
        <v>0</v>
      </c>
      <c r="M30" s="60">
        <v>8.35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78"/>
      <c r="AD30" s="179"/>
      <c r="AE30" s="179"/>
      <c r="AF30" s="179"/>
      <c r="AG30" s="179"/>
      <c r="AH30" s="180"/>
    </row>
    <row r="31" spans="1:34" ht="12.75" customHeight="1">
      <c r="A31" s="88">
        <v>43775</v>
      </c>
      <c r="B31" s="35">
        <v>10</v>
      </c>
      <c r="C31" s="35">
        <v>6</v>
      </c>
      <c r="D31" s="33">
        <f t="shared" si="0"/>
        <v>210.42</v>
      </c>
      <c r="E31" s="36">
        <v>1</v>
      </c>
      <c r="F31" s="36">
        <v>3</v>
      </c>
      <c r="G31" s="33">
        <f>(E31*12+F31)*1.67</f>
        <v>25.049999999999997</v>
      </c>
      <c r="H31" s="3">
        <v>10</v>
      </c>
      <c r="I31" s="3">
        <v>5</v>
      </c>
      <c r="J31" s="33">
        <f t="shared" si="2"/>
        <v>208.75</v>
      </c>
      <c r="K31" s="2">
        <f t="shared" si="3"/>
        <v>235.46999999999997</v>
      </c>
      <c r="L31" s="59">
        <v>0</v>
      </c>
      <c r="M31" s="60">
        <v>8.35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8"/>
      <c r="AD31" s="179"/>
      <c r="AE31" s="179"/>
      <c r="AF31" s="179"/>
      <c r="AG31" s="179"/>
      <c r="AH31" s="180"/>
    </row>
    <row r="32" spans="1:34" ht="12.75" customHeight="1">
      <c r="A32" s="88">
        <v>43776</v>
      </c>
      <c r="B32" s="3">
        <v>10</v>
      </c>
      <c r="C32" s="3">
        <v>7</v>
      </c>
      <c r="D32" s="33">
        <f t="shared" si="0"/>
        <v>212.09</v>
      </c>
      <c r="E32" s="36">
        <v>1</v>
      </c>
      <c r="F32" s="36">
        <v>3</v>
      </c>
      <c r="G32" s="33">
        <f t="shared" si="1"/>
        <v>25.049999999999997</v>
      </c>
      <c r="H32" s="3">
        <v>10</v>
      </c>
      <c r="I32" s="3">
        <v>9</v>
      </c>
      <c r="J32" s="33">
        <f t="shared" si="2"/>
        <v>215.42999999999998</v>
      </c>
      <c r="K32" s="2">
        <f t="shared" si="3"/>
        <v>237.14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78"/>
      <c r="AD32" s="179"/>
      <c r="AE32" s="179"/>
      <c r="AF32" s="179"/>
      <c r="AG32" s="179"/>
      <c r="AH32" s="180"/>
    </row>
    <row r="33" spans="1:34" ht="12.75" customHeight="1">
      <c r="A33" s="88">
        <v>43777</v>
      </c>
      <c r="B33" s="3">
        <v>10</v>
      </c>
      <c r="C33" s="3">
        <v>7</v>
      </c>
      <c r="D33" s="33">
        <f t="shared" si="0"/>
        <v>212.09</v>
      </c>
      <c r="E33" s="36">
        <v>1</v>
      </c>
      <c r="F33" s="36">
        <v>3</v>
      </c>
      <c r="G33" s="33">
        <f t="shared" si="1"/>
        <v>25.049999999999997</v>
      </c>
      <c r="H33" s="3">
        <v>11</v>
      </c>
      <c r="I33" s="3">
        <v>1</v>
      </c>
      <c r="J33" s="33">
        <f t="shared" si="2"/>
        <v>222.10999999999999</v>
      </c>
      <c r="K33" s="2">
        <f>D33+G33</f>
        <v>237.14</v>
      </c>
      <c r="L33" s="59">
        <v>0</v>
      </c>
      <c r="M33" s="60">
        <v>36.68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8"/>
      <c r="AD33" s="179"/>
      <c r="AE33" s="179"/>
      <c r="AF33" s="179"/>
      <c r="AG33" s="179"/>
      <c r="AH33" s="180"/>
    </row>
    <row r="34" spans="1:34" ht="12.75" customHeight="1">
      <c r="A34" s="88">
        <v>43778</v>
      </c>
      <c r="B34" s="3">
        <v>10</v>
      </c>
      <c r="C34" s="3">
        <v>7</v>
      </c>
      <c r="D34" s="33">
        <f t="shared" si="0"/>
        <v>212.09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5</v>
      </c>
      <c r="J34" s="33">
        <f t="shared" si="2"/>
        <v>228.79</v>
      </c>
      <c r="K34" s="2">
        <f t="shared" si="3"/>
        <v>237.14</v>
      </c>
      <c r="L34" s="59">
        <v>0</v>
      </c>
      <c r="M34" s="60">
        <v>6.68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5"/>
      <c r="AD34" s="176"/>
      <c r="AE34" s="176"/>
      <c r="AF34" s="176"/>
      <c r="AG34" s="176"/>
      <c r="AH34" s="177"/>
    </row>
    <row r="35" spans="1:34" ht="12.75" customHeight="1">
      <c r="A35" s="88">
        <v>43779</v>
      </c>
      <c r="B35" s="3">
        <v>10</v>
      </c>
      <c r="C35" s="3">
        <v>7</v>
      </c>
      <c r="D35" s="33">
        <f t="shared" si="0"/>
        <v>212.09</v>
      </c>
      <c r="E35" s="36">
        <v>1</v>
      </c>
      <c r="F35" s="36">
        <v>3</v>
      </c>
      <c r="G35" s="33">
        <f t="shared" si="1"/>
        <v>25.049999999999997</v>
      </c>
      <c r="H35" s="3">
        <v>11</v>
      </c>
      <c r="I35" s="3">
        <v>9</v>
      </c>
      <c r="J35" s="33">
        <f>(H35*12+I35)*1.67</f>
        <v>235.47</v>
      </c>
      <c r="K35" s="2">
        <f t="shared" si="3"/>
        <v>237.14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5"/>
      <c r="AD35" s="176"/>
      <c r="AE35" s="176"/>
      <c r="AF35" s="176"/>
      <c r="AG35" s="176"/>
      <c r="AH35" s="177"/>
    </row>
    <row r="36" spans="1:34" ht="12.75" customHeight="1">
      <c r="A36" s="88">
        <v>43780</v>
      </c>
      <c r="B36" s="3">
        <v>10</v>
      </c>
      <c r="C36" s="3">
        <v>7</v>
      </c>
      <c r="D36" s="33">
        <f t="shared" si="0"/>
        <v>212.09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8</v>
      </c>
      <c r="J36" s="33">
        <f>(H36*12+I36)*1.67</f>
        <v>113.56</v>
      </c>
      <c r="K36" s="2">
        <f>D36+G36</f>
        <v>237.14</v>
      </c>
      <c r="L36" s="59">
        <v>0</v>
      </c>
      <c r="M36" s="60">
        <v>8.35</v>
      </c>
      <c r="N36" s="48">
        <v>20</v>
      </c>
      <c r="O36" s="69"/>
      <c r="P36" s="48"/>
      <c r="Q36" s="76"/>
      <c r="R36" s="76"/>
      <c r="S36" s="76"/>
      <c r="T36" s="76"/>
      <c r="U36" s="76"/>
      <c r="V36" s="48">
        <v>16771</v>
      </c>
      <c r="W36" s="48">
        <v>130</v>
      </c>
      <c r="X36" s="48"/>
      <c r="Y36" s="48"/>
      <c r="Z36" s="74"/>
      <c r="AA36" s="48">
        <v>1100</v>
      </c>
      <c r="AB36" s="48">
        <v>1400</v>
      </c>
      <c r="AC36" s="181"/>
      <c r="AD36" s="182"/>
      <c r="AE36" s="182"/>
      <c r="AF36" s="182"/>
      <c r="AG36" s="182"/>
      <c r="AH36" s="183"/>
    </row>
    <row r="37" spans="1:34" ht="12.75" customHeight="1">
      <c r="A37" s="88">
        <v>43781</v>
      </c>
      <c r="B37" s="3">
        <v>10</v>
      </c>
      <c r="C37" s="3">
        <v>7</v>
      </c>
      <c r="D37" s="33">
        <f t="shared" si="0"/>
        <v>212.09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1</v>
      </c>
      <c r="J37" s="33">
        <f t="shared" si="2"/>
        <v>121.91</v>
      </c>
      <c r="K37" s="2">
        <f t="shared" si="3"/>
        <v>237.14</v>
      </c>
      <c r="L37" s="59">
        <v>0</v>
      </c>
      <c r="M37" s="60">
        <v>8.35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1"/>
      <c r="AD37" s="182"/>
      <c r="AE37" s="182"/>
      <c r="AF37" s="182"/>
      <c r="AG37" s="182"/>
      <c r="AH37" s="183"/>
    </row>
    <row r="38" spans="1:34" ht="12.75" customHeight="1">
      <c r="A38" s="88">
        <v>43782</v>
      </c>
      <c r="B38" s="3">
        <v>10</v>
      </c>
      <c r="C38" s="3">
        <v>7</v>
      </c>
      <c r="D38" s="33">
        <f t="shared" si="0"/>
        <v>212.09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7</v>
      </c>
      <c r="J38" s="33">
        <f t="shared" si="2"/>
        <v>131.93</v>
      </c>
      <c r="K38" s="2">
        <f t="shared" si="3"/>
        <v>237.14</v>
      </c>
      <c r="L38" s="59">
        <v>0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1500</v>
      </c>
      <c r="AC38" s="175"/>
      <c r="AD38" s="176"/>
      <c r="AE38" s="176"/>
      <c r="AF38" s="176"/>
      <c r="AG38" s="176"/>
      <c r="AH38" s="177"/>
    </row>
    <row r="39" spans="1:34" ht="12.75" customHeight="1">
      <c r="A39" s="88">
        <v>43783</v>
      </c>
      <c r="B39" s="3">
        <v>10</v>
      </c>
      <c r="C39" s="3">
        <v>7</v>
      </c>
      <c r="D39" s="33">
        <f t="shared" si="0"/>
        <v>212.09</v>
      </c>
      <c r="E39" s="36">
        <v>1</v>
      </c>
      <c r="F39" s="36">
        <v>3</v>
      </c>
      <c r="G39" s="33">
        <f>(E39*12+F39)*1.67</f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237.14</v>
      </c>
      <c r="L39" s="59">
        <v>0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1500</v>
      </c>
      <c r="AC39" s="175"/>
      <c r="AD39" s="176"/>
      <c r="AE39" s="176"/>
      <c r="AF39" s="176"/>
      <c r="AG39" s="176"/>
      <c r="AH39" s="177"/>
    </row>
    <row r="40" spans="1:34" ht="12.75" customHeight="1">
      <c r="A40" s="88">
        <v>43784</v>
      </c>
      <c r="B40" s="3">
        <v>10</v>
      </c>
      <c r="C40" s="3">
        <v>7</v>
      </c>
      <c r="D40" s="33">
        <f t="shared" si="0"/>
        <v>212.09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5</v>
      </c>
      <c r="J40" s="33">
        <f t="shared" si="2"/>
        <v>148.63</v>
      </c>
      <c r="K40" s="2">
        <f t="shared" si="3"/>
        <v>237.14</v>
      </c>
      <c r="L40" s="59">
        <v>0</v>
      </c>
      <c r="M40" s="60">
        <v>8.35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1500</v>
      </c>
      <c r="AC40" s="175"/>
      <c r="AD40" s="176"/>
      <c r="AE40" s="176"/>
      <c r="AF40" s="176"/>
      <c r="AG40" s="176"/>
      <c r="AH40" s="177"/>
    </row>
    <row r="41" spans="1:34" ht="12.75" customHeight="1">
      <c r="A41" s="88">
        <v>43785</v>
      </c>
      <c r="B41" s="3">
        <v>10</v>
      </c>
      <c r="C41" s="3">
        <v>7</v>
      </c>
      <c r="D41" s="33">
        <f t="shared" si="0"/>
        <v>212.09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7</v>
      </c>
      <c r="J41" s="33">
        <f t="shared" si="2"/>
        <v>151.97</v>
      </c>
      <c r="K41" s="2">
        <f t="shared" si="3"/>
        <v>237.14</v>
      </c>
      <c r="L41" s="59">
        <v>0</v>
      </c>
      <c r="M41" s="60">
        <v>3.34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1500</v>
      </c>
      <c r="AC41" s="175"/>
      <c r="AD41" s="176"/>
      <c r="AE41" s="176"/>
      <c r="AF41" s="176"/>
      <c r="AG41" s="176"/>
      <c r="AH41" s="177"/>
    </row>
    <row r="42" spans="1:34" ht="12.75" customHeight="1">
      <c r="A42" s="88">
        <v>43786</v>
      </c>
      <c r="B42" s="3">
        <v>10</v>
      </c>
      <c r="C42" s="3">
        <v>8</v>
      </c>
      <c r="D42" s="33">
        <f t="shared" si="0"/>
        <v>213.76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9</v>
      </c>
      <c r="J42" s="33">
        <f t="shared" si="2"/>
        <v>155.31</v>
      </c>
      <c r="K42" s="2">
        <f t="shared" si="3"/>
        <v>238.81</v>
      </c>
      <c r="L42" s="59">
        <v>1.67</v>
      </c>
      <c r="M42" s="60">
        <v>3.34</v>
      </c>
      <c r="N42" s="48">
        <v>16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1400</v>
      </c>
      <c r="AB42" s="48">
        <v>1600</v>
      </c>
      <c r="AC42" s="175"/>
      <c r="AD42" s="176"/>
      <c r="AE42" s="176"/>
      <c r="AF42" s="176"/>
      <c r="AG42" s="176"/>
      <c r="AH42" s="177"/>
    </row>
    <row r="43" spans="1:34" ht="12.75" customHeight="1">
      <c r="A43" s="88">
        <v>43787</v>
      </c>
      <c r="B43" s="3">
        <v>10</v>
      </c>
      <c r="C43" s="3">
        <v>8</v>
      </c>
      <c r="D43" s="33">
        <f t="shared" si="0"/>
        <v>213.76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0</v>
      </c>
      <c r="J43" s="33">
        <f t="shared" si="2"/>
        <v>160.32</v>
      </c>
      <c r="K43" s="2">
        <f>D43+G43</f>
        <v>238.81</v>
      </c>
      <c r="L43" s="59">
        <v>0</v>
      </c>
      <c r="M43" s="60">
        <v>5.01</v>
      </c>
      <c r="N43" s="48">
        <v>16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1400</v>
      </c>
      <c r="AB43" s="48">
        <v>1600</v>
      </c>
      <c r="AC43" s="175"/>
      <c r="AD43" s="176"/>
      <c r="AE43" s="176"/>
      <c r="AF43" s="176"/>
      <c r="AG43" s="176"/>
      <c r="AH43" s="177"/>
    </row>
    <row r="44" spans="1:34" ht="12.75" customHeight="1">
      <c r="A44" s="88">
        <v>43788</v>
      </c>
      <c r="B44" s="3">
        <v>10</v>
      </c>
      <c r="C44" s="3">
        <v>8</v>
      </c>
      <c r="D44" s="33">
        <f t="shared" si="0"/>
        <v>213.76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3</v>
      </c>
      <c r="J44" s="33">
        <f t="shared" si="2"/>
        <v>165.32999999999998</v>
      </c>
      <c r="K44" s="2">
        <f t="shared" si="3"/>
        <v>238.81</v>
      </c>
      <c r="L44" s="59">
        <v>0</v>
      </c>
      <c r="M44" s="60">
        <v>5.01</v>
      </c>
      <c r="N44" s="48">
        <v>16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1400</v>
      </c>
      <c r="AB44" s="48">
        <v>1600</v>
      </c>
      <c r="AC44" s="175"/>
      <c r="AD44" s="176"/>
      <c r="AE44" s="176"/>
      <c r="AF44" s="176"/>
      <c r="AG44" s="176"/>
      <c r="AH44" s="177"/>
    </row>
    <row r="45" spans="1:34" ht="12.75" customHeight="1">
      <c r="A45" s="88">
        <v>43789</v>
      </c>
      <c r="B45" s="3">
        <v>10</v>
      </c>
      <c r="C45" s="3">
        <v>9</v>
      </c>
      <c r="D45" s="33">
        <f t="shared" si="0"/>
        <v>215.42999999999998</v>
      </c>
      <c r="E45" s="36">
        <v>1</v>
      </c>
      <c r="F45" s="36">
        <v>3</v>
      </c>
      <c r="G45" s="33">
        <f t="shared" si="1"/>
        <v>25.049999999999997</v>
      </c>
      <c r="H45" s="3">
        <v>8</v>
      </c>
      <c r="I45" s="3">
        <v>8</v>
      </c>
      <c r="J45" s="33">
        <f t="shared" si="2"/>
        <v>173.68</v>
      </c>
      <c r="K45" s="2">
        <f t="shared" si="3"/>
        <v>240.47999999999996</v>
      </c>
      <c r="L45" s="59">
        <v>1.67</v>
      </c>
      <c r="M45" s="60">
        <v>8.35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1400</v>
      </c>
      <c r="AB45" s="48">
        <v>1600</v>
      </c>
      <c r="AC45" s="175"/>
      <c r="AD45" s="176"/>
      <c r="AE45" s="176"/>
      <c r="AF45" s="176"/>
      <c r="AG45" s="176"/>
      <c r="AH45" s="177"/>
    </row>
    <row r="46" spans="1:34" ht="12.75" customHeight="1">
      <c r="A46" s="88">
        <v>43790</v>
      </c>
      <c r="B46" s="3">
        <v>10</v>
      </c>
      <c r="C46" s="3">
        <v>10</v>
      </c>
      <c r="D46" s="33">
        <f t="shared" si="0"/>
        <v>217.1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1</v>
      </c>
      <c r="J46" s="33">
        <f t="shared" si="2"/>
        <v>182.03</v>
      </c>
      <c r="K46" s="2">
        <f t="shared" si="3"/>
        <v>242.14999999999998</v>
      </c>
      <c r="L46" s="59">
        <v>1.67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5"/>
      <c r="AD46" s="176"/>
      <c r="AE46" s="176"/>
      <c r="AF46" s="176"/>
      <c r="AG46" s="176"/>
      <c r="AH46" s="177"/>
    </row>
    <row r="47" spans="1:34" ht="12.75" customHeight="1">
      <c r="A47" s="88">
        <v>43791</v>
      </c>
      <c r="B47" s="3">
        <v>1</v>
      </c>
      <c r="C47" s="3">
        <v>11</v>
      </c>
      <c r="D47" s="33">
        <f t="shared" si="0"/>
        <v>38.409999999999997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7</v>
      </c>
      <c r="J47" s="33">
        <f t="shared" si="2"/>
        <v>192.04999999999998</v>
      </c>
      <c r="K47" s="2">
        <f t="shared" si="3"/>
        <v>63.459999999999994</v>
      </c>
      <c r="L47" s="59">
        <v>1.67</v>
      </c>
      <c r="M47" s="60">
        <v>10.02</v>
      </c>
      <c r="N47" s="48">
        <v>20</v>
      </c>
      <c r="O47" s="69">
        <v>43791</v>
      </c>
      <c r="P47" s="48">
        <v>2421136</v>
      </c>
      <c r="Q47" s="76">
        <v>11</v>
      </c>
      <c r="R47" s="76">
        <v>0</v>
      </c>
      <c r="S47" s="76">
        <v>1</v>
      </c>
      <c r="T47" s="76">
        <v>11</v>
      </c>
      <c r="U47" s="76">
        <v>180</v>
      </c>
      <c r="V47" s="68"/>
      <c r="W47" s="68"/>
      <c r="X47" s="48"/>
      <c r="Y47" s="48"/>
      <c r="Z47" s="74"/>
      <c r="AA47" s="48">
        <v>1100</v>
      </c>
      <c r="AB47" s="48">
        <v>1400</v>
      </c>
      <c r="AC47" s="175"/>
      <c r="AD47" s="176"/>
      <c r="AE47" s="176"/>
      <c r="AF47" s="176"/>
      <c r="AG47" s="176"/>
      <c r="AH47" s="177"/>
    </row>
    <row r="48" spans="1:34" ht="12.75" customHeight="1">
      <c r="A48" s="88">
        <v>43792</v>
      </c>
      <c r="B48" s="3">
        <v>2</v>
      </c>
      <c r="C48" s="3">
        <v>0</v>
      </c>
      <c r="D48" s="33">
        <f t="shared" si="0"/>
        <v>40.08</v>
      </c>
      <c r="E48" s="36">
        <v>1</v>
      </c>
      <c r="F48" s="36">
        <v>3</v>
      </c>
      <c r="G48" s="33">
        <f t="shared" si="1"/>
        <v>25.049999999999997</v>
      </c>
      <c r="H48" s="3">
        <v>9</v>
      </c>
      <c r="I48" s="3">
        <v>11</v>
      </c>
      <c r="J48" s="33">
        <f t="shared" si="2"/>
        <v>198.73</v>
      </c>
      <c r="K48" s="2">
        <f t="shared" si="3"/>
        <v>65.13</v>
      </c>
      <c r="L48" s="59">
        <v>1.67</v>
      </c>
      <c r="M48" s="60">
        <v>6.68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4"/>
      <c r="AD48" s="176"/>
      <c r="AE48" s="176"/>
      <c r="AF48" s="176"/>
      <c r="AG48" s="176"/>
      <c r="AH48" s="177"/>
    </row>
    <row r="49" spans="1:34" ht="12.75" customHeight="1">
      <c r="A49" s="88">
        <v>43793</v>
      </c>
      <c r="B49" s="3">
        <v>2</v>
      </c>
      <c r="C49" s="3">
        <v>0</v>
      </c>
      <c r="D49" s="33">
        <f t="shared" si="0"/>
        <v>40.08</v>
      </c>
      <c r="E49" s="36">
        <v>1</v>
      </c>
      <c r="F49" s="36">
        <v>3</v>
      </c>
      <c r="G49" s="33">
        <f t="shared" si="1"/>
        <v>25.049999999999997</v>
      </c>
      <c r="H49" s="3">
        <v>10</v>
      </c>
      <c r="I49" s="3">
        <v>2</v>
      </c>
      <c r="J49" s="33">
        <f t="shared" si="2"/>
        <v>203.73999999999998</v>
      </c>
      <c r="K49" s="2">
        <f t="shared" si="3"/>
        <v>65.13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5"/>
      <c r="AD49" s="176"/>
      <c r="AE49" s="176"/>
      <c r="AF49" s="176"/>
      <c r="AG49" s="176"/>
      <c r="AH49" s="177"/>
    </row>
    <row r="50" spans="1:34" ht="12.75" customHeight="1">
      <c r="A50" s="88">
        <v>43794</v>
      </c>
      <c r="B50" s="3">
        <v>2</v>
      </c>
      <c r="C50" s="3">
        <v>0</v>
      </c>
      <c r="D50" s="33">
        <f t="shared" si="0"/>
        <v>40.08</v>
      </c>
      <c r="E50" s="36">
        <v>1</v>
      </c>
      <c r="F50" s="36">
        <v>3</v>
      </c>
      <c r="G50" s="33">
        <f t="shared" si="1"/>
        <v>25.049999999999997</v>
      </c>
      <c r="H50" s="3">
        <v>10</v>
      </c>
      <c r="I50" s="3">
        <v>5</v>
      </c>
      <c r="J50" s="33">
        <f t="shared" si="2"/>
        <v>208.75</v>
      </c>
      <c r="K50" s="2">
        <f t="shared" si="3"/>
        <v>65.13</v>
      </c>
      <c r="L50" s="59">
        <v>0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5"/>
      <c r="AD50" s="176"/>
      <c r="AE50" s="176"/>
      <c r="AF50" s="176"/>
      <c r="AG50" s="176"/>
      <c r="AH50" s="177"/>
    </row>
    <row r="51" spans="1:34" ht="12.75" customHeight="1">
      <c r="A51" s="88">
        <v>43795</v>
      </c>
      <c r="B51" s="3">
        <v>2</v>
      </c>
      <c r="C51" s="3">
        <v>1</v>
      </c>
      <c r="D51" s="33">
        <f t="shared" si="0"/>
        <v>41.75</v>
      </c>
      <c r="E51" s="36">
        <v>1</v>
      </c>
      <c r="F51" s="36">
        <v>3</v>
      </c>
      <c r="G51" s="33">
        <f>(E51*12+F51)*1.67</f>
        <v>25.049999999999997</v>
      </c>
      <c r="H51" s="3">
        <v>10</v>
      </c>
      <c r="I51" s="3">
        <v>11</v>
      </c>
      <c r="J51" s="33">
        <f t="shared" si="2"/>
        <v>218.76999999999998</v>
      </c>
      <c r="K51" s="2">
        <f t="shared" si="3"/>
        <v>66.8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5"/>
      <c r="AD51" s="176"/>
      <c r="AE51" s="176"/>
      <c r="AF51" s="176"/>
      <c r="AG51" s="176"/>
      <c r="AH51" s="177"/>
    </row>
    <row r="52" spans="1:34" ht="12.75" customHeight="1">
      <c r="A52" s="88">
        <v>43796</v>
      </c>
      <c r="B52" s="3">
        <v>2</v>
      </c>
      <c r="C52" s="3">
        <v>1</v>
      </c>
      <c r="D52" s="33">
        <f t="shared" si="0"/>
        <v>41.75</v>
      </c>
      <c r="E52" s="36">
        <v>1</v>
      </c>
      <c r="F52" s="36">
        <v>3</v>
      </c>
      <c r="G52" s="33">
        <f t="shared" si="1"/>
        <v>25.049999999999997</v>
      </c>
      <c r="H52" s="3">
        <v>11</v>
      </c>
      <c r="I52" s="3">
        <v>4</v>
      </c>
      <c r="J52" s="33">
        <f t="shared" si="2"/>
        <v>227.12</v>
      </c>
      <c r="K52" s="2">
        <f t="shared" si="3"/>
        <v>66.8</v>
      </c>
      <c r="L52" s="59">
        <v>0</v>
      </c>
      <c r="M52" s="60">
        <v>8.35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5"/>
      <c r="AD52" s="176"/>
      <c r="AE52" s="176"/>
      <c r="AF52" s="176"/>
      <c r="AG52" s="176"/>
      <c r="AH52" s="177"/>
    </row>
    <row r="53" spans="1:34" ht="12.75" customHeight="1">
      <c r="A53" s="88">
        <v>43797</v>
      </c>
      <c r="B53" s="3">
        <v>2</v>
      </c>
      <c r="C53" s="3">
        <v>1</v>
      </c>
      <c r="D53" s="33">
        <f t="shared" si="0"/>
        <v>41.75</v>
      </c>
      <c r="E53" s="36">
        <v>1</v>
      </c>
      <c r="F53" s="36">
        <v>3</v>
      </c>
      <c r="G53" s="33">
        <f t="shared" si="1"/>
        <v>25.049999999999997</v>
      </c>
      <c r="H53" s="3">
        <v>11</v>
      </c>
      <c r="I53" s="3">
        <v>8</v>
      </c>
      <c r="J53" s="33">
        <f t="shared" si="2"/>
        <v>233.79999999999998</v>
      </c>
      <c r="K53" s="2">
        <f t="shared" si="3"/>
        <v>66.8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5"/>
      <c r="AD53" s="176"/>
      <c r="AE53" s="176"/>
      <c r="AF53" s="176"/>
      <c r="AG53" s="176"/>
      <c r="AH53" s="177"/>
    </row>
    <row r="54" spans="1:34" ht="12.75" customHeight="1">
      <c r="A54" s="88">
        <v>43798</v>
      </c>
      <c r="B54" s="3">
        <v>2</v>
      </c>
      <c r="C54" s="3">
        <v>1</v>
      </c>
      <c r="D54" s="33">
        <f t="shared" si="0"/>
        <v>41.75</v>
      </c>
      <c r="E54" s="36">
        <v>1</v>
      </c>
      <c r="F54" s="36">
        <v>3</v>
      </c>
      <c r="G54" s="33">
        <f t="shared" si="1"/>
        <v>25.049999999999997</v>
      </c>
      <c r="H54" s="3">
        <v>12</v>
      </c>
      <c r="I54" s="3">
        <v>1</v>
      </c>
      <c r="J54" s="33">
        <f t="shared" si="2"/>
        <v>242.14999999999998</v>
      </c>
      <c r="K54" s="2">
        <f t="shared" si="3"/>
        <v>66.8</v>
      </c>
      <c r="L54" s="59">
        <v>0</v>
      </c>
      <c r="M54" s="60">
        <v>8.35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5"/>
      <c r="AD54" s="176"/>
      <c r="AE54" s="176"/>
      <c r="AF54" s="176"/>
      <c r="AG54" s="176"/>
      <c r="AH54" s="177"/>
    </row>
    <row r="55" spans="1:34" ht="12.75" customHeight="1">
      <c r="A55" s="88">
        <v>43799</v>
      </c>
      <c r="B55" s="3">
        <v>2</v>
      </c>
      <c r="C55" s="3">
        <v>1</v>
      </c>
      <c r="D55" s="33">
        <f t="shared" si="0"/>
        <v>41.75</v>
      </c>
      <c r="E55" s="36">
        <v>1</v>
      </c>
      <c r="F55" s="36">
        <v>3</v>
      </c>
      <c r="G55" s="33">
        <f t="shared" si="1"/>
        <v>25.049999999999997</v>
      </c>
      <c r="H55" s="3">
        <v>6</v>
      </c>
      <c r="I55" s="3">
        <v>2</v>
      </c>
      <c r="J55" s="33">
        <f t="shared" si="2"/>
        <v>123.58</v>
      </c>
      <c r="K55" s="2">
        <f t="shared" si="3"/>
        <v>66.8</v>
      </c>
      <c r="L55" s="59">
        <v>0</v>
      </c>
      <c r="M55" s="60">
        <v>11.69</v>
      </c>
      <c r="N55" s="48">
        <v>20</v>
      </c>
      <c r="O55" s="69"/>
      <c r="P55" s="61"/>
      <c r="Q55" s="76"/>
      <c r="R55" s="76"/>
      <c r="S55" s="76"/>
      <c r="T55" s="76"/>
      <c r="U55" s="76"/>
      <c r="V55" s="68">
        <v>16477</v>
      </c>
      <c r="W55" s="68">
        <v>130</v>
      </c>
      <c r="X55" s="48"/>
      <c r="Y55" s="48"/>
      <c r="Z55" s="51"/>
      <c r="AA55" s="48">
        <v>1100</v>
      </c>
      <c r="AB55" s="48">
        <v>1400</v>
      </c>
      <c r="AC55" s="175"/>
      <c r="AD55" s="176"/>
      <c r="AE55" s="176"/>
      <c r="AF55" s="176"/>
      <c r="AG55" s="176"/>
      <c r="AH55" s="177"/>
    </row>
    <row r="56" spans="1:34" ht="12.75" customHeight="1">
      <c r="A56" s="88">
        <v>43800</v>
      </c>
      <c r="B56" s="3">
        <v>2</v>
      </c>
      <c r="C56" s="3">
        <v>2</v>
      </c>
      <c r="D56" s="33">
        <f t="shared" si="0"/>
        <v>43.42</v>
      </c>
      <c r="E56" s="36">
        <v>1</v>
      </c>
      <c r="F56" s="36">
        <v>3</v>
      </c>
      <c r="G56" s="33">
        <f t="shared" si="1"/>
        <v>25.049999999999997</v>
      </c>
      <c r="H56" s="47">
        <v>6</v>
      </c>
      <c r="I56" s="3">
        <v>8</v>
      </c>
      <c r="J56" s="33">
        <f t="shared" si="2"/>
        <v>133.6</v>
      </c>
      <c r="K56" s="2">
        <f t="shared" si="3"/>
        <v>68.47</v>
      </c>
      <c r="L56" s="59">
        <v>1.67</v>
      </c>
      <c r="M56" s="60">
        <v>10.02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5"/>
      <c r="AD56" s="176"/>
      <c r="AE56" s="176"/>
      <c r="AF56" s="176"/>
      <c r="AG56" s="176"/>
      <c r="AH56" s="177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15.03</v>
      </c>
      <c r="M58" s="45">
        <f>SUM(M27:M57)</f>
        <v>260.45999999999998</v>
      </c>
      <c r="N58" s="46">
        <f>SUM(N27:N57)</f>
        <v>588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218.77</v>
      </c>
      <c r="M60" s="45">
        <f>(M59+M58)</f>
        <v>1055.0400000000002</v>
      </c>
      <c r="N60" s="45">
        <f>(N59+N58)</f>
        <v>6511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4" zoomScale="80" zoomScaleNormal="80" zoomScalePageLayoutView="80" workbookViewId="0">
      <selection activeCell="AB58" sqref="AB58"/>
    </sheetView>
  </sheetViews>
  <sheetFormatPr baseColWidth="10" defaultColWidth="10.28515625" defaultRowHeight="13" x14ac:dyDescent="0"/>
  <cols>
    <col min="1" max="1" width="10.710937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6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102</v>
      </c>
      <c r="D8" s="136"/>
      <c r="E8" s="136"/>
      <c r="F8" s="136"/>
      <c r="G8" s="8" t="s">
        <v>9</v>
      </c>
      <c r="H8" s="136">
        <v>2019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1"/>
      <c r="AD25" s="111"/>
      <c r="AE25" s="111"/>
      <c r="AF25" s="111"/>
      <c r="AG25" s="111"/>
      <c r="AH25" s="11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43801</v>
      </c>
      <c r="B27" s="3">
        <v>2</v>
      </c>
      <c r="C27" s="3">
        <v>2</v>
      </c>
      <c r="D27" s="33">
        <f t="shared" ref="D27:D57" si="0">(B27*12+C27)*1.67</f>
        <v>43.42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7</v>
      </c>
      <c r="J27" s="33">
        <f t="shared" ref="J27:J57" si="2">(H27*12+I27)*1.67</f>
        <v>151.97</v>
      </c>
      <c r="K27" s="2">
        <f t="shared" ref="K27:K57" si="3">D27+G27</f>
        <v>68.47</v>
      </c>
      <c r="L27" s="59">
        <v>0</v>
      </c>
      <c r="M27" s="60">
        <v>18.37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5"/>
      <c r="AD27" s="176"/>
      <c r="AE27" s="176"/>
      <c r="AF27" s="176"/>
      <c r="AG27" s="176"/>
      <c r="AH27" s="177"/>
    </row>
    <row r="28" spans="1:34" ht="12.75" customHeight="1">
      <c r="A28" s="88">
        <v>43802</v>
      </c>
      <c r="B28" s="35">
        <v>2</v>
      </c>
      <c r="C28" s="35">
        <v>2</v>
      </c>
      <c r="D28" s="33">
        <f t="shared" si="0"/>
        <v>43.42</v>
      </c>
      <c r="E28" s="36">
        <v>1</v>
      </c>
      <c r="F28" s="36">
        <v>3</v>
      </c>
      <c r="G28" s="33">
        <f t="shared" si="1"/>
        <v>25.049999999999997</v>
      </c>
      <c r="H28" s="3">
        <v>8</v>
      </c>
      <c r="I28" s="3">
        <v>0</v>
      </c>
      <c r="J28" s="33">
        <f t="shared" si="2"/>
        <v>160.32</v>
      </c>
      <c r="K28" s="2">
        <f t="shared" si="3"/>
        <v>68.47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5"/>
      <c r="AD28" s="176"/>
      <c r="AE28" s="176"/>
      <c r="AF28" s="176"/>
      <c r="AG28" s="176"/>
      <c r="AH28" s="177"/>
    </row>
    <row r="29" spans="1:34" ht="12.75" customHeight="1">
      <c r="A29" s="88">
        <v>43803</v>
      </c>
      <c r="B29" s="35">
        <v>2</v>
      </c>
      <c r="C29" s="35">
        <v>2</v>
      </c>
      <c r="D29" s="33">
        <f t="shared" si="0"/>
        <v>43.42</v>
      </c>
      <c r="E29" s="36">
        <v>1</v>
      </c>
      <c r="F29" s="36">
        <v>3</v>
      </c>
      <c r="G29" s="33">
        <f t="shared" si="1"/>
        <v>25.049999999999997</v>
      </c>
      <c r="H29" s="3">
        <v>8</v>
      </c>
      <c r="I29" s="3">
        <v>6</v>
      </c>
      <c r="J29" s="33">
        <f t="shared" si="2"/>
        <v>170.34</v>
      </c>
      <c r="K29" s="2">
        <f t="shared" si="3"/>
        <v>68.47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5"/>
      <c r="AD29" s="176"/>
      <c r="AE29" s="176"/>
      <c r="AF29" s="176"/>
      <c r="AG29" s="176"/>
      <c r="AH29" s="177"/>
    </row>
    <row r="30" spans="1:34" ht="12.75" customHeight="1">
      <c r="A30" s="88">
        <v>43804</v>
      </c>
      <c r="B30" s="35">
        <v>2</v>
      </c>
      <c r="C30" s="35">
        <v>2</v>
      </c>
      <c r="D30" s="33">
        <f t="shared" si="0"/>
        <v>43.42</v>
      </c>
      <c r="E30" s="36">
        <v>1</v>
      </c>
      <c r="F30" s="36">
        <v>3</v>
      </c>
      <c r="G30" s="33">
        <f t="shared" si="1"/>
        <v>25.049999999999997</v>
      </c>
      <c r="H30" s="3">
        <v>9</v>
      </c>
      <c r="I30" s="3">
        <v>1</v>
      </c>
      <c r="J30" s="33">
        <f t="shared" si="2"/>
        <v>182.03</v>
      </c>
      <c r="K30" s="2">
        <f>D30+G30</f>
        <v>68.47</v>
      </c>
      <c r="L30" s="59">
        <v>0</v>
      </c>
      <c r="M30" s="60">
        <v>11.69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78"/>
      <c r="AD30" s="179"/>
      <c r="AE30" s="179"/>
      <c r="AF30" s="179"/>
      <c r="AG30" s="179"/>
      <c r="AH30" s="180"/>
    </row>
    <row r="31" spans="1:34" ht="12.75" customHeight="1">
      <c r="A31" s="88">
        <v>43805</v>
      </c>
      <c r="B31" s="35">
        <v>2</v>
      </c>
      <c r="C31" s="35">
        <v>2</v>
      </c>
      <c r="D31" s="33">
        <f t="shared" si="0"/>
        <v>43.42</v>
      </c>
      <c r="E31" s="36">
        <v>1</v>
      </c>
      <c r="F31" s="36">
        <v>3</v>
      </c>
      <c r="G31" s="33">
        <f>(E31*12+F31)*1.67</f>
        <v>25.049999999999997</v>
      </c>
      <c r="H31" s="3">
        <v>9</v>
      </c>
      <c r="I31" s="3">
        <v>7</v>
      </c>
      <c r="J31" s="33">
        <f t="shared" si="2"/>
        <v>192.04999999999998</v>
      </c>
      <c r="K31" s="2">
        <f t="shared" si="3"/>
        <v>68.47</v>
      </c>
      <c r="L31" s="59">
        <v>0</v>
      </c>
      <c r="M31" s="60">
        <v>10.02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8"/>
      <c r="AD31" s="179"/>
      <c r="AE31" s="179"/>
      <c r="AF31" s="179"/>
      <c r="AG31" s="179"/>
      <c r="AH31" s="180"/>
    </row>
    <row r="32" spans="1:34" ht="12.75" customHeight="1">
      <c r="A32" s="88">
        <v>43806</v>
      </c>
      <c r="B32" s="3">
        <v>2</v>
      </c>
      <c r="C32" s="3">
        <v>2</v>
      </c>
      <c r="D32" s="33">
        <f t="shared" si="0"/>
        <v>43.42</v>
      </c>
      <c r="E32" s="36">
        <v>1</v>
      </c>
      <c r="F32" s="36">
        <v>3</v>
      </c>
      <c r="G32" s="33">
        <f t="shared" si="1"/>
        <v>25.049999999999997</v>
      </c>
      <c r="H32" s="3">
        <v>10</v>
      </c>
      <c r="I32" s="3">
        <v>2</v>
      </c>
      <c r="J32" s="33">
        <f t="shared" si="2"/>
        <v>203.73999999999998</v>
      </c>
      <c r="K32" s="2">
        <f t="shared" si="3"/>
        <v>68.47</v>
      </c>
      <c r="L32" s="59">
        <v>0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78"/>
      <c r="AD32" s="179"/>
      <c r="AE32" s="179"/>
      <c r="AF32" s="179"/>
      <c r="AG32" s="179"/>
      <c r="AH32" s="180"/>
    </row>
    <row r="33" spans="1:34" ht="12.75" customHeight="1">
      <c r="A33" s="88">
        <v>43807</v>
      </c>
      <c r="B33" s="3">
        <v>2</v>
      </c>
      <c r="C33" s="3">
        <v>2</v>
      </c>
      <c r="D33" s="33">
        <f t="shared" si="0"/>
        <v>43.42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7</v>
      </c>
      <c r="J33" s="33">
        <f t="shared" si="2"/>
        <v>212.09</v>
      </c>
      <c r="K33" s="2">
        <f>D33+G33</f>
        <v>68.47</v>
      </c>
      <c r="L33" s="59">
        <v>0</v>
      </c>
      <c r="M33" s="60">
        <v>8.35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8"/>
      <c r="AD33" s="179"/>
      <c r="AE33" s="179"/>
      <c r="AF33" s="179"/>
      <c r="AG33" s="179"/>
      <c r="AH33" s="180"/>
    </row>
    <row r="34" spans="1:34" ht="12.75" customHeight="1">
      <c r="A34" s="88">
        <v>43808</v>
      </c>
      <c r="B34" s="3">
        <v>2</v>
      </c>
      <c r="C34" s="3">
        <v>3</v>
      </c>
      <c r="D34" s="33">
        <f t="shared" si="0"/>
        <v>45.089999999999996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0</v>
      </c>
      <c r="J34" s="33">
        <f t="shared" si="2"/>
        <v>220.44</v>
      </c>
      <c r="K34" s="2">
        <f t="shared" si="3"/>
        <v>70.139999999999986</v>
      </c>
      <c r="L34" s="59">
        <v>1.67</v>
      </c>
      <c r="M34" s="60">
        <v>8.35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5"/>
      <c r="AD34" s="176"/>
      <c r="AE34" s="176"/>
      <c r="AF34" s="176"/>
      <c r="AG34" s="176"/>
      <c r="AH34" s="177"/>
    </row>
    <row r="35" spans="1:34" ht="12.75" customHeight="1">
      <c r="A35" s="88">
        <v>43809</v>
      </c>
      <c r="B35" s="3">
        <v>2</v>
      </c>
      <c r="C35" s="3">
        <v>3</v>
      </c>
      <c r="D35" s="33">
        <f t="shared" si="0"/>
        <v>45.089999999999996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4</v>
      </c>
      <c r="J35" s="33">
        <f>(H35*12+I35)*1.67</f>
        <v>106.88</v>
      </c>
      <c r="K35" s="2">
        <f t="shared" si="3"/>
        <v>70.139999999999986</v>
      </c>
      <c r="L35" s="59">
        <v>0</v>
      </c>
      <c r="M35" s="60">
        <v>15.03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>
        <v>16397</v>
      </c>
      <c r="X35" s="48">
        <v>130</v>
      </c>
      <c r="Y35" s="48"/>
      <c r="Z35" s="74"/>
      <c r="AA35" s="48">
        <v>1100</v>
      </c>
      <c r="AB35" s="48">
        <v>1400</v>
      </c>
      <c r="AC35" s="175"/>
      <c r="AD35" s="176"/>
      <c r="AE35" s="176"/>
      <c r="AF35" s="176"/>
      <c r="AG35" s="176"/>
      <c r="AH35" s="177"/>
    </row>
    <row r="36" spans="1:34" ht="12.75" customHeight="1">
      <c r="A36" s="88">
        <v>43810</v>
      </c>
      <c r="B36" s="3">
        <v>2</v>
      </c>
      <c r="C36" s="3">
        <v>3</v>
      </c>
      <c r="D36" s="33">
        <f t="shared" si="0"/>
        <v>45.089999999999996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10</v>
      </c>
      <c r="J36" s="33">
        <f>(H36*12+I36)*1.67</f>
        <v>116.89999999999999</v>
      </c>
      <c r="K36" s="2">
        <f>D36+G36</f>
        <v>70.139999999999986</v>
      </c>
      <c r="L36" s="59">
        <v>0</v>
      </c>
      <c r="M36" s="60">
        <v>10.02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81"/>
      <c r="AD36" s="182"/>
      <c r="AE36" s="182"/>
      <c r="AF36" s="182"/>
      <c r="AG36" s="182"/>
      <c r="AH36" s="183"/>
    </row>
    <row r="37" spans="1:34" ht="12.75" customHeight="1">
      <c r="A37" s="88">
        <v>43811</v>
      </c>
      <c r="B37" s="3">
        <v>2</v>
      </c>
      <c r="C37" s="3">
        <v>3</v>
      </c>
      <c r="D37" s="33">
        <f t="shared" si="0"/>
        <v>45.089999999999996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2</v>
      </c>
      <c r="J37" s="33">
        <f t="shared" si="2"/>
        <v>123.58</v>
      </c>
      <c r="K37" s="2">
        <f t="shared" si="3"/>
        <v>70.139999999999986</v>
      </c>
      <c r="L37" s="59">
        <v>0</v>
      </c>
      <c r="M37" s="60">
        <v>6.68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1"/>
      <c r="AD37" s="182"/>
      <c r="AE37" s="182"/>
      <c r="AF37" s="182"/>
      <c r="AG37" s="182"/>
      <c r="AH37" s="183"/>
    </row>
    <row r="38" spans="1:34" ht="12.75" customHeight="1">
      <c r="A38" s="88">
        <v>43812</v>
      </c>
      <c r="B38" s="3">
        <v>2</v>
      </c>
      <c r="C38" s="3">
        <v>3</v>
      </c>
      <c r="D38" s="33">
        <f t="shared" si="0"/>
        <v>45.089999999999996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7</v>
      </c>
      <c r="J38" s="33">
        <f t="shared" si="2"/>
        <v>131.93</v>
      </c>
      <c r="K38" s="2">
        <f t="shared" si="3"/>
        <v>70.139999999999986</v>
      </c>
      <c r="L38" s="59">
        <v>0</v>
      </c>
      <c r="M38" s="60">
        <v>8.35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5"/>
      <c r="AD38" s="176"/>
      <c r="AE38" s="176"/>
      <c r="AF38" s="176"/>
      <c r="AG38" s="176"/>
      <c r="AH38" s="177"/>
    </row>
    <row r="39" spans="1:34" ht="12.75" customHeight="1">
      <c r="A39" s="88">
        <v>43813</v>
      </c>
      <c r="B39" s="3">
        <v>2</v>
      </c>
      <c r="C39" s="3">
        <v>3</v>
      </c>
      <c r="D39" s="33">
        <f t="shared" si="0"/>
        <v>45.089999999999996</v>
      </c>
      <c r="E39" s="36">
        <v>1</v>
      </c>
      <c r="F39" s="36">
        <v>3</v>
      </c>
      <c r="G39" s="33">
        <f>(E39*12+F39)*1.67</f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70.139999999999986</v>
      </c>
      <c r="L39" s="59">
        <v>0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5"/>
      <c r="AD39" s="176"/>
      <c r="AE39" s="176"/>
      <c r="AF39" s="176"/>
      <c r="AG39" s="176"/>
      <c r="AH39" s="177"/>
    </row>
    <row r="40" spans="1:34" ht="12.75" customHeight="1">
      <c r="A40" s="88">
        <v>43814</v>
      </c>
      <c r="B40" s="3">
        <v>2</v>
      </c>
      <c r="C40" s="3">
        <v>3</v>
      </c>
      <c r="D40" s="33">
        <f t="shared" si="0"/>
        <v>45.089999999999996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4</v>
      </c>
      <c r="J40" s="33">
        <f t="shared" si="2"/>
        <v>146.95999999999998</v>
      </c>
      <c r="K40" s="2">
        <f t="shared" si="3"/>
        <v>70.139999999999986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5"/>
      <c r="AD40" s="176"/>
      <c r="AE40" s="176"/>
      <c r="AF40" s="176"/>
      <c r="AG40" s="176"/>
      <c r="AH40" s="177"/>
    </row>
    <row r="41" spans="1:34" ht="12.75" customHeight="1">
      <c r="A41" s="88">
        <v>43815</v>
      </c>
      <c r="B41" s="3">
        <v>2</v>
      </c>
      <c r="C41" s="3">
        <v>3</v>
      </c>
      <c r="D41" s="33">
        <f t="shared" si="0"/>
        <v>45.089999999999996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9</v>
      </c>
      <c r="J41" s="33">
        <f t="shared" si="2"/>
        <v>155.31</v>
      </c>
      <c r="K41" s="2">
        <f t="shared" si="3"/>
        <v>70.139999999999986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5"/>
      <c r="AD41" s="176"/>
      <c r="AE41" s="176"/>
      <c r="AF41" s="176"/>
      <c r="AG41" s="176"/>
      <c r="AH41" s="177"/>
    </row>
    <row r="42" spans="1:34" ht="12.75" customHeight="1">
      <c r="A42" s="88">
        <v>43816</v>
      </c>
      <c r="B42" s="3">
        <v>2</v>
      </c>
      <c r="C42" s="3">
        <v>4</v>
      </c>
      <c r="D42" s="33">
        <f t="shared" si="0"/>
        <v>46.76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2</v>
      </c>
      <c r="J42" s="33">
        <f t="shared" si="2"/>
        <v>163.66</v>
      </c>
      <c r="K42" s="2">
        <f t="shared" si="3"/>
        <v>71.81</v>
      </c>
      <c r="L42" s="59">
        <v>1.67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5"/>
      <c r="AD42" s="176"/>
      <c r="AE42" s="176"/>
      <c r="AF42" s="176"/>
      <c r="AG42" s="176"/>
      <c r="AH42" s="177"/>
    </row>
    <row r="43" spans="1:34" ht="12.75" customHeight="1">
      <c r="A43" s="88">
        <v>43817</v>
      </c>
      <c r="B43" s="3">
        <v>2</v>
      </c>
      <c r="C43" s="3">
        <v>4</v>
      </c>
      <c r="D43" s="33">
        <f t="shared" si="0"/>
        <v>46.76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6</v>
      </c>
      <c r="J43" s="33">
        <f t="shared" si="2"/>
        <v>170.34</v>
      </c>
      <c r="K43" s="2">
        <f>D43+G43</f>
        <v>71.81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5"/>
      <c r="AD43" s="176"/>
      <c r="AE43" s="176"/>
      <c r="AF43" s="176"/>
      <c r="AG43" s="176"/>
      <c r="AH43" s="177"/>
    </row>
    <row r="44" spans="1:34" ht="12.75" customHeight="1">
      <c r="A44" s="88">
        <v>43818</v>
      </c>
      <c r="B44" s="3">
        <v>2</v>
      </c>
      <c r="C44" s="3">
        <v>4</v>
      </c>
      <c r="D44" s="33">
        <f t="shared" si="0"/>
        <v>46.76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0</v>
      </c>
      <c r="J44" s="33">
        <f t="shared" si="2"/>
        <v>180.35999999999999</v>
      </c>
      <c r="K44" s="2">
        <f t="shared" si="3"/>
        <v>71.81</v>
      </c>
      <c r="L44" s="59">
        <v>0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1200</v>
      </c>
      <c r="AB44" s="48">
        <v>1500</v>
      </c>
      <c r="AC44" s="175"/>
      <c r="AD44" s="176"/>
      <c r="AE44" s="176"/>
      <c r="AF44" s="176"/>
      <c r="AG44" s="176"/>
      <c r="AH44" s="177"/>
    </row>
    <row r="45" spans="1:34" ht="12.75" customHeight="1">
      <c r="A45" s="88">
        <v>43819</v>
      </c>
      <c r="B45" s="3">
        <v>2</v>
      </c>
      <c r="C45" s="3">
        <v>4</v>
      </c>
      <c r="D45" s="33">
        <f t="shared" si="0"/>
        <v>46.76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3</v>
      </c>
      <c r="J45" s="33">
        <f t="shared" si="2"/>
        <v>185.37</v>
      </c>
      <c r="K45" s="2">
        <f t="shared" si="3"/>
        <v>71.81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1500</v>
      </c>
      <c r="AC45" s="175"/>
      <c r="AD45" s="176"/>
      <c r="AE45" s="176"/>
      <c r="AF45" s="176"/>
      <c r="AG45" s="176"/>
      <c r="AH45" s="177"/>
    </row>
    <row r="46" spans="1:34" ht="12.75" customHeight="1">
      <c r="A46" s="88">
        <v>43820</v>
      </c>
      <c r="B46" s="3">
        <v>2</v>
      </c>
      <c r="C46" s="3">
        <v>4</v>
      </c>
      <c r="D46" s="33">
        <f t="shared" si="0"/>
        <v>46.76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8</v>
      </c>
      <c r="J46" s="33">
        <f t="shared" si="2"/>
        <v>193.72</v>
      </c>
      <c r="K46" s="2">
        <f t="shared" si="3"/>
        <v>71.81</v>
      </c>
      <c r="L46" s="59">
        <v>0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1500</v>
      </c>
      <c r="AC46" s="175"/>
      <c r="AD46" s="176"/>
      <c r="AE46" s="176"/>
      <c r="AF46" s="176"/>
      <c r="AG46" s="176"/>
      <c r="AH46" s="177"/>
    </row>
    <row r="47" spans="1:34" ht="12.75" customHeight="1">
      <c r="A47" s="88">
        <v>43821</v>
      </c>
      <c r="B47" s="3">
        <v>2</v>
      </c>
      <c r="C47" s="3">
        <v>4</v>
      </c>
      <c r="D47" s="33">
        <f t="shared" si="0"/>
        <v>46.76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0</v>
      </c>
      <c r="J47" s="33">
        <f t="shared" si="2"/>
        <v>200.39999999999998</v>
      </c>
      <c r="K47" s="2">
        <f t="shared" si="3"/>
        <v>71.81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1300</v>
      </c>
      <c r="AB47" s="48">
        <v>1500</v>
      </c>
      <c r="AC47" s="175"/>
      <c r="AD47" s="176"/>
      <c r="AE47" s="176"/>
      <c r="AF47" s="176"/>
      <c r="AG47" s="176"/>
      <c r="AH47" s="177"/>
    </row>
    <row r="48" spans="1:34" ht="12.75" customHeight="1">
      <c r="A48" s="88">
        <v>43822</v>
      </c>
      <c r="B48" s="3">
        <v>2</v>
      </c>
      <c r="C48" s="3">
        <v>4</v>
      </c>
      <c r="D48" s="33">
        <f t="shared" si="0"/>
        <v>46.76</v>
      </c>
      <c r="E48" s="36">
        <v>1</v>
      </c>
      <c r="F48" s="36">
        <v>3</v>
      </c>
      <c r="G48" s="33">
        <f t="shared" si="1"/>
        <v>25.049999999999997</v>
      </c>
      <c r="H48" s="3">
        <v>10</v>
      </c>
      <c r="I48" s="3">
        <v>3</v>
      </c>
      <c r="J48" s="33">
        <f t="shared" si="2"/>
        <v>205.41</v>
      </c>
      <c r="K48" s="2">
        <f t="shared" si="3"/>
        <v>71.81</v>
      </c>
      <c r="L48" s="59">
        <v>0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1300</v>
      </c>
      <c r="AB48" s="48">
        <v>1500</v>
      </c>
      <c r="AC48" s="184"/>
      <c r="AD48" s="176"/>
      <c r="AE48" s="176"/>
      <c r="AF48" s="176"/>
      <c r="AG48" s="176"/>
      <c r="AH48" s="177"/>
    </row>
    <row r="49" spans="1:34" ht="12.75" customHeight="1">
      <c r="A49" s="88">
        <v>43823</v>
      </c>
      <c r="B49" s="3">
        <v>2</v>
      </c>
      <c r="C49" s="3">
        <v>4</v>
      </c>
      <c r="D49" s="33">
        <f t="shared" si="0"/>
        <v>46.76</v>
      </c>
      <c r="E49" s="36">
        <v>1</v>
      </c>
      <c r="F49" s="36">
        <v>3</v>
      </c>
      <c r="G49" s="33">
        <f t="shared" si="1"/>
        <v>25.049999999999997</v>
      </c>
      <c r="H49" s="3">
        <v>10</v>
      </c>
      <c r="I49" s="3">
        <v>6</v>
      </c>
      <c r="J49" s="33">
        <f t="shared" si="2"/>
        <v>210.42</v>
      </c>
      <c r="K49" s="2">
        <f t="shared" si="3"/>
        <v>71.81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1300</v>
      </c>
      <c r="AB49" s="48">
        <v>1500</v>
      </c>
      <c r="AC49" s="175"/>
      <c r="AD49" s="176"/>
      <c r="AE49" s="176"/>
      <c r="AF49" s="176"/>
      <c r="AG49" s="176"/>
      <c r="AH49" s="177"/>
    </row>
    <row r="50" spans="1:34" ht="12.75" customHeight="1">
      <c r="A50" s="88">
        <v>43824</v>
      </c>
      <c r="B50" s="3">
        <v>2</v>
      </c>
      <c r="C50" s="3">
        <v>4</v>
      </c>
      <c r="D50" s="33">
        <f t="shared" si="0"/>
        <v>46.76</v>
      </c>
      <c r="E50" s="36">
        <v>1</v>
      </c>
      <c r="F50" s="36">
        <v>3</v>
      </c>
      <c r="G50" s="33">
        <f t="shared" si="1"/>
        <v>25.049999999999997</v>
      </c>
      <c r="H50" s="3">
        <v>10</v>
      </c>
      <c r="I50" s="3">
        <v>9</v>
      </c>
      <c r="J50" s="33">
        <f t="shared" si="2"/>
        <v>215.42999999999998</v>
      </c>
      <c r="K50" s="2">
        <f t="shared" si="3"/>
        <v>71.81</v>
      </c>
      <c r="L50" s="59">
        <v>0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1300</v>
      </c>
      <c r="AB50" s="48">
        <v>1500</v>
      </c>
      <c r="AC50" s="175"/>
      <c r="AD50" s="176"/>
      <c r="AE50" s="176"/>
      <c r="AF50" s="176"/>
      <c r="AG50" s="176"/>
      <c r="AH50" s="177"/>
    </row>
    <row r="51" spans="1:34" ht="12.75" customHeight="1">
      <c r="A51" s="88">
        <v>43825</v>
      </c>
      <c r="B51" s="3">
        <v>2</v>
      </c>
      <c r="C51" s="3">
        <v>4</v>
      </c>
      <c r="D51" s="33">
        <f t="shared" si="0"/>
        <v>46.76</v>
      </c>
      <c r="E51" s="36">
        <v>1</v>
      </c>
      <c r="F51" s="36">
        <v>3</v>
      </c>
      <c r="G51" s="33">
        <f>(E51*12+F51)*1.67</f>
        <v>25.049999999999997</v>
      </c>
      <c r="H51" s="3">
        <v>11</v>
      </c>
      <c r="I51" s="3">
        <v>0</v>
      </c>
      <c r="J51" s="33">
        <f t="shared" si="2"/>
        <v>220.44</v>
      </c>
      <c r="K51" s="2">
        <f t="shared" si="3"/>
        <v>71.81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1500</v>
      </c>
      <c r="AC51" s="175"/>
      <c r="AD51" s="176"/>
      <c r="AE51" s="176"/>
      <c r="AF51" s="176"/>
      <c r="AG51" s="176"/>
      <c r="AH51" s="177"/>
    </row>
    <row r="52" spans="1:34" ht="12.75" customHeight="1">
      <c r="A52" s="88">
        <v>43826</v>
      </c>
      <c r="B52" s="3">
        <v>2</v>
      </c>
      <c r="C52" s="3">
        <v>4</v>
      </c>
      <c r="D52" s="33">
        <f t="shared" si="0"/>
        <v>46.76</v>
      </c>
      <c r="E52" s="36">
        <v>1</v>
      </c>
      <c r="F52" s="36">
        <v>3</v>
      </c>
      <c r="G52" s="33">
        <f t="shared" si="1"/>
        <v>25.049999999999997</v>
      </c>
      <c r="H52" s="3">
        <v>11</v>
      </c>
      <c r="I52" s="3">
        <v>4</v>
      </c>
      <c r="J52" s="33">
        <f t="shared" si="2"/>
        <v>227.12</v>
      </c>
      <c r="K52" s="2">
        <f t="shared" si="3"/>
        <v>71.81</v>
      </c>
      <c r="L52" s="59">
        <v>0</v>
      </c>
      <c r="M52" s="60">
        <v>6.68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1500</v>
      </c>
      <c r="AC52" s="175"/>
      <c r="AD52" s="176"/>
      <c r="AE52" s="176"/>
      <c r="AF52" s="176"/>
      <c r="AG52" s="176"/>
      <c r="AH52" s="177"/>
    </row>
    <row r="53" spans="1:34" ht="12.75" customHeight="1">
      <c r="A53" s="88">
        <v>43827</v>
      </c>
      <c r="B53" s="3">
        <v>2</v>
      </c>
      <c r="C53" s="3">
        <v>4</v>
      </c>
      <c r="D53" s="33">
        <f t="shared" si="0"/>
        <v>46.76</v>
      </c>
      <c r="E53" s="36">
        <v>1</v>
      </c>
      <c r="F53" s="36">
        <v>3</v>
      </c>
      <c r="G53" s="33">
        <f t="shared" si="1"/>
        <v>25.049999999999997</v>
      </c>
      <c r="H53" s="3">
        <v>11</v>
      </c>
      <c r="I53" s="3">
        <v>7</v>
      </c>
      <c r="J53" s="33">
        <f t="shared" si="2"/>
        <v>232.13</v>
      </c>
      <c r="K53" s="2">
        <f t="shared" si="3"/>
        <v>71.81</v>
      </c>
      <c r="L53" s="59">
        <v>0</v>
      </c>
      <c r="M53" s="60">
        <v>5.01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1300</v>
      </c>
      <c r="AB53" s="48">
        <v>1500</v>
      </c>
      <c r="AC53" s="175"/>
      <c r="AD53" s="176"/>
      <c r="AE53" s="176"/>
      <c r="AF53" s="176"/>
      <c r="AG53" s="176"/>
      <c r="AH53" s="177"/>
    </row>
    <row r="54" spans="1:34" ht="12.75" customHeight="1">
      <c r="A54" s="88">
        <v>43828</v>
      </c>
      <c r="B54" s="3">
        <v>2</v>
      </c>
      <c r="C54" s="3">
        <v>5</v>
      </c>
      <c r="D54" s="33">
        <f t="shared" si="0"/>
        <v>48.43</v>
      </c>
      <c r="E54" s="36">
        <v>1</v>
      </c>
      <c r="F54" s="36">
        <v>3</v>
      </c>
      <c r="G54" s="33">
        <f t="shared" si="1"/>
        <v>25.049999999999997</v>
      </c>
      <c r="H54" s="3">
        <v>11</v>
      </c>
      <c r="I54" s="3">
        <v>11</v>
      </c>
      <c r="J54" s="33">
        <f t="shared" si="2"/>
        <v>238.81</v>
      </c>
      <c r="K54" s="2">
        <f t="shared" si="3"/>
        <v>73.47999999999999</v>
      </c>
      <c r="L54" s="59">
        <v>1.67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1300</v>
      </c>
      <c r="AB54" s="48">
        <v>1500</v>
      </c>
      <c r="AC54" s="175"/>
      <c r="AD54" s="176"/>
      <c r="AE54" s="176"/>
      <c r="AF54" s="176"/>
      <c r="AG54" s="176"/>
      <c r="AH54" s="177"/>
    </row>
    <row r="55" spans="1:34" ht="12.75" customHeight="1">
      <c r="A55" s="88">
        <v>43829</v>
      </c>
      <c r="B55" s="3">
        <v>2</v>
      </c>
      <c r="C55" s="3">
        <v>5</v>
      </c>
      <c r="D55" s="33">
        <f t="shared" si="0"/>
        <v>48.43</v>
      </c>
      <c r="E55" s="36">
        <v>1</v>
      </c>
      <c r="F55" s="36">
        <v>3</v>
      </c>
      <c r="G55" s="33">
        <f t="shared" si="1"/>
        <v>25.049999999999997</v>
      </c>
      <c r="H55" s="3">
        <v>12</v>
      </c>
      <c r="I55" s="3">
        <v>2</v>
      </c>
      <c r="J55" s="33">
        <f t="shared" si="2"/>
        <v>243.82</v>
      </c>
      <c r="K55" s="2">
        <f t="shared" si="3"/>
        <v>73.47999999999999</v>
      </c>
      <c r="L55" s="59">
        <v>0</v>
      </c>
      <c r="M55" s="60">
        <v>5.01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1300</v>
      </c>
      <c r="AB55" s="48">
        <v>1500</v>
      </c>
      <c r="AC55" s="175"/>
      <c r="AD55" s="176"/>
      <c r="AE55" s="176"/>
      <c r="AF55" s="176"/>
      <c r="AG55" s="176"/>
      <c r="AH55" s="177"/>
    </row>
    <row r="56" spans="1:34" ht="12.75" customHeight="1">
      <c r="A56" s="88">
        <v>43830</v>
      </c>
      <c r="B56" s="3">
        <v>2</v>
      </c>
      <c r="C56" s="3">
        <v>5</v>
      </c>
      <c r="D56" s="33">
        <f t="shared" si="0"/>
        <v>48.43</v>
      </c>
      <c r="E56" s="36">
        <v>1</v>
      </c>
      <c r="F56" s="36">
        <v>3</v>
      </c>
      <c r="G56" s="33">
        <f t="shared" si="1"/>
        <v>25.049999999999997</v>
      </c>
      <c r="H56" s="47">
        <v>12</v>
      </c>
      <c r="I56" s="3">
        <v>4</v>
      </c>
      <c r="J56" s="33">
        <f t="shared" si="2"/>
        <v>247.16</v>
      </c>
      <c r="K56" s="2">
        <f t="shared" si="3"/>
        <v>73.47999999999999</v>
      </c>
      <c r="L56" s="59">
        <v>0</v>
      </c>
      <c r="M56" s="60">
        <v>3.34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1300</v>
      </c>
      <c r="AB56" s="48">
        <v>1500</v>
      </c>
      <c r="AC56" s="175"/>
      <c r="AD56" s="176"/>
      <c r="AE56" s="176"/>
      <c r="AF56" s="176"/>
      <c r="AG56" s="176"/>
      <c r="AH56" s="177"/>
    </row>
    <row r="57" spans="1:34" ht="12.75" customHeight="1">
      <c r="A57" s="88">
        <v>43831</v>
      </c>
      <c r="B57" s="47">
        <v>2</v>
      </c>
      <c r="C57" s="3">
        <v>5</v>
      </c>
      <c r="D57" s="33">
        <f t="shared" si="0"/>
        <v>48.43</v>
      </c>
      <c r="E57" s="36">
        <v>1</v>
      </c>
      <c r="F57" s="36">
        <v>3</v>
      </c>
      <c r="G57" s="33">
        <f t="shared" si="1"/>
        <v>25.049999999999997</v>
      </c>
      <c r="H57" s="47">
        <v>12</v>
      </c>
      <c r="I57" s="3">
        <v>6</v>
      </c>
      <c r="J57" s="2">
        <f t="shared" si="2"/>
        <v>250.5</v>
      </c>
      <c r="K57" s="2">
        <f t="shared" si="3"/>
        <v>73.47999999999999</v>
      </c>
      <c r="L57" s="59">
        <v>0</v>
      </c>
      <c r="M57" s="60">
        <v>3.34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1300</v>
      </c>
      <c r="AB57" s="48">
        <v>1500</v>
      </c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5.01</v>
      </c>
      <c r="M58" s="45">
        <f>SUM(M27:M57)</f>
        <v>245.48999999999992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208.75</v>
      </c>
      <c r="M60" s="45">
        <f>(M59+M58)</f>
        <v>1040.0700000000002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8" zoomScale="80" zoomScaleNormal="80" zoomScalePageLayoutView="80" workbookViewId="0">
      <selection activeCell="AB57" sqref="AB57"/>
    </sheetView>
  </sheetViews>
  <sheetFormatPr baseColWidth="10" defaultColWidth="10.28515625" defaultRowHeight="13" x14ac:dyDescent="0"/>
  <cols>
    <col min="1" max="1" width="10.710937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6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103</v>
      </c>
      <c r="D8" s="136"/>
      <c r="E8" s="136"/>
      <c r="F8" s="136"/>
      <c r="G8" s="8" t="s">
        <v>9</v>
      </c>
      <c r="H8" s="136">
        <v>2019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3"/>
      <c r="AD25" s="113"/>
      <c r="AE25" s="113"/>
      <c r="AF25" s="113"/>
      <c r="AG25" s="113"/>
      <c r="AH25" s="11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43832</v>
      </c>
      <c r="B27" s="3">
        <v>2</v>
      </c>
      <c r="C27" s="3">
        <v>5</v>
      </c>
      <c r="D27" s="33">
        <f t="shared" ref="D27:D57" si="0">(B27*12+C27)*1.67</f>
        <v>48.43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12</v>
      </c>
      <c r="I27" s="3">
        <v>8</v>
      </c>
      <c r="J27" s="33">
        <f t="shared" ref="J27:J57" si="2">(H27*12+I27)*1.67</f>
        <v>253.83999999999997</v>
      </c>
      <c r="K27" s="2">
        <f t="shared" ref="K27:K57" si="3">D27+G27</f>
        <v>73.47999999999999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1300</v>
      </c>
      <c r="AB27" s="51">
        <v>1500</v>
      </c>
      <c r="AC27" s="175"/>
      <c r="AD27" s="176"/>
      <c r="AE27" s="176"/>
      <c r="AF27" s="176"/>
      <c r="AG27" s="176"/>
      <c r="AH27" s="177"/>
    </row>
    <row r="28" spans="1:34" ht="12.75" customHeight="1">
      <c r="A28" s="88">
        <v>43833</v>
      </c>
      <c r="B28" s="35">
        <v>2</v>
      </c>
      <c r="C28" s="35">
        <v>5</v>
      </c>
      <c r="D28" s="33">
        <f t="shared" si="0"/>
        <v>48.43</v>
      </c>
      <c r="E28" s="36">
        <v>1</v>
      </c>
      <c r="F28" s="36">
        <v>3</v>
      </c>
      <c r="G28" s="33">
        <f t="shared" si="1"/>
        <v>25.049999999999997</v>
      </c>
      <c r="H28" s="3">
        <v>13</v>
      </c>
      <c r="I28" s="3">
        <v>0</v>
      </c>
      <c r="J28" s="33">
        <f t="shared" si="2"/>
        <v>260.52</v>
      </c>
      <c r="K28" s="2">
        <f t="shared" si="3"/>
        <v>73.47999999999999</v>
      </c>
      <c r="L28" s="59">
        <v>0</v>
      </c>
      <c r="M28" s="60">
        <v>6.68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1300</v>
      </c>
      <c r="AB28" s="48">
        <v>1500</v>
      </c>
      <c r="AC28" s="175"/>
      <c r="AD28" s="176"/>
      <c r="AE28" s="176"/>
      <c r="AF28" s="176"/>
      <c r="AG28" s="176"/>
      <c r="AH28" s="177"/>
    </row>
    <row r="29" spans="1:34" ht="12.75" customHeight="1">
      <c r="A29" s="88">
        <v>43834</v>
      </c>
      <c r="B29" s="35">
        <v>2</v>
      </c>
      <c r="C29" s="35">
        <v>5</v>
      </c>
      <c r="D29" s="33">
        <f t="shared" si="0"/>
        <v>48.43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9</v>
      </c>
      <c r="J29" s="33">
        <f t="shared" si="2"/>
        <v>135.26999999999998</v>
      </c>
      <c r="K29" s="2">
        <f t="shared" si="3"/>
        <v>73.47999999999999</v>
      </c>
      <c r="L29" s="59">
        <v>0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>
        <v>16014</v>
      </c>
      <c r="W29" s="48">
        <v>130</v>
      </c>
      <c r="X29" s="48"/>
      <c r="Y29" s="51"/>
      <c r="Z29" s="74"/>
      <c r="AA29" s="48">
        <v>1300</v>
      </c>
      <c r="AB29" s="48">
        <v>1500</v>
      </c>
      <c r="AC29" s="175"/>
      <c r="AD29" s="176"/>
      <c r="AE29" s="176"/>
      <c r="AF29" s="176"/>
      <c r="AG29" s="176"/>
      <c r="AH29" s="177"/>
    </row>
    <row r="30" spans="1:34" ht="12.75" customHeight="1">
      <c r="A30" s="88">
        <v>43835</v>
      </c>
      <c r="B30" s="35">
        <v>2</v>
      </c>
      <c r="C30" s="35">
        <v>6</v>
      </c>
      <c r="D30" s="33">
        <f t="shared" si="0"/>
        <v>50.099999999999994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1</v>
      </c>
      <c r="J30" s="33">
        <f t="shared" si="2"/>
        <v>141.94999999999999</v>
      </c>
      <c r="K30" s="2">
        <f>D30+G30</f>
        <v>75.149999999999991</v>
      </c>
      <c r="L30" s="59">
        <v>1.67</v>
      </c>
      <c r="M30" s="60">
        <v>6.68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1300</v>
      </c>
      <c r="AB30" s="48">
        <v>1500</v>
      </c>
      <c r="AC30" s="178"/>
      <c r="AD30" s="179"/>
      <c r="AE30" s="179"/>
      <c r="AF30" s="179"/>
      <c r="AG30" s="179"/>
      <c r="AH30" s="180"/>
    </row>
    <row r="31" spans="1:34" ht="12.75" customHeight="1">
      <c r="A31" s="88">
        <v>43836</v>
      </c>
      <c r="B31" s="35">
        <v>2</v>
      </c>
      <c r="C31" s="35">
        <v>6</v>
      </c>
      <c r="D31" s="33">
        <f t="shared" si="0"/>
        <v>50.099999999999994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5</v>
      </c>
      <c r="J31" s="33">
        <f t="shared" si="2"/>
        <v>148.63</v>
      </c>
      <c r="K31" s="2">
        <f t="shared" si="3"/>
        <v>75.149999999999991</v>
      </c>
      <c r="L31" s="59">
        <v>0</v>
      </c>
      <c r="M31" s="60">
        <v>6.68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1300</v>
      </c>
      <c r="AB31" s="48">
        <v>1500</v>
      </c>
      <c r="AC31" s="178"/>
      <c r="AD31" s="179"/>
      <c r="AE31" s="179"/>
      <c r="AF31" s="179"/>
      <c r="AG31" s="179"/>
      <c r="AH31" s="180"/>
    </row>
    <row r="32" spans="1:34" ht="12.75" customHeight="1">
      <c r="A32" s="88">
        <v>43837</v>
      </c>
      <c r="B32" s="3">
        <v>2</v>
      </c>
      <c r="C32" s="3">
        <v>6</v>
      </c>
      <c r="D32" s="33">
        <f t="shared" si="0"/>
        <v>50.099999999999994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9</v>
      </c>
      <c r="J32" s="33">
        <f t="shared" si="2"/>
        <v>155.31</v>
      </c>
      <c r="K32" s="2">
        <f t="shared" si="3"/>
        <v>75.149999999999991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1300</v>
      </c>
      <c r="AB32" s="48">
        <v>1500</v>
      </c>
      <c r="AC32" s="178"/>
      <c r="AD32" s="179"/>
      <c r="AE32" s="179"/>
      <c r="AF32" s="179"/>
      <c r="AG32" s="179"/>
      <c r="AH32" s="180"/>
    </row>
    <row r="33" spans="1:34" ht="12.75" customHeight="1">
      <c r="A33" s="88">
        <v>43838</v>
      </c>
      <c r="B33" s="3">
        <v>2</v>
      </c>
      <c r="C33" s="3">
        <v>6</v>
      </c>
      <c r="D33" s="33">
        <f t="shared" si="0"/>
        <v>50.099999999999994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1</v>
      </c>
      <c r="J33" s="33">
        <f t="shared" si="2"/>
        <v>161.98999999999998</v>
      </c>
      <c r="K33" s="2">
        <f>D33+G33</f>
        <v>75.149999999999991</v>
      </c>
      <c r="L33" s="59">
        <v>0</v>
      </c>
      <c r="M33" s="60">
        <v>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1300</v>
      </c>
      <c r="AB33" s="48">
        <v>1500</v>
      </c>
      <c r="AC33" s="178"/>
      <c r="AD33" s="179"/>
      <c r="AE33" s="179"/>
      <c r="AF33" s="179"/>
      <c r="AG33" s="179"/>
      <c r="AH33" s="180"/>
    </row>
    <row r="34" spans="1:34" ht="12.75" customHeight="1">
      <c r="A34" s="88">
        <v>43839</v>
      </c>
      <c r="B34" s="3">
        <v>2</v>
      </c>
      <c r="C34" s="3">
        <v>6</v>
      </c>
      <c r="D34" s="33">
        <f t="shared" si="0"/>
        <v>50.099999999999994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6</v>
      </c>
      <c r="J34" s="33">
        <f t="shared" si="2"/>
        <v>170.34</v>
      </c>
      <c r="K34" s="2">
        <f t="shared" si="3"/>
        <v>75.149999999999991</v>
      </c>
      <c r="L34" s="59">
        <v>0</v>
      </c>
      <c r="M34" s="60">
        <v>8.35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1300</v>
      </c>
      <c r="AB34" s="48">
        <v>1500</v>
      </c>
      <c r="AC34" s="175"/>
      <c r="AD34" s="176"/>
      <c r="AE34" s="176"/>
      <c r="AF34" s="176"/>
      <c r="AG34" s="176"/>
      <c r="AH34" s="177"/>
    </row>
    <row r="35" spans="1:34" ht="12.75" customHeight="1">
      <c r="A35" s="88">
        <v>43840</v>
      </c>
      <c r="B35" s="3">
        <v>2</v>
      </c>
      <c r="C35" s="3">
        <v>6</v>
      </c>
      <c r="D35" s="33">
        <f t="shared" si="0"/>
        <v>50.099999999999994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11</v>
      </c>
      <c r="J35" s="33">
        <f>(H35*12+I35)*1.67</f>
        <v>178.69</v>
      </c>
      <c r="K35" s="2">
        <f t="shared" si="3"/>
        <v>75.149999999999991</v>
      </c>
      <c r="L35" s="59">
        <v>0</v>
      </c>
      <c r="M35" s="60">
        <v>8.35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1300</v>
      </c>
      <c r="AB35" s="48">
        <v>1500</v>
      </c>
      <c r="AC35" s="175"/>
      <c r="AD35" s="176"/>
      <c r="AE35" s="176"/>
      <c r="AF35" s="176"/>
      <c r="AG35" s="176"/>
      <c r="AH35" s="177"/>
    </row>
    <row r="36" spans="1:34" ht="12.75" customHeight="1">
      <c r="A36" s="88">
        <v>43841</v>
      </c>
      <c r="B36" s="3">
        <v>2</v>
      </c>
      <c r="C36" s="3">
        <v>7</v>
      </c>
      <c r="D36" s="33">
        <f t="shared" si="0"/>
        <v>51.769999999999996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4</v>
      </c>
      <c r="J36" s="33">
        <f>(H36*12+I36)*1.67</f>
        <v>187.04</v>
      </c>
      <c r="K36" s="2">
        <f>D36+G36</f>
        <v>76.819999999999993</v>
      </c>
      <c r="L36" s="59">
        <v>1.67</v>
      </c>
      <c r="M36" s="60">
        <v>8.35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1300</v>
      </c>
      <c r="AB36" s="48">
        <v>1500</v>
      </c>
      <c r="AC36" s="181"/>
      <c r="AD36" s="182"/>
      <c r="AE36" s="182"/>
      <c r="AF36" s="182"/>
      <c r="AG36" s="182"/>
      <c r="AH36" s="183"/>
    </row>
    <row r="37" spans="1:34" ht="12.75" customHeight="1">
      <c r="A37" s="88">
        <v>43842</v>
      </c>
      <c r="B37" s="3">
        <v>2</v>
      </c>
      <c r="C37" s="3">
        <v>8</v>
      </c>
      <c r="D37" s="33">
        <f t="shared" si="0"/>
        <v>53.44</v>
      </c>
      <c r="E37" s="36">
        <v>1</v>
      </c>
      <c r="F37" s="36">
        <v>3</v>
      </c>
      <c r="G37" s="33">
        <f t="shared" si="1"/>
        <v>25.049999999999997</v>
      </c>
      <c r="H37" s="3">
        <v>9</v>
      </c>
      <c r="I37" s="3">
        <v>6</v>
      </c>
      <c r="J37" s="33">
        <f t="shared" si="2"/>
        <v>190.38</v>
      </c>
      <c r="K37" s="2">
        <f t="shared" si="3"/>
        <v>78.489999999999995</v>
      </c>
      <c r="L37" s="59">
        <v>1.67</v>
      </c>
      <c r="M37" s="60">
        <v>3.34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1300</v>
      </c>
      <c r="AB37" s="48">
        <v>1500</v>
      </c>
      <c r="AC37" s="181"/>
      <c r="AD37" s="182"/>
      <c r="AE37" s="182"/>
      <c r="AF37" s="182"/>
      <c r="AG37" s="182"/>
      <c r="AH37" s="183"/>
    </row>
    <row r="38" spans="1:34" ht="12.75" customHeight="1">
      <c r="A38" s="88">
        <v>43843</v>
      </c>
      <c r="B38" s="3">
        <v>2</v>
      </c>
      <c r="C38" s="3">
        <v>9</v>
      </c>
      <c r="D38" s="33">
        <f t="shared" si="0"/>
        <v>55.11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10</v>
      </c>
      <c r="J38" s="33">
        <f t="shared" si="2"/>
        <v>197.06</v>
      </c>
      <c r="K38" s="2">
        <f t="shared" si="3"/>
        <v>80.16</v>
      </c>
      <c r="L38" s="59">
        <v>1.67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5"/>
      <c r="AD38" s="176"/>
      <c r="AE38" s="176"/>
      <c r="AF38" s="176"/>
      <c r="AG38" s="176"/>
      <c r="AH38" s="177"/>
    </row>
    <row r="39" spans="1:34" ht="12.75" customHeight="1">
      <c r="A39" s="88">
        <v>43844</v>
      </c>
      <c r="B39" s="3">
        <v>2</v>
      </c>
      <c r="C39" s="3">
        <v>9</v>
      </c>
      <c r="D39" s="33">
        <f t="shared" si="0"/>
        <v>55.11</v>
      </c>
      <c r="E39" s="36">
        <v>1</v>
      </c>
      <c r="F39" s="36">
        <v>3</v>
      </c>
      <c r="G39" s="33">
        <f>(E39*12+F39)*1.67</f>
        <v>25.049999999999997</v>
      </c>
      <c r="H39" s="3">
        <v>10</v>
      </c>
      <c r="I39" s="3">
        <v>1</v>
      </c>
      <c r="J39" s="33">
        <f t="shared" si="2"/>
        <v>202.07</v>
      </c>
      <c r="K39" s="2">
        <f t="shared" si="3"/>
        <v>80.16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5"/>
      <c r="AD39" s="176"/>
      <c r="AE39" s="176"/>
      <c r="AF39" s="176"/>
      <c r="AG39" s="176"/>
      <c r="AH39" s="177"/>
    </row>
    <row r="40" spans="1:34" ht="12.75" customHeight="1">
      <c r="A40" s="88">
        <v>43845</v>
      </c>
      <c r="B40" s="3">
        <v>2</v>
      </c>
      <c r="C40" s="3">
        <v>10</v>
      </c>
      <c r="D40" s="33">
        <f t="shared" si="0"/>
        <v>56.78</v>
      </c>
      <c r="E40" s="36">
        <v>1</v>
      </c>
      <c r="F40" s="36">
        <v>3</v>
      </c>
      <c r="G40" s="33">
        <f t="shared" si="1"/>
        <v>25.049999999999997</v>
      </c>
      <c r="H40" s="3">
        <v>10</v>
      </c>
      <c r="I40" s="3">
        <v>6</v>
      </c>
      <c r="J40" s="33">
        <f t="shared" si="2"/>
        <v>210.42</v>
      </c>
      <c r="K40" s="2">
        <f t="shared" si="3"/>
        <v>81.83</v>
      </c>
      <c r="L40" s="59">
        <v>1.67</v>
      </c>
      <c r="M40" s="60">
        <v>8.35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5"/>
      <c r="AD40" s="176"/>
      <c r="AE40" s="176"/>
      <c r="AF40" s="176"/>
      <c r="AG40" s="176"/>
      <c r="AH40" s="177"/>
    </row>
    <row r="41" spans="1:34" ht="12.75" customHeight="1">
      <c r="A41" s="88">
        <v>43846</v>
      </c>
      <c r="B41" s="3">
        <v>2</v>
      </c>
      <c r="C41" s="3">
        <v>10</v>
      </c>
      <c r="D41" s="33">
        <f t="shared" si="0"/>
        <v>56.78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9</v>
      </c>
      <c r="J41" s="33">
        <f t="shared" si="2"/>
        <v>215.42999999999998</v>
      </c>
      <c r="K41" s="2">
        <f t="shared" si="3"/>
        <v>81.83</v>
      </c>
      <c r="L41" s="59">
        <v>0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5"/>
      <c r="AD41" s="176"/>
      <c r="AE41" s="176"/>
      <c r="AF41" s="176"/>
      <c r="AG41" s="176"/>
      <c r="AH41" s="177"/>
    </row>
    <row r="42" spans="1:34" ht="12.75" customHeight="1">
      <c r="A42" s="88">
        <v>43847</v>
      </c>
      <c r="B42" s="3">
        <v>2</v>
      </c>
      <c r="C42" s="3">
        <v>10</v>
      </c>
      <c r="D42" s="33">
        <f t="shared" si="0"/>
        <v>56.78</v>
      </c>
      <c r="E42" s="3">
        <v>1</v>
      </c>
      <c r="F42" s="36">
        <v>3</v>
      </c>
      <c r="G42" s="33">
        <f t="shared" si="1"/>
        <v>25.049999999999997</v>
      </c>
      <c r="H42" s="3">
        <v>11</v>
      </c>
      <c r="I42" s="3">
        <v>1</v>
      </c>
      <c r="J42" s="33">
        <f t="shared" si="2"/>
        <v>222.10999999999999</v>
      </c>
      <c r="K42" s="2">
        <f t="shared" si="3"/>
        <v>81.83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5"/>
      <c r="AD42" s="176"/>
      <c r="AE42" s="176"/>
      <c r="AF42" s="176"/>
      <c r="AG42" s="176"/>
      <c r="AH42" s="177"/>
    </row>
    <row r="43" spans="1:34" ht="12.75" customHeight="1">
      <c r="A43" s="88">
        <v>43848</v>
      </c>
      <c r="B43" s="3">
        <v>2</v>
      </c>
      <c r="C43" s="3">
        <v>10</v>
      </c>
      <c r="D43" s="33">
        <f t="shared" si="0"/>
        <v>56.78</v>
      </c>
      <c r="E43" s="36">
        <v>1</v>
      </c>
      <c r="F43" s="36">
        <v>3</v>
      </c>
      <c r="G43" s="33">
        <f t="shared" si="1"/>
        <v>25.049999999999997</v>
      </c>
      <c r="H43" s="3">
        <v>11</v>
      </c>
      <c r="I43" s="3">
        <v>5</v>
      </c>
      <c r="J43" s="33">
        <f t="shared" si="2"/>
        <v>228.79</v>
      </c>
      <c r="K43" s="2">
        <f>D43+G43</f>
        <v>81.83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5"/>
      <c r="AD43" s="176"/>
      <c r="AE43" s="176"/>
      <c r="AF43" s="176"/>
      <c r="AG43" s="176"/>
      <c r="AH43" s="177"/>
    </row>
    <row r="44" spans="1:34" ht="12.75" customHeight="1">
      <c r="A44" s="88">
        <v>43849</v>
      </c>
      <c r="B44" s="3">
        <v>2</v>
      </c>
      <c r="C44" s="3">
        <v>11</v>
      </c>
      <c r="D44" s="33">
        <f t="shared" si="0"/>
        <v>58.449999999999996</v>
      </c>
      <c r="E44" s="36">
        <v>1</v>
      </c>
      <c r="F44" s="36">
        <v>3</v>
      </c>
      <c r="G44" s="33">
        <f t="shared" si="1"/>
        <v>25.049999999999997</v>
      </c>
      <c r="H44" s="3">
        <v>11</v>
      </c>
      <c r="I44" s="3">
        <v>9</v>
      </c>
      <c r="J44" s="33">
        <f t="shared" si="2"/>
        <v>235.47</v>
      </c>
      <c r="K44" s="2">
        <f t="shared" si="3"/>
        <v>83.5</v>
      </c>
      <c r="L44" s="59">
        <v>1.67</v>
      </c>
      <c r="M44" s="60">
        <v>6.68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5"/>
      <c r="AD44" s="176"/>
      <c r="AE44" s="176"/>
      <c r="AF44" s="176"/>
      <c r="AG44" s="176"/>
      <c r="AH44" s="177"/>
    </row>
    <row r="45" spans="1:34" ht="12.75" customHeight="1">
      <c r="A45" s="88">
        <v>43850</v>
      </c>
      <c r="B45" s="3">
        <v>2</v>
      </c>
      <c r="C45" s="3">
        <v>11</v>
      </c>
      <c r="D45" s="33">
        <f t="shared" si="0"/>
        <v>58.449999999999996</v>
      </c>
      <c r="E45" s="36">
        <v>1</v>
      </c>
      <c r="F45" s="36">
        <v>3</v>
      </c>
      <c r="G45" s="33">
        <f t="shared" si="1"/>
        <v>25.049999999999997</v>
      </c>
      <c r="H45" s="3">
        <v>12</v>
      </c>
      <c r="I45" s="3">
        <v>0</v>
      </c>
      <c r="J45" s="33">
        <f t="shared" si="2"/>
        <v>240.48</v>
      </c>
      <c r="K45" s="2">
        <f t="shared" si="3"/>
        <v>83.5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5"/>
      <c r="AD45" s="176"/>
      <c r="AE45" s="176"/>
      <c r="AF45" s="176"/>
      <c r="AG45" s="176"/>
      <c r="AH45" s="177"/>
    </row>
    <row r="46" spans="1:34" ht="12.75" customHeight="1">
      <c r="A46" s="88">
        <v>43851</v>
      </c>
      <c r="B46" s="3">
        <v>2</v>
      </c>
      <c r="C46" s="3">
        <v>11</v>
      </c>
      <c r="D46" s="33">
        <f t="shared" si="0"/>
        <v>58.449999999999996</v>
      </c>
      <c r="E46" s="36">
        <v>1</v>
      </c>
      <c r="F46" s="36">
        <v>3</v>
      </c>
      <c r="G46" s="33">
        <f t="shared" si="1"/>
        <v>25.049999999999997</v>
      </c>
      <c r="H46" s="3">
        <v>5</v>
      </c>
      <c r="I46" s="3">
        <v>10</v>
      </c>
      <c r="J46" s="33">
        <f t="shared" si="2"/>
        <v>116.89999999999999</v>
      </c>
      <c r="K46" s="2">
        <f t="shared" si="3"/>
        <v>83.5</v>
      </c>
      <c r="L46" s="59">
        <v>0</v>
      </c>
      <c r="M46" s="60">
        <v>6.68</v>
      </c>
      <c r="N46" s="48">
        <v>20</v>
      </c>
      <c r="O46" s="69"/>
      <c r="P46" s="48"/>
      <c r="Q46" s="76"/>
      <c r="R46" s="76"/>
      <c r="S46" s="76"/>
      <c r="T46" s="76"/>
      <c r="U46" s="76"/>
      <c r="V46" s="68">
        <v>16048</v>
      </c>
      <c r="W46" s="68">
        <v>130</v>
      </c>
      <c r="X46" s="48"/>
      <c r="Y46" s="48"/>
      <c r="Z46" s="74"/>
      <c r="AA46" s="48">
        <v>1100</v>
      </c>
      <c r="AB46" s="48">
        <v>1400</v>
      </c>
      <c r="AC46" s="175"/>
      <c r="AD46" s="176"/>
      <c r="AE46" s="176"/>
      <c r="AF46" s="176"/>
      <c r="AG46" s="176"/>
      <c r="AH46" s="177"/>
    </row>
    <row r="47" spans="1:34" ht="12.75" customHeight="1">
      <c r="A47" s="88">
        <v>43852</v>
      </c>
      <c r="B47" s="3">
        <v>3</v>
      </c>
      <c r="C47" s="3">
        <v>0</v>
      </c>
      <c r="D47" s="33">
        <f t="shared" si="0"/>
        <v>60.12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3</v>
      </c>
      <c r="J47" s="33">
        <f t="shared" si="2"/>
        <v>125.25</v>
      </c>
      <c r="K47" s="2">
        <f t="shared" si="3"/>
        <v>85.169999999999987</v>
      </c>
      <c r="L47" s="59">
        <v>1.67</v>
      </c>
      <c r="M47" s="60">
        <v>8.35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5"/>
      <c r="AD47" s="176"/>
      <c r="AE47" s="176"/>
      <c r="AF47" s="176"/>
      <c r="AG47" s="176"/>
      <c r="AH47" s="177"/>
    </row>
    <row r="48" spans="1:34" ht="12.75" customHeight="1">
      <c r="A48" s="88">
        <v>43853</v>
      </c>
      <c r="B48" s="3">
        <v>3</v>
      </c>
      <c r="C48" s="3">
        <v>0</v>
      </c>
      <c r="D48" s="33">
        <f t="shared" si="0"/>
        <v>60.12</v>
      </c>
      <c r="E48" s="36">
        <v>1</v>
      </c>
      <c r="F48" s="36">
        <v>3</v>
      </c>
      <c r="G48" s="33">
        <f t="shared" si="1"/>
        <v>25.049999999999997</v>
      </c>
      <c r="H48" s="3">
        <v>6</v>
      </c>
      <c r="I48" s="3">
        <v>9</v>
      </c>
      <c r="J48" s="33">
        <f t="shared" si="2"/>
        <v>135.26999999999998</v>
      </c>
      <c r="K48" s="2">
        <f t="shared" si="3"/>
        <v>85.169999999999987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4"/>
      <c r="AD48" s="176"/>
      <c r="AE48" s="176"/>
      <c r="AF48" s="176"/>
      <c r="AG48" s="176"/>
      <c r="AH48" s="177"/>
    </row>
    <row r="49" spans="1:34" ht="12.75" customHeight="1">
      <c r="A49" s="88">
        <v>43854</v>
      </c>
      <c r="B49" s="3">
        <v>3</v>
      </c>
      <c r="C49" s="3">
        <v>0</v>
      </c>
      <c r="D49" s="33">
        <f t="shared" si="0"/>
        <v>60.12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0</v>
      </c>
      <c r="J49" s="33">
        <f t="shared" si="2"/>
        <v>140.28</v>
      </c>
      <c r="K49" s="2">
        <f t="shared" si="3"/>
        <v>85.169999999999987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5"/>
      <c r="AD49" s="176"/>
      <c r="AE49" s="176"/>
      <c r="AF49" s="176"/>
      <c r="AG49" s="176"/>
      <c r="AH49" s="177"/>
    </row>
    <row r="50" spans="1:34" ht="12.75" customHeight="1">
      <c r="A50" s="88">
        <v>43855</v>
      </c>
      <c r="B50" s="3">
        <v>3</v>
      </c>
      <c r="C50" s="3">
        <v>1</v>
      </c>
      <c r="D50" s="33">
        <f t="shared" si="0"/>
        <v>61.79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6</v>
      </c>
      <c r="J50" s="33">
        <f t="shared" si="2"/>
        <v>150.29999999999998</v>
      </c>
      <c r="K50" s="2">
        <f t="shared" si="3"/>
        <v>86.84</v>
      </c>
      <c r="L50" s="59">
        <v>1.67</v>
      </c>
      <c r="M50" s="60">
        <v>10.02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5"/>
      <c r="AD50" s="176"/>
      <c r="AE50" s="176"/>
      <c r="AF50" s="176"/>
      <c r="AG50" s="176"/>
      <c r="AH50" s="177"/>
    </row>
    <row r="51" spans="1:34" ht="12.75" customHeight="1">
      <c r="A51" s="88">
        <v>43856</v>
      </c>
      <c r="B51" s="3">
        <v>3</v>
      </c>
      <c r="C51" s="3">
        <v>1</v>
      </c>
      <c r="D51" s="33">
        <f t="shared" si="0"/>
        <v>61.79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1</v>
      </c>
      <c r="J51" s="33">
        <f t="shared" si="2"/>
        <v>161.98999999999998</v>
      </c>
      <c r="K51" s="2">
        <f t="shared" si="3"/>
        <v>86.84</v>
      </c>
      <c r="L51" s="59">
        <v>0</v>
      </c>
      <c r="M51" s="60">
        <v>11.69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5"/>
      <c r="AD51" s="176"/>
      <c r="AE51" s="176"/>
      <c r="AF51" s="176"/>
      <c r="AG51" s="176"/>
      <c r="AH51" s="177"/>
    </row>
    <row r="52" spans="1:34" ht="12.75" customHeight="1">
      <c r="A52" s="88">
        <v>43857</v>
      </c>
      <c r="B52" s="3">
        <v>3</v>
      </c>
      <c r="C52" s="3">
        <v>1</v>
      </c>
      <c r="D52" s="33">
        <f t="shared" si="0"/>
        <v>61.79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7</v>
      </c>
      <c r="J52" s="33">
        <f t="shared" si="2"/>
        <v>172.01</v>
      </c>
      <c r="K52" s="2">
        <f t="shared" si="3"/>
        <v>86.84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5"/>
      <c r="AD52" s="176"/>
      <c r="AE52" s="176"/>
      <c r="AF52" s="176"/>
      <c r="AG52" s="176"/>
      <c r="AH52" s="177"/>
    </row>
    <row r="53" spans="1:34" ht="12.75" customHeight="1">
      <c r="A53" s="88">
        <v>43858</v>
      </c>
      <c r="B53" s="3">
        <v>3</v>
      </c>
      <c r="C53" s="3">
        <v>2</v>
      </c>
      <c r="D53" s="33">
        <f t="shared" si="0"/>
        <v>63.459999999999994</v>
      </c>
      <c r="E53" s="36">
        <v>1</v>
      </c>
      <c r="F53" s="36">
        <v>3</v>
      </c>
      <c r="G53" s="33">
        <f t="shared" si="1"/>
        <v>25.049999999999997</v>
      </c>
      <c r="H53" s="3">
        <v>9</v>
      </c>
      <c r="I53" s="3">
        <v>1</v>
      </c>
      <c r="J53" s="33">
        <f t="shared" si="2"/>
        <v>182.03</v>
      </c>
      <c r="K53" s="2">
        <f t="shared" si="3"/>
        <v>88.509999999999991</v>
      </c>
      <c r="L53" s="59">
        <v>1.67</v>
      </c>
      <c r="M53" s="60">
        <v>10.02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5"/>
      <c r="AD53" s="176"/>
      <c r="AE53" s="176"/>
      <c r="AF53" s="176"/>
      <c r="AG53" s="176"/>
      <c r="AH53" s="177"/>
    </row>
    <row r="54" spans="1:34" ht="12.75" customHeight="1">
      <c r="A54" s="88">
        <v>43859</v>
      </c>
      <c r="B54" s="3">
        <v>3</v>
      </c>
      <c r="C54" s="3">
        <v>2</v>
      </c>
      <c r="D54" s="33">
        <f t="shared" si="0"/>
        <v>63.459999999999994</v>
      </c>
      <c r="E54" s="36">
        <v>1</v>
      </c>
      <c r="F54" s="36">
        <v>3</v>
      </c>
      <c r="G54" s="33">
        <f t="shared" si="1"/>
        <v>25.049999999999997</v>
      </c>
      <c r="H54" s="3">
        <v>9</v>
      </c>
      <c r="I54" s="3">
        <v>6</v>
      </c>
      <c r="J54" s="33">
        <f t="shared" si="2"/>
        <v>190.38</v>
      </c>
      <c r="K54" s="2">
        <f t="shared" si="3"/>
        <v>88.509999999999991</v>
      </c>
      <c r="L54" s="59">
        <v>0</v>
      </c>
      <c r="M54" s="60">
        <v>8.35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5"/>
      <c r="AD54" s="176"/>
      <c r="AE54" s="176"/>
      <c r="AF54" s="176"/>
      <c r="AG54" s="176"/>
      <c r="AH54" s="177"/>
    </row>
    <row r="55" spans="1:34" ht="12.75" customHeight="1">
      <c r="A55" s="88">
        <v>43860</v>
      </c>
      <c r="B55" s="3">
        <v>3</v>
      </c>
      <c r="C55" s="3">
        <v>2</v>
      </c>
      <c r="D55" s="33">
        <f t="shared" si="0"/>
        <v>63.459999999999994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11</v>
      </c>
      <c r="J55" s="33">
        <f t="shared" si="2"/>
        <v>198.73</v>
      </c>
      <c r="K55" s="2">
        <f t="shared" si="3"/>
        <v>88.509999999999991</v>
      </c>
      <c r="L55" s="59">
        <v>0</v>
      </c>
      <c r="M55" s="60">
        <v>8.35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5"/>
      <c r="AD55" s="176"/>
      <c r="AE55" s="176"/>
      <c r="AF55" s="176"/>
      <c r="AG55" s="176"/>
      <c r="AH55" s="177"/>
    </row>
    <row r="56" spans="1:34" ht="12.75" customHeight="1">
      <c r="A56" s="88">
        <v>43861</v>
      </c>
      <c r="B56" s="3">
        <v>3</v>
      </c>
      <c r="C56" s="3">
        <v>3</v>
      </c>
      <c r="D56" s="33">
        <f t="shared" si="0"/>
        <v>65.13</v>
      </c>
      <c r="E56" s="36">
        <v>1</v>
      </c>
      <c r="F56" s="36">
        <v>3</v>
      </c>
      <c r="G56" s="33">
        <f t="shared" si="1"/>
        <v>25.049999999999997</v>
      </c>
      <c r="H56" s="47">
        <v>4</v>
      </c>
      <c r="I56" s="3">
        <v>0</v>
      </c>
      <c r="J56" s="33">
        <f t="shared" si="2"/>
        <v>80.16</v>
      </c>
      <c r="K56" s="2">
        <f t="shared" si="3"/>
        <v>90.179999999999993</v>
      </c>
      <c r="L56" s="59">
        <v>1.67</v>
      </c>
      <c r="M56" s="60">
        <v>11.69</v>
      </c>
      <c r="N56" s="48">
        <v>20</v>
      </c>
      <c r="O56" s="73"/>
      <c r="P56" s="62"/>
      <c r="Q56" s="78"/>
      <c r="R56" s="78"/>
      <c r="S56" s="78"/>
      <c r="T56" s="78"/>
      <c r="U56" s="78"/>
      <c r="V56" s="72">
        <v>16084</v>
      </c>
      <c r="W56" s="72">
        <v>130</v>
      </c>
      <c r="X56" s="48"/>
      <c r="Y56" s="48"/>
      <c r="Z56" s="51"/>
      <c r="AA56" s="48">
        <v>1100</v>
      </c>
      <c r="AB56" s="48">
        <v>1400</v>
      </c>
      <c r="AC56" s="175"/>
      <c r="AD56" s="176"/>
      <c r="AE56" s="176"/>
      <c r="AF56" s="176"/>
      <c r="AG56" s="176"/>
      <c r="AH56" s="177"/>
    </row>
    <row r="57" spans="1:34" ht="12.75" customHeight="1">
      <c r="A57" s="88">
        <v>43862</v>
      </c>
      <c r="B57" s="47">
        <v>3</v>
      </c>
      <c r="C57" s="3">
        <v>4</v>
      </c>
      <c r="D57" s="33">
        <f t="shared" si="0"/>
        <v>66.8</v>
      </c>
      <c r="E57" s="36">
        <v>1</v>
      </c>
      <c r="F57" s="36">
        <v>3</v>
      </c>
      <c r="G57" s="33">
        <f t="shared" si="1"/>
        <v>25.049999999999997</v>
      </c>
      <c r="H57" s="47">
        <v>5</v>
      </c>
      <c r="I57" s="3">
        <v>0</v>
      </c>
      <c r="J57" s="2">
        <f t="shared" si="2"/>
        <v>100.19999999999999</v>
      </c>
      <c r="K57" s="2">
        <f t="shared" si="3"/>
        <v>91.85</v>
      </c>
      <c r="L57" s="59">
        <v>1.67</v>
      </c>
      <c r="M57" s="60">
        <v>20.04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240.48000000000002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1035.0600000000002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23" zoomScale="80" zoomScaleNormal="80" zoomScalePageLayoutView="80" workbookViewId="0">
      <selection activeCell="AB55" sqref="AB55"/>
    </sheetView>
  </sheetViews>
  <sheetFormatPr baseColWidth="10" defaultColWidth="10.28515625" defaultRowHeight="13" x14ac:dyDescent="0"/>
  <cols>
    <col min="1" max="1" width="10.710937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6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104</v>
      </c>
      <c r="D8" s="136"/>
      <c r="E8" s="136"/>
      <c r="F8" s="136"/>
      <c r="G8" s="8" t="s">
        <v>9</v>
      </c>
      <c r="H8" s="136">
        <v>2019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5"/>
      <c r="AD25" s="115"/>
      <c r="AE25" s="115"/>
      <c r="AF25" s="115"/>
      <c r="AG25" s="115"/>
      <c r="AH25" s="11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43863</v>
      </c>
      <c r="B27" s="3">
        <v>3</v>
      </c>
      <c r="C27" s="3">
        <v>4</v>
      </c>
      <c r="D27" s="33">
        <f t="shared" ref="D27:D57" si="0">(B27*12+C27)*1.67</f>
        <v>66.8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5</v>
      </c>
      <c r="I27" s="3">
        <v>5</v>
      </c>
      <c r="J27" s="33">
        <f t="shared" ref="J27:J57" si="2">(H27*12+I27)*1.67</f>
        <v>108.55</v>
      </c>
      <c r="K27" s="2">
        <f t="shared" ref="K27:K57" si="3">D27+G27</f>
        <v>91.85</v>
      </c>
      <c r="L27" s="59">
        <v>0</v>
      </c>
      <c r="M27" s="60">
        <v>8.35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1300</v>
      </c>
      <c r="AB27" s="51">
        <v>1500</v>
      </c>
      <c r="AC27" s="175"/>
      <c r="AD27" s="176"/>
      <c r="AE27" s="176"/>
      <c r="AF27" s="176"/>
      <c r="AG27" s="176"/>
      <c r="AH27" s="177"/>
    </row>
    <row r="28" spans="1:34" ht="12.75" customHeight="1">
      <c r="A28" s="88">
        <v>43864</v>
      </c>
      <c r="B28" s="35">
        <v>3</v>
      </c>
      <c r="C28" s="35">
        <v>5</v>
      </c>
      <c r="D28" s="33">
        <f t="shared" si="0"/>
        <v>68.47</v>
      </c>
      <c r="E28" s="36">
        <v>1</v>
      </c>
      <c r="F28" s="36">
        <v>3</v>
      </c>
      <c r="G28" s="33">
        <f t="shared" si="1"/>
        <v>25.049999999999997</v>
      </c>
      <c r="H28" s="3">
        <v>6</v>
      </c>
      <c r="I28" s="3">
        <v>0</v>
      </c>
      <c r="J28" s="33">
        <f t="shared" si="2"/>
        <v>120.24</v>
      </c>
      <c r="K28" s="2">
        <f t="shared" si="3"/>
        <v>93.52</v>
      </c>
      <c r="L28" s="59">
        <v>1.67</v>
      </c>
      <c r="M28" s="60">
        <v>11.68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5"/>
      <c r="AD28" s="176"/>
      <c r="AE28" s="176"/>
      <c r="AF28" s="176"/>
      <c r="AG28" s="176"/>
      <c r="AH28" s="177"/>
    </row>
    <row r="29" spans="1:34" ht="12.75" customHeight="1">
      <c r="A29" s="88">
        <v>43865</v>
      </c>
      <c r="B29" s="35">
        <v>3</v>
      </c>
      <c r="C29" s="35">
        <v>5</v>
      </c>
      <c r="D29" s="33">
        <f t="shared" si="0"/>
        <v>68.47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4</v>
      </c>
      <c r="J29" s="33">
        <f t="shared" si="2"/>
        <v>126.91999999999999</v>
      </c>
      <c r="K29" s="2">
        <f t="shared" si="3"/>
        <v>93.52</v>
      </c>
      <c r="L29" s="59">
        <v>0</v>
      </c>
      <c r="M29" s="60">
        <v>6.68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5"/>
      <c r="AD29" s="176"/>
      <c r="AE29" s="176"/>
      <c r="AF29" s="176"/>
      <c r="AG29" s="176"/>
      <c r="AH29" s="177"/>
    </row>
    <row r="30" spans="1:34" ht="12.75" customHeight="1">
      <c r="A30" s="88">
        <v>43866</v>
      </c>
      <c r="B30" s="35">
        <v>3</v>
      </c>
      <c r="C30" s="35">
        <v>5</v>
      </c>
      <c r="D30" s="33">
        <f t="shared" si="0"/>
        <v>68.47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10</v>
      </c>
      <c r="J30" s="33">
        <f t="shared" si="2"/>
        <v>136.94</v>
      </c>
      <c r="K30" s="2">
        <f>D30+G30</f>
        <v>93.52</v>
      </c>
      <c r="L30" s="59">
        <v>0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78"/>
      <c r="AD30" s="179"/>
      <c r="AE30" s="179"/>
      <c r="AF30" s="179"/>
      <c r="AG30" s="179"/>
      <c r="AH30" s="180"/>
    </row>
    <row r="31" spans="1:34" ht="12.75" customHeight="1">
      <c r="A31" s="88">
        <v>43867</v>
      </c>
      <c r="B31" s="35">
        <v>3</v>
      </c>
      <c r="C31" s="35">
        <v>5</v>
      </c>
      <c r="D31" s="33">
        <f t="shared" si="0"/>
        <v>68.47</v>
      </c>
      <c r="E31" s="36">
        <v>1</v>
      </c>
      <c r="F31" s="36">
        <v>3</v>
      </c>
      <c r="G31" s="33">
        <f>(E31*12+F31)*1.67</f>
        <v>25.049999999999997</v>
      </c>
      <c r="H31" s="3">
        <v>6</v>
      </c>
      <c r="I31" s="3">
        <v>11</v>
      </c>
      <c r="J31" s="33">
        <f t="shared" si="2"/>
        <v>138.60999999999999</v>
      </c>
      <c r="K31" s="2">
        <f t="shared" si="3"/>
        <v>93.52</v>
      </c>
      <c r="L31" s="59">
        <v>0</v>
      </c>
      <c r="M31" s="60">
        <v>1.67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8"/>
      <c r="AD31" s="179"/>
      <c r="AE31" s="179"/>
      <c r="AF31" s="179"/>
      <c r="AG31" s="179"/>
      <c r="AH31" s="180"/>
    </row>
    <row r="32" spans="1:34" ht="12.75" customHeight="1">
      <c r="A32" s="88">
        <v>43868</v>
      </c>
      <c r="B32" s="3">
        <v>3</v>
      </c>
      <c r="C32" s="3">
        <v>5</v>
      </c>
      <c r="D32" s="33">
        <f t="shared" si="0"/>
        <v>68.47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3</v>
      </c>
      <c r="J32" s="33">
        <f t="shared" si="2"/>
        <v>145.29</v>
      </c>
      <c r="K32" s="2">
        <f t="shared" si="3"/>
        <v>93.52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78"/>
      <c r="AD32" s="179"/>
      <c r="AE32" s="179"/>
      <c r="AF32" s="179"/>
      <c r="AG32" s="179"/>
      <c r="AH32" s="180"/>
    </row>
    <row r="33" spans="1:34" ht="12.75" customHeight="1">
      <c r="A33" s="88">
        <v>43869</v>
      </c>
      <c r="B33" s="3">
        <v>3</v>
      </c>
      <c r="C33" s="3">
        <v>6</v>
      </c>
      <c r="D33" s="33">
        <f t="shared" si="0"/>
        <v>70.14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7</v>
      </c>
      <c r="J33" s="33">
        <f t="shared" si="2"/>
        <v>151.97</v>
      </c>
      <c r="K33" s="2">
        <f>D33+G33</f>
        <v>95.19</v>
      </c>
      <c r="L33" s="59">
        <v>1.67</v>
      </c>
      <c r="M33" s="60">
        <v>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8"/>
      <c r="AD33" s="179"/>
      <c r="AE33" s="179"/>
      <c r="AF33" s="179"/>
      <c r="AG33" s="179"/>
      <c r="AH33" s="180"/>
    </row>
    <row r="34" spans="1:34" ht="12.75" customHeight="1">
      <c r="A34" s="88">
        <v>43870</v>
      </c>
      <c r="B34" s="3">
        <v>3</v>
      </c>
      <c r="C34" s="3">
        <v>6</v>
      </c>
      <c r="D34" s="33">
        <f t="shared" si="0"/>
        <v>70.14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0</v>
      </c>
      <c r="J34" s="33">
        <f t="shared" si="2"/>
        <v>160.32</v>
      </c>
      <c r="K34" s="2">
        <f t="shared" si="3"/>
        <v>95.19</v>
      </c>
      <c r="L34" s="59">
        <v>0</v>
      </c>
      <c r="M34" s="60">
        <v>8.35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5"/>
      <c r="AD34" s="176"/>
      <c r="AE34" s="176"/>
      <c r="AF34" s="176"/>
      <c r="AG34" s="176"/>
      <c r="AH34" s="177"/>
    </row>
    <row r="35" spans="1:34" ht="12.75" customHeight="1">
      <c r="A35" s="88">
        <v>43871</v>
      </c>
      <c r="B35" s="3">
        <v>3</v>
      </c>
      <c r="C35" s="3">
        <v>6</v>
      </c>
      <c r="D35" s="33">
        <f t="shared" si="0"/>
        <v>70.14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3</v>
      </c>
      <c r="J35" s="33">
        <f>(H35*12+I35)*1.67</f>
        <v>165.32999999999998</v>
      </c>
      <c r="K35" s="2">
        <f t="shared" si="3"/>
        <v>95.19</v>
      </c>
      <c r="L35" s="59">
        <v>0</v>
      </c>
      <c r="M35" s="60">
        <v>5.01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5"/>
      <c r="AD35" s="176"/>
      <c r="AE35" s="176"/>
      <c r="AF35" s="176"/>
      <c r="AG35" s="176"/>
      <c r="AH35" s="177"/>
    </row>
    <row r="36" spans="1:34" ht="12.75" customHeight="1">
      <c r="A36" s="88">
        <v>43872</v>
      </c>
      <c r="B36" s="3">
        <v>3</v>
      </c>
      <c r="C36" s="3">
        <v>7</v>
      </c>
      <c r="D36" s="33">
        <f t="shared" si="0"/>
        <v>71.81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7</v>
      </c>
      <c r="J36" s="33">
        <f>(H36*12+I36)*1.67</f>
        <v>172.01</v>
      </c>
      <c r="K36" s="2">
        <f>D36+G36</f>
        <v>96.86</v>
      </c>
      <c r="L36" s="59">
        <v>1.67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81"/>
      <c r="AD36" s="182"/>
      <c r="AE36" s="182"/>
      <c r="AF36" s="182"/>
      <c r="AG36" s="182"/>
      <c r="AH36" s="183"/>
    </row>
    <row r="37" spans="1:34" ht="12.75" customHeight="1">
      <c r="A37" s="88">
        <v>43873</v>
      </c>
      <c r="B37" s="3">
        <v>3</v>
      </c>
      <c r="C37" s="3">
        <v>7</v>
      </c>
      <c r="D37" s="33">
        <f t="shared" si="0"/>
        <v>71.81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9</v>
      </c>
      <c r="J37" s="33">
        <f t="shared" si="2"/>
        <v>175.35</v>
      </c>
      <c r="K37" s="2">
        <f t="shared" si="3"/>
        <v>96.86</v>
      </c>
      <c r="L37" s="59">
        <v>0</v>
      </c>
      <c r="M37" s="60">
        <v>3.34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1"/>
      <c r="AD37" s="182"/>
      <c r="AE37" s="182"/>
      <c r="AF37" s="182"/>
      <c r="AG37" s="182"/>
      <c r="AH37" s="183"/>
    </row>
    <row r="38" spans="1:34" ht="12.75" customHeight="1">
      <c r="A38" s="88">
        <v>43874</v>
      </c>
      <c r="B38" s="3">
        <v>3</v>
      </c>
      <c r="C38" s="3">
        <v>7</v>
      </c>
      <c r="D38" s="33">
        <f t="shared" si="0"/>
        <v>71.81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0</v>
      </c>
      <c r="J38" s="33">
        <f t="shared" si="2"/>
        <v>180.35999999999999</v>
      </c>
      <c r="K38" s="2">
        <f t="shared" si="3"/>
        <v>96.86</v>
      </c>
      <c r="L38" s="59">
        <v>0</v>
      </c>
      <c r="M38" s="60">
        <v>5.01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5"/>
      <c r="AD38" s="176"/>
      <c r="AE38" s="176"/>
      <c r="AF38" s="176"/>
      <c r="AG38" s="176"/>
      <c r="AH38" s="177"/>
    </row>
    <row r="39" spans="1:34" ht="12.75" customHeight="1">
      <c r="A39" s="88">
        <v>43875</v>
      </c>
      <c r="B39" s="3">
        <v>3</v>
      </c>
      <c r="C39" s="3">
        <v>7</v>
      </c>
      <c r="D39" s="33">
        <f t="shared" si="0"/>
        <v>71.81</v>
      </c>
      <c r="E39" s="36">
        <v>1</v>
      </c>
      <c r="F39" s="36">
        <v>3</v>
      </c>
      <c r="G39" s="33">
        <f>(E39*12+F39)*1.67</f>
        <v>25.049999999999997</v>
      </c>
      <c r="H39" s="3">
        <v>9</v>
      </c>
      <c r="I39" s="3">
        <v>3</v>
      </c>
      <c r="J39" s="33">
        <f t="shared" si="2"/>
        <v>185.37</v>
      </c>
      <c r="K39" s="2">
        <f t="shared" si="3"/>
        <v>96.86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5"/>
      <c r="AD39" s="176"/>
      <c r="AE39" s="176"/>
      <c r="AF39" s="176"/>
      <c r="AG39" s="176"/>
      <c r="AH39" s="177"/>
    </row>
    <row r="40" spans="1:34" ht="12.75" customHeight="1">
      <c r="A40" s="88">
        <v>43876</v>
      </c>
      <c r="B40" s="3">
        <v>3</v>
      </c>
      <c r="C40" s="3">
        <v>7</v>
      </c>
      <c r="D40" s="33">
        <f t="shared" si="0"/>
        <v>71.81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6</v>
      </c>
      <c r="J40" s="33">
        <f t="shared" si="2"/>
        <v>190.38</v>
      </c>
      <c r="K40" s="2">
        <f t="shared" si="3"/>
        <v>96.86</v>
      </c>
      <c r="L40" s="59">
        <v>0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5"/>
      <c r="AD40" s="176"/>
      <c r="AE40" s="176"/>
      <c r="AF40" s="176"/>
      <c r="AG40" s="176"/>
      <c r="AH40" s="177"/>
    </row>
    <row r="41" spans="1:34" ht="12.75" customHeight="1">
      <c r="A41" s="88">
        <v>43877</v>
      </c>
      <c r="B41" s="3">
        <v>3</v>
      </c>
      <c r="C41" s="3">
        <v>7</v>
      </c>
      <c r="D41" s="33">
        <f t="shared" si="0"/>
        <v>71.81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9</v>
      </c>
      <c r="J41" s="33">
        <f t="shared" si="2"/>
        <v>195.39</v>
      </c>
      <c r="K41" s="2">
        <f t="shared" si="3"/>
        <v>96.86</v>
      </c>
      <c r="L41" s="59">
        <v>0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5"/>
      <c r="AD41" s="176"/>
      <c r="AE41" s="176"/>
      <c r="AF41" s="176"/>
      <c r="AG41" s="176"/>
      <c r="AH41" s="177"/>
    </row>
    <row r="42" spans="1:34" ht="12.75" customHeight="1">
      <c r="A42" s="88">
        <v>43878</v>
      </c>
      <c r="B42" s="3">
        <v>3</v>
      </c>
      <c r="C42" s="3">
        <v>7</v>
      </c>
      <c r="D42" s="33">
        <f t="shared" si="0"/>
        <v>71.81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1</v>
      </c>
      <c r="J42" s="33">
        <f t="shared" si="2"/>
        <v>202.07</v>
      </c>
      <c r="K42" s="2">
        <f t="shared" si="3"/>
        <v>96.86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5"/>
      <c r="AD42" s="176"/>
      <c r="AE42" s="176"/>
      <c r="AF42" s="176"/>
      <c r="AG42" s="176"/>
      <c r="AH42" s="177"/>
    </row>
    <row r="43" spans="1:34" ht="12.75" customHeight="1">
      <c r="A43" s="88">
        <v>43879</v>
      </c>
      <c r="B43" s="3">
        <v>3</v>
      </c>
      <c r="C43" s="3">
        <v>8</v>
      </c>
      <c r="D43" s="33">
        <f t="shared" si="0"/>
        <v>73.47999999999999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4</v>
      </c>
      <c r="J43" s="33">
        <f t="shared" si="2"/>
        <v>207.07999999999998</v>
      </c>
      <c r="K43" s="2">
        <f>D43+G43</f>
        <v>98.529999999999987</v>
      </c>
      <c r="L43" s="59">
        <v>1.67</v>
      </c>
      <c r="M43" s="60">
        <v>5.01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5"/>
      <c r="AD43" s="176"/>
      <c r="AE43" s="176"/>
      <c r="AF43" s="176"/>
      <c r="AG43" s="176"/>
      <c r="AH43" s="177"/>
    </row>
    <row r="44" spans="1:34" ht="12.75" customHeight="1">
      <c r="A44" s="88">
        <v>43880</v>
      </c>
      <c r="B44" s="3">
        <v>3</v>
      </c>
      <c r="C44" s="3">
        <v>8</v>
      </c>
      <c r="D44" s="33">
        <f t="shared" si="0"/>
        <v>73.47999999999999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7</v>
      </c>
      <c r="J44" s="33">
        <f t="shared" si="2"/>
        <v>212.09</v>
      </c>
      <c r="K44" s="2">
        <f t="shared" si="3"/>
        <v>98.529999999999987</v>
      </c>
      <c r="L44" s="59">
        <v>0</v>
      </c>
      <c r="M44" s="60">
        <v>5.01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5"/>
      <c r="AD44" s="176"/>
      <c r="AE44" s="176"/>
      <c r="AF44" s="176"/>
      <c r="AG44" s="176"/>
      <c r="AH44" s="177"/>
    </row>
    <row r="45" spans="1:34" ht="12.75" customHeight="1">
      <c r="A45" s="88">
        <v>43881</v>
      </c>
      <c r="B45" s="3">
        <v>3</v>
      </c>
      <c r="C45" s="3">
        <v>8</v>
      </c>
      <c r="D45" s="33">
        <f t="shared" si="0"/>
        <v>73.47999999999999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10</v>
      </c>
      <c r="J45" s="33">
        <f t="shared" si="2"/>
        <v>217.1</v>
      </c>
      <c r="K45" s="2">
        <f t="shared" si="3"/>
        <v>98.529999999999987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5"/>
      <c r="AD45" s="176"/>
      <c r="AE45" s="176"/>
      <c r="AF45" s="176"/>
      <c r="AG45" s="176"/>
      <c r="AH45" s="177"/>
    </row>
    <row r="46" spans="1:34" ht="12.75" customHeight="1">
      <c r="A46" s="88">
        <v>43882</v>
      </c>
      <c r="B46" s="3">
        <v>3</v>
      </c>
      <c r="C46" s="3">
        <v>8</v>
      </c>
      <c r="D46" s="33">
        <f t="shared" si="0"/>
        <v>73.47999999999999</v>
      </c>
      <c r="E46" s="36">
        <v>1</v>
      </c>
      <c r="F46" s="36">
        <v>3</v>
      </c>
      <c r="G46" s="33">
        <f t="shared" si="1"/>
        <v>25.049999999999997</v>
      </c>
      <c r="H46" s="3">
        <v>11</v>
      </c>
      <c r="I46" s="3">
        <v>1</v>
      </c>
      <c r="J46" s="33">
        <f t="shared" si="2"/>
        <v>222.10999999999999</v>
      </c>
      <c r="K46" s="2">
        <f t="shared" si="3"/>
        <v>98.529999999999987</v>
      </c>
      <c r="L46" s="59">
        <v>0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5"/>
      <c r="AD46" s="176"/>
      <c r="AE46" s="176"/>
      <c r="AF46" s="176"/>
      <c r="AG46" s="176"/>
      <c r="AH46" s="177"/>
    </row>
    <row r="47" spans="1:34" ht="12.75" customHeight="1">
      <c r="A47" s="88">
        <v>43883</v>
      </c>
      <c r="B47" s="3">
        <v>3</v>
      </c>
      <c r="C47" s="3">
        <v>8</v>
      </c>
      <c r="D47" s="33">
        <f t="shared" si="0"/>
        <v>73.47999999999999</v>
      </c>
      <c r="E47" s="36">
        <v>1</v>
      </c>
      <c r="F47" s="36">
        <v>3</v>
      </c>
      <c r="G47" s="33">
        <f t="shared" si="1"/>
        <v>25.049999999999997</v>
      </c>
      <c r="H47" s="3">
        <v>11</v>
      </c>
      <c r="I47" s="3">
        <v>5</v>
      </c>
      <c r="J47" s="33">
        <f t="shared" si="2"/>
        <v>228.79</v>
      </c>
      <c r="K47" s="2">
        <f t="shared" si="3"/>
        <v>98.529999999999987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5"/>
      <c r="AD47" s="176"/>
      <c r="AE47" s="176"/>
      <c r="AF47" s="176"/>
      <c r="AG47" s="176"/>
      <c r="AH47" s="177"/>
    </row>
    <row r="48" spans="1:34" ht="12.75" customHeight="1">
      <c r="A48" s="88">
        <v>43884</v>
      </c>
      <c r="B48" s="3">
        <v>3</v>
      </c>
      <c r="C48" s="3">
        <v>9</v>
      </c>
      <c r="D48" s="33">
        <f t="shared" si="0"/>
        <v>75.149999999999991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8</v>
      </c>
      <c r="J48" s="33">
        <f t="shared" si="2"/>
        <v>233.79999999999998</v>
      </c>
      <c r="K48" s="2">
        <f t="shared" si="3"/>
        <v>100.19999999999999</v>
      </c>
      <c r="L48" s="59">
        <v>1.67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4"/>
      <c r="AD48" s="176"/>
      <c r="AE48" s="176"/>
      <c r="AF48" s="176"/>
      <c r="AG48" s="176"/>
      <c r="AH48" s="177"/>
    </row>
    <row r="49" spans="1:34" ht="12.75" customHeight="1">
      <c r="A49" s="88">
        <v>43885</v>
      </c>
      <c r="B49" s="3">
        <v>3</v>
      </c>
      <c r="C49" s="3">
        <v>9</v>
      </c>
      <c r="D49" s="33">
        <f t="shared" si="0"/>
        <v>75.149999999999991</v>
      </c>
      <c r="E49" s="36">
        <v>1</v>
      </c>
      <c r="F49" s="36">
        <v>3</v>
      </c>
      <c r="G49" s="33">
        <f t="shared" si="1"/>
        <v>25.049999999999997</v>
      </c>
      <c r="H49" s="3">
        <v>12</v>
      </c>
      <c r="I49" s="3">
        <v>0</v>
      </c>
      <c r="J49" s="33">
        <f t="shared" si="2"/>
        <v>240.48</v>
      </c>
      <c r="K49" s="2">
        <f t="shared" si="3"/>
        <v>100.19999999999999</v>
      </c>
      <c r="L49" s="59">
        <v>0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5"/>
      <c r="AD49" s="176"/>
      <c r="AE49" s="176"/>
      <c r="AF49" s="176"/>
      <c r="AG49" s="176"/>
      <c r="AH49" s="177"/>
    </row>
    <row r="50" spans="1:34" ht="12.75" customHeight="1">
      <c r="A50" s="88">
        <v>43886</v>
      </c>
      <c r="B50" s="3">
        <v>3</v>
      </c>
      <c r="C50" s="3">
        <v>9</v>
      </c>
      <c r="D50" s="33">
        <f t="shared" si="0"/>
        <v>75.149999999999991</v>
      </c>
      <c r="E50" s="36">
        <v>1</v>
      </c>
      <c r="F50" s="36">
        <v>3</v>
      </c>
      <c r="G50" s="33">
        <f t="shared" si="1"/>
        <v>25.049999999999997</v>
      </c>
      <c r="H50" s="3">
        <v>12</v>
      </c>
      <c r="I50" s="3">
        <v>3</v>
      </c>
      <c r="J50" s="33">
        <f t="shared" si="2"/>
        <v>245.48999999999998</v>
      </c>
      <c r="K50" s="2">
        <f t="shared" si="3"/>
        <v>100.19999999999999</v>
      </c>
      <c r="L50" s="59">
        <v>0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5"/>
      <c r="AD50" s="176"/>
      <c r="AE50" s="176"/>
      <c r="AF50" s="176"/>
      <c r="AG50" s="176"/>
      <c r="AH50" s="177"/>
    </row>
    <row r="51" spans="1:34" ht="12.75" customHeight="1">
      <c r="A51" s="88">
        <v>43887</v>
      </c>
      <c r="B51" s="3">
        <v>3</v>
      </c>
      <c r="C51" s="3">
        <v>9</v>
      </c>
      <c r="D51" s="33">
        <f t="shared" si="0"/>
        <v>75.149999999999991</v>
      </c>
      <c r="E51" s="36">
        <v>1</v>
      </c>
      <c r="F51" s="36">
        <v>3</v>
      </c>
      <c r="G51" s="33">
        <f>(E51*12+F51)*1.67</f>
        <v>25.049999999999997</v>
      </c>
      <c r="H51" s="3">
        <v>12</v>
      </c>
      <c r="I51" s="3">
        <v>6</v>
      </c>
      <c r="J51" s="33">
        <f t="shared" si="2"/>
        <v>250.5</v>
      </c>
      <c r="K51" s="2">
        <f t="shared" si="3"/>
        <v>100.19999999999999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5"/>
      <c r="AD51" s="176"/>
      <c r="AE51" s="176"/>
      <c r="AF51" s="176"/>
      <c r="AG51" s="176"/>
      <c r="AH51" s="177"/>
    </row>
    <row r="52" spans="1:34" ht="12.75" customHeight="1">
      <c r="A52" s="88">
        <v>43888</v>
      </c>
      <c r="B52" s="3">
        <v>3</v>
      </c>
      <c r="C52" s="3">
        <v>9</v>
      </c>
      <c r="D52" s="33">
        <f t="shared" si="0"/>
        <v>75.149999999999991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3</v>
      </c>
      <c r="J52" s="33">
        <f t="shared" si="2"/>
        <v>125.25</v>
      </c>
      <c r="K52" s="2">
        <f t="shared" si="3"/>
        <v>100.19999999999999</v>
      </c>
      <c r="L52" s="59">
        <v>0</v>
      </c>
      <c r="M52" s="60">
        <v>5.01</v>
      </c>
      <c r="N52" s="48">
        <v>20</v>
      </c>
      <c r="O52" s="69"/>
      <c r="P52" s="68"/>
      <c r="Q52" s="76"/>
      <c r="R52" s="77"/>
      <c r="S52" s="76"/>
      <c r="T52" s="76"/>
      <c r="U52" s="76"/>
      <c r="V52" s="68">
        <v>11204</v>
      </c>
      <c r="W52" s="68">
        <v>130</v>
      </c>
      <c r="X52" s="48"/>
      <c r="Y52" s="48"/>
      <c r="Z52" s="74"/>
      <c r="AA52" s="48">
        <v>1100</v>
      </c>
      <c r="AB52" s="48">
        <v>1400</v>
      </c>
      <c r="AC52" s="175"/>
      <c r="AD52" s="176"/>
      <c r="AE52" s="176"/>
      <c r="AF52" s="176"/>
      <c r="AG52" s="176"/>
      <c r="AH52" s="177"/>
    </row>
    <row r="53" spans="1:34" ht="12.75" customHeight="1">
      <c r="A53" s="88">
        <v>43889</v>
      </c>
      <c r="B53" s="3">
        <v>3</v>
      </c>
      <c r="C53" s="3">
        <v>9</v>
      </c>
      <c r="D53" s="33">
        <f t="shared" si="0"/>
        <v>75.149999999999991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7</v>
      </c>
      <c r="J53" s="33">
        <f t="shared" si="2"/>
        <v>131.93</v>
      </c>
      <c r="K53" s="2">
        <f t="shared" si="3"/>
        <v>100.19999999999999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5"/>
      <c r="AD53" s="176"/>
      <c r="AE53" s="176"/>
      <c r="AF53" s="176"/>
      <c r="AG53" s="176"/>
      <c r="AH53" s="177"/>
    </row>
    <row r="54" spans="1:34" ht="12.75" customHeight="1">
      <c r="A54" s="88">
        <v>43890</v>
      </c>
      <c r="B54" s="3">
        <v>3</v>
      </c>
      <c r="C54" s="3">
        <v>10</v>
      </c>
      <c r="D54" s="33">
        <f t="shared" si="0"/>
        <v>76.819999999999993</v>
      </c>
      <c r="E54" s="36">
        <v>1</v>
      </c>
      <c r="F54" s="36">
        <v>3</v>
      </c>
      <c r="G54" s="33">
        <f t="shared" si="1"/>
        <v>25.049999999999997</v>
      </c>
      <c r="H54" s="3">
        <v>6</v>
      </c>
      <c r="I54" s="3">
        <v>9</v>
      </c>
      <c r="J54" s="33">
        <f t="shared" si="2"/>
        <v>135.26999999999998</v>
      </c>
      <c r="K54" s="2">
        <f t="shared" si="3"/>
        <v>101.86999999999999</v>
      </c>
      <c r="L54" s="59">
        <v>1.67</v>
      </c>
      <c r="M54" s="60">
        <v>3.34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5"/>
      <c r="AD54" s="176"/>
      <c r="AE54" s="176"/>
      <c r="AF54" s="176"/>
      <c r="AG54" s="176"/>
      <c r="AH54" s="177"/>
    </row>
    <row r="55" spans="1:34" ht="12.75" customHeight="1">
      <c r="A55" s="88">
        <v>43891</v>
      </c>
      <c r="B55" s="3">
        <v>3</v>
      </c>
      <c r="C55" s="3">
        <v>10</v>
      </c>
      <c r="D55" s="33">
        <f t="shared" si="0"/>
        <v>76.819999999999993</v>
      </c>
      <c r="E55" s="36">
        <v>1</v>
      </c>
      <c r="F55" s="36">
        <v>3</v>
      </c>
      <c r="G55" s="33">
        <f t="shared" si="1"/>
        <v>25.049999999999997</v>
      </c>
      <c r="H55" s="3">
        <v>7</v>
      </c>
      <c r="I55" s="3">
        <v>3</v>
      </c>
      <c r="J55" s="33">
        <f t="shared" si="2"/>
        <v>145.29</v>
      </c>
      <c r="K55" s="2">
        <f t="shared" si="3"/>
        <v>101.86999999999999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5"/>
      <c r="AD55" s="176"/>
      <c r="AE55" s="176"/>
      <c r="AF55" s="176"/>
      <c r="AG55" s="176"/>
      <c r="AH55" s="177"/>
    </row>
    <row r="56" spans="1:34" ht="12.75" customHeight="1">
      <c r="A56" s="88"/>
      <c r="B56" s="3"/>
      <c r="C56" s="3"/>
      <c r="D56" s="33">
        <f t="shared" si="0"/>
        <v>0</v>
      </c>
      <c r="E56" s="36"/>
      <c r="F56" s="36"/>
      <c r="G56" s="33">
        <f t="shared" si="1"/>
        <v>0</v>
      </c>
      <c r="H56" s="47"/>
      <c r="I56" s="3"/>
      <c r="J56" s="33">
        <f t="shared" si="2"/>
        <v>0</v>
      </c>
      <c r="K56" s="2">
        <f t="shared" si="3"/>
        <v>0</v>
      </c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75"/>
      <c r="AD56" s="176"/>
      <c r="AE56" s="176"/>
      <c r="AF56" s="176"/>
      <c r="AG56" s="176"/>
      <c r="AH56" s="177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10.02</v>
      </c>
      <c r="M58" s="45">
        <f>SUM(M27:M57)</f>
        <v>175.34000000000006</v>
      </c>
      <c r="N58" s="46">
        <f>SUM(N27:N57)</f>
        <v>580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213.76000000000002</v>
      </c>
      <c r="M60" s="45">
        <f>(M59+M58)</f>
        <v>969.92000000000019</v>
      </c>
      <c r="N60" s="45">
        <f>(N59+N58)</f>
        <v>6503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3" zoomScale="80" zoomScaleNormal="80" zoomScalePageLayoutView="80" workbookViewId="0">
      <selection activeCell="AB57" sqref="AB57"/>
    </sheetView>
  </sheetViews>
  <sheetFormatPr baseColWidth="10" defaultColWidth="10.28515625" defaultRowHeight="13" x14ac:dyDescent="0"/>
  <cols>
    <col min="1" max="1" width="10.710937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6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105</v>
      </c>
      <c r="D8" s="136"/>
      <c r="E8" s="136"/>
      <c r="F8" s="136"/>
      <c r="G8" s="8" t="s">
        <v>9</v>
      </c>
      <c r="H8" s="136">
        <v>2019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7"/>
      <c r="AD25" s="117"/>
      <c r="AE25" s="117"/>
      <c r="AF25" s="117"/>
      <c r="AG25" s="117"/>
      <c r="AH25" s="11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43891</v>
      </c>
      <c r="B27" s="3">
        <v>3</v>
      </c>
      <c r="C27" s="3">
        <v>11</v>
      </c>
      <c r="D27" s="33">
        <f t="shared" ref="D27:D57" si="0">(B27*12+C27)*1.67</f>
        <v>78.489999999999995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9</v>
      </c>
      <c r="J27" s="33">
        <f t="shared" ref="J27:J57" si="2">(H27*12+I27)*1.67</f>
        <v>155.31</v>
      </c>
      <c r="K27" s="2">
        <f t="shared" ref="K27:K57" si="3">D27+G27</f>
        <v>103.53999999999999</v>
      </c>
      <c r="L27" s="59">
        <v>1.67</v>
      </c>
      <c r="M27" s="60">
        <v>10.02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5"/>
      <c r="AD27" s="176"/>
      <c r="AE27" s="176"/>
      <c r="AF27" s="176"/>
      <c r="AG27" s="176"/>
      <c r="AH27" s="177"/>
    </row>
    <row r="28" spans="1:34" ht="12.75" customHeight="1">
      <c r="A28" s="88">
        <v>43892</v>
      </c>
      <c r="B28" s="35">
        <v>4</v>
      </c>
      <c r="C28" s="35">
        <v>0</v>
      </c>
      <c r="D28" s="33">
        <f t="shared" si="0"/>
        <v>80.16</v>
      </c>
      <c r="E28" s="36">
        <v>1</v>
      </c>
      <c r="F28" s="36">
        <v>3</v>
      </c>
      <c r="G28" s="33">
        <f t="shared" si="1"/>
        <v>25.049999999999997</v>
      </c>
      <c r="H28" s="3">
        <v>8</v>
      </c>
      <c r="I28" s="3">
        <v>6</v>
      </c>
      <c r="J28" s="33">
        <f t="shared" si="2"/>
        <v>170.34</v>
      </c>
      <c r="K28" s="2">
        <f t="shared" si="3"/>
        <v>105.21</v>
      </c>
      <c r="L28" s="59">
        <v>1.67</v>
      </c>
      <c r="M28" s="60">
        <v>15.03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5"/>
      <c r="AD28" s="176"/>
      <c r="AE28" s="176"/>
      <c r="AF28" s="176"/>
      <c r="AG28" s="176"/>
      <c r="AH28" s="177"/>
    </row>
    <row r="29" spans="1:34" ht="12.75" customHeight="1">
      <c r="A29" s="88">
        <v>43893</v>
      </c>
      <c r="B29" s="35">
        <v>4</v>
      </c>
      <c r="C29" s="35">
        <v>1</v>
      </c>
      <c r="D29" s="33">
        <f t="shared" si="0"/>
        <v>81.83</v>
      </c>
      <c r="E29" s="36">
        <v>1</v>
      </c>
      <c r="F29" s="36">
        <v>3</v>
      </c>
      <c r="G29" s="33">
        <f t="shared" si="1"/>
        <v>25.049999999999997</v>
      </c>
      <c r="H29" s="3">
        <v>9</v>
      </c>
      <c r="I29" s="3">
        <v>4</v>
      </c>
      <c r="J29" s="33">
        <f t="shared" si="2"/>
        <v>187.04</v>
      </c>
      <c r="K29" s="2">
        <f t="shared" si="3"/>
        <v>106.88</v>
      </c>
      <c r="L29" s="59">
        <v>1.67</v>
      </c>
      <c r="M29" s="60">
        <v>16.7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5"/>
      <c r="AD29" s="176"/>
      <c r="AE29" s="176"/>
      <c r="AF29" s="176"/>
      <c r="AG29" s="176"/>
      <c r="AH29" s="177"/>
    </row>
    <row r="30" spans="1:34" ht="12.75" customHeight="1">
      <c r="A30" s="88">
        <v>43894</v>
      </c>
      <c r="B30" s="35">
        <v>4</v>
      </c>
      <c r="C30" s="35">
        <v>2</v>
      </c>
      <c r="D30" s="33">
        <f t="shared" si="0"/>
        <v>83.5</v>
      </c>
      <c r="E30" s="36">
        <v>1</v>
      </c>
      <c r="F30" s="36">
        <v>3</v>
      </c>
      <c r="G30" s="33">
        <f t="shared" si="1"/>
        <v>25.049999999999997</v>
      </c>
      <c r="H30" s="3">
        <v>9</v>
      </c>
      <c r="I30" s="3">
        <v>11</v>
      </c>
      <c r="J30" s="33">
        <f t="shared" si="2"/>
        <v>198.73</v>
      </c>
      <c r="K30" s="2">
        <f>D30+G30</f>
        <v>108.55</v>
      </c>
      <c r="L30" s="59">
        <v>1.67</v>
      </c>
      <c r="M30" s="60">
        <v>11.69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78"/>
      <c r="AD30" s="179"/>
      <c r="AE30" s="179"/>
      <c r="AF30" s="179"/>
      <c r="AG30" s="179"/>
      <c r="AH30" s="180"/>
    </row>
    <row r="31" spans="1:34" ht="12.75" customHeight="1">
      <c r="A31" s="88">
        <v>43895</v>
      </c>
      <c r="B31" s="35">
        <v>4</v>
      </c>
      <c r="C31" s="35">
        <v>2</v>
      </c>
      <c r="D31" s="33">
        <f t="shared" si="0"/>
        <v>83.5</v>
      </c>
      <c r="E31" s="36">
        <v>1</v>
      </c>
      <c r="F31" s="36">
        <v>3</v>
      </c>
      <c r="G31" s="33">
        <f>(E31*12+F31)*1.67</f>
        <v>25.049999999999997</v>
      </c>
      <c r="H31" s="3">
        <v>10</v>
      </c>
      <c r="I31" s="3">
        <v>5</v>
      </c>
      <c r="J31" s="33">
        <f t="shared" si="2"/>
        <v>208.75</v>
      </c>
      <c r="K31" s="2">
        <f t="shared" si="3"/>
        <v>108.55</v>
      </c>
      <c r="L31" s="59">
        <v>0</v>
      </c>
      <c r="M31" s="60">
        <v>10.02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8"/>
      <c r="AD31" s="179"/>
      <c r="AE31" s="179"/>
      <c r="AF31" s="179"/>
      <c r="AG31" s="179"/>
      <c r="AH31" s="180"/>
    </row>
    <row r="32" spans="1:34" ht="12.75" customHeight="1">
      <c r="A32" s="88">
        <v>43896</v>
      </c>
      <c r="B32" s="3">
        <v>4</v>
      </c>
      <c r="C32" s="3">
        <v>3</v>
      </c>
      <c r="D32" s="33">
        <f t="shared" si="0"/>
        <v>85.17</v>
      </c>
      <c r="E32" s="36">
        <v>1</v>
      </c>
      <c r="F32" s="36">
        <v>3</v>
      </c>
      <c r="G32" s="33">
        <f t="shared" si="1"/>
        <v>25.049999999999997</v>
      </c>
      <c r="H32" s="3">
        <v>10</v>
      </c>
      <c r="I32" s="3">
        <v>10</v>
      </c>
      <c r="J32" s="33">
        <f t="shared" si="2"/>
        <v>217.1</v>
      </c>
      <c r="K32" s="2">
        <f t="shared" si="3"/>
        <v>110.22</v>
      </c>
      <c r="L32" s="59">
        <v>1.67</v>
      </c>
      <c r="M32" s="60">
        <v>8.35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78"/>
      <c r="AD32" s="179"/>
      <c r="AE32" s="179"/>
      <c r="AF32" s="179"/>
      <c r="AG32" s="179"/>
      <c r="AH32" s="180"/>
    </row>
    <row r="33" spans="1:34" ht="12.75" customHeight="1">
      <c r="A33" s="88">
        <v>43897</v>
      </c>
      <c r="B33" s="3">
        <v>4</v>
      </c>
      <c r="C33" s="3">
        <v>3</v>
      </c>
      <c r="D33" s="33">
        <f t="shared" si="0"/>
        <v>85.17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11</v>
      </c>
      <c r="J33" s="33">
        <f t="shared" si="2"/>
        <v>218.76999999999998</v>
      </c>
      <c r="K33" s="2">
        <f>D33+G33</f>
        <v>110.22</v>
      </c>
      <c r="L33" s="59">
        <v>0</v>
      </c>
      <c r="M33" s="60">
        <v>1.67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8"/>
      <c r="AD33" s="179"/>
      <c r="AE33" s="179"/>
      <c r="AF33" s="179"/>
      <c r="AG33" s="179"/>
      <c r="AH33" s="180"/>
    </row>
    <row r="34" spans="1:34" ht="12.75" customHeight="1">
      <c r="A34" s="88">
        <v>43898</v>
      </c>
      <c r="B34" s="3">
        <v>4</v>
      </c>
      <c r="C34" s="3">
        <v>4</v>
      </c>
      <c r="D34" s="33">
        <f t="shared" si="0"/>
        <v>86.84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2</v>
      </c>
      <c r="J34" s="33">
        <f t="shared" si="2"/>
        <v>223.78</v>
      </c>
      <c r="K34" s="2">
        <f t="shared" si="3"/>
        <v>111.89</v>
      </c>
      <c r="L34" s="59">
        <v>1.67</v>
      </c>
      <c r="M34" s="60">
        <v>5.01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5"/>
      <c r="AD34" s="176"/>
      <c r="AE34" s="176"/>
      <c r="AF34" s="176"/>
      <c r="AG34" s="176"/>
      <c r="AH34" s="177"/>
    </row>
    <row r="35" spans="1:34" ht="12.75" customHeight="1">
      <c r="A35" s="88">
        <v>43899</v>
      </c>
      <c r="B35" s="3">
        <v>4</v>
      </c>
      <c r="C35" s="3">
        <v>4</v>
      </c>
      <c r="D35" s="33">
        <f t="shared" si="0"/>
        <v>86.84</v>
      </c>
      <c r="E35" s="36">
        <v>1</v>
      </c>
      <c r="F35" s="36">
        <v>3</v>
      </c>
      <c r="G35" s="33">
        <f t="shared" si="1"/>
        <v>25.049999999999997</v>
      </c>
      <c r="H35" s="3">
        <v>11</v>
      </c>
      <c r="I35" s="3">
        <v>7</v>
      </c>
      <c r="J35" s="33">
        <f>(H35*12+I35)*1.67</f>
        <v>232.13</v>
      </c>
      <c r="K35" s="2">
        <f t="shared" si="3"/>
        <v>111.89</v>
      </c>
      <c r="L35" s="59">
        <v>0</v>
      </c>
      <c r="M35" s="60">
        <v>8.35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5"/>
      <c r="AD35" s="176"/>
      <c r="AE35" s="176"/>
      <c r="AF35" s="176"/>
      <c r="AG35" s="176"/>
      <c r="AH35" s="177"/>
    </row>
    <row r="36" spans="1:34" ht="12.75" customHeight="1">
      <c r="A36" s="88">
        <v>43900</v>
      </c>
      <c r="B36" s="3">
        <v>4</v>
      </c>
      <c r="C36" s="3">
        <v>5</v>
      </c>
      <c r="D36" s="33">
        <f t="shared" si="0"/>
        <v>88.509999999999991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5</v>
      </c>
      <c r="J36" s="33">
        <f>(H36*12+I36)*1.67</f>
        <v>108.55</v>
      </c>
      <c r="K36" s="2">
        <f>D36+G36</f>
        <v>113.55999999999999</v>
      </c>
      <c r="L36" s="59">
        <v>1.67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>
        <v>11204</v>
      </c>
      <c r="W36" s="48">
        <v>130</v>
      </c>
      <c r="X36" s="48"/>
      <c r="Y36" s="48"/>
      <c r="Z36" s="74"/>
      <c r="AA36" s="48">
        <v>1100</v>
      </c>
      <c r="AB36" s="48">
        <v>1400</v>
      </c>
      <c r="AC36" s="181"/>
      <c r="AD36" s="182"/>
      <c r="AE36" s="182"/>
      <c r="AF36" s="182"/>
      <c r="AG36" s="182"/>
      <c r="AH36" s="183"/>
    </row>
    <row r="37" spans="1:34" ht="12.75" customHeight="1">
      <c r="A37" s="88">
        <v>43901</v>
      </c>
      <c r="B37" s="3">
        <v>4</v>
      </c>
      <c r="C37" s="3">
        <v>6</v>
      </c>
      <c r="D37" s="33">
        <f t="shared" si="0"/>
        <v>90.179999999999993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3</v>
      </c>
      <c r="J37" s="33">
        <f t="shared" si="2"/>
        <v>125.25</v>
      </c>
      <c r="K37" s="2">
        <f t="shared" si="3"/>
        <v>115.22999999999999</v>
      </c>
      <c r="L37" s="59">
        <v>1.67</v>
      </c>
      <c r="M37" s="60">
        <v>16.7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1"/>
      <c r="AD37" s="182"/>
      <c r="AE37" s="182"/>
      <c r="AF37" s="182"/>
      <c r="AG37" s="182"/>
      <c r="AH37" s="183"/>
    </row>
    <row r="38" spans="1:34" ht="12.75" customHeight="1">
      <c r="A38" s="88">
        <v>43902</v>
      </c>
      <c r="B38" s="3">
        <v>4</v>
      </c>
      <c r="C38" s="3">
        <v>7</v>
      </c>
      <c r="D38" s="33">
        <f t="shared" si="0"/>
        <v>91.85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10</v>
      </c>
      <c r="J38" s="33">
        <f t="shared" si="2"/>
        <v>136.94</v>
      </c>
      <c r="K38" s="2">
        <f t="shared" si="3"/>
        <v>116.89999999999999</v>
      </c>
      <c r="L38" s="59">
        <v>1.67</v>
      </c>
      <c r="M38" s="60">
        <v>11.69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5"/>
      <c r="AD38" s="176"/>
      <c r="AE38" s="176"/>
      <c r="AF38" s="176"/>
      <c r="AG38" s="176"/>
      <c r="AH38" s="177"/>
    </row>
    <row r="39" spans="1:34" ht="12.75" customHeight="1">
      <c r="A39" s="88">
        <v>43903</v>
      </c>
      <c r="B39" s="3">
        <v>4</v>
      </c>
      <c r="C39" s="3">
        <v>8</v>
      </c>
      <c r="D39" s="33">
        <f t="shared" si="0"/>
        <v>93.52</v>
      </c>
      <c r="E39" s="36">
        <v>1</v>
      </c>
      <c r="F39" s="36">
        <v>3</v>
      </c>
      <c r="G39" s="33">
        <f>(E39*12+F39)*1.67</f>
        <v>25.049999999999997</v>
      </c>
      <c r="H39" s="3">
        <v>7</v>
      </c>
      <c r="I39" s="3">
        <v>4</v>
      </c>
      <c r="J39" s="33">
        <f t="shared" si="2"/>
        <v>146.95999999999998</v>
      </c>
      <c r="K39" s="2">
        <f t="shared" si="3"/>
        <v>118.57</v>
      </c>
      <c r="L39" s="59">
        <v>1.67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5"/>
      <c r="AD39" s="176"/>
      <c r="AE39" s="176"/>
      <c r="AF39" s="176"/>
      <c r="AG39" s="176"/>
      <c r="AH39" s="177"/>
    </row>
    <row r="40" spans="1:34" ht="12.75" customHeight="1">
      <c r="A40" s="88">
        <v>43904</v>
      </c>
      <c r="B40" s="3">
        <v>4</v>
      </c>
      <c r="C40" s="3">
        <v>8</v>
      </c>
      <c r="D40" s="33">
        <f t="shared" si="0"/>
        <v>93.52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8</v>
      </c>
      <c r="J40" s="33">
        <f t="shared" si="2"/>
        <v>153.63999999999999</v>
      </c>
      <c r="K40" s="2">
        <f t="shared" si="3"/>
        <v>118.57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5"/>
      <c r="AD40" s="176"/>
      <c r="AE40" s="176"/>
      <c r="AF40" s="176"/>
      <c r="AG40" s="176"/>
      <c r="AH40" s="177"/>
    </row>
    <row r="41" spans="1:34" ht="12.75" customHeight="1">
      <c r="A41" s="88">
        <v>43905</v>
      </c>
      <c r="B41" s="3">
        <v>4</v>
      </c>
      <c r="C41" s="3">
        <v>8</v>
      </c>
      <c r="D41" s="33">
        <f t="shared" si="0"/>
        <v>93.52</v>
      </c>
      <c r="E41" s="36">
        <v>1</v>
      </c>
      <c r="F41" s="36">
        <v>3</v>
      </c>
      <c r="G41" s="33">
        <f t="shared" si="1"/>
        <v>25.049999999999997</v>
      </c>
      <c r="H41" s="3">
        <v>8</v>
      </c>
      <c r="I41" s="3">
        <v>0</v>
      </c>
      <c r="J41" s="33">
        <f t="shared" si="2"/>
        <v>160.32</v>
      </c>
      <c r="K41" s="2">
        <f t="shared" si="3"/>
        <v>118.57</v>
      </c>
      <c r="L41" s="59">
        <v>0</v>
      </c>
      <c r="M41" s="60">
        <v>6.68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5"/>
      <c r="AD41" s="176"/>
      <c r="AE41" s="176"/>
      <c r="AF41" s="176"/>
      <c r="AG41" s="176"/>
      <c r="AH41" s="177"/>
    </row>
    <row r="42" spans="1:34" ht="12.75" customHeight="1">
      <c r="A42" s="88">
        <v>43906</v>
      </c>
      <c r="B42" s="3">
        <v>4</v>
      </c>
      <c r="C42" s="3">
        <v>8</v>
      </c>
      <c r="D42" s="33">
        <f t="shared" si="0"/>
        <v>93.52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2</v>
      </c>
      <c r="J42" s="33">
        <f t="shared" si="2"/>
        <v>163.66</v>
      </c>
      <c r="K42" s="2">
        <f t="shared" si="3"/>
        <v>118.57</v>
      </c>
      <c r="L42" s="59">
        <v>0</v>
      </c>
      <c r="M42" s="60">
        <v>3.34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5"/>
      <c r="AD42" s="176"/>
      <c r="AE42" s="176"/>
      <c r="AF42" s="176"/>
      <c r="AG42" s="176"/>
      <c r="AH42" s="177"/>
    </row>
    <row r="43" spans="1:34" ht="12.75" customHeight="1">
      <c r="A43" s="88">
        <v>43907</v>
      </c>
      <c r="B43" s="3">
        <v>4</v>
      </c>
      <c r="C43" s="3">
        <v>9</v>
      </c>
      <c r="D43" s="33">
        <f>(B43*12+C43)*1.67</f>
        <v>95.19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7</v>
      </c>
      <c r="J43" s="33">
        <f t="shared" si="2"/>
        <v>172.01</v>
      </c>
      <c r="K43" s="2">
        <f>D43+G43</f>
        <v>120.24</v>
      </c>
      <c r="L43" s="59">
        <v>1.67</v>
      </c>
      <c r="M43" s="60">
        <v>8.35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5"/>
      <c r="AD43" s="176"/>
      <c r="AE43" s="176"/>
      <c r="AF43" s="176"/>
      <c r="AG43" s="176"/>
      <c r="AH43" s="177"/>
    </row>
    <row r="44" spans="1:34" ht="12.75" customHeight="1">
      <c r="A44" s="88">
        <v>43908</v>
      </c>
      <c r="B44" s="3">
        <v>4</v>
      </c>
      <c r="C44" s="3">
        <v>9</v>
      </c>
      <c r="D44" s="33">
        <f t="shared" si="0"/>
        <v>95.19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7</v>
      </c>
      <c r="J44" s="33">
        <f t="shared" si="2"/>
        <v>172.01</v>
      </c>
      <c r="K44" s="2">
        <f t="shared" si="3"/>
        <v>120.24</v>
      </c>
      <c r="L44" s="59">
        <v>0</v>
      </c>
      <c r="M44" s="60">
        <v>0</v>
      </c>
      <c r="N44" s="48">
        <v>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2100</v>
      </c>
      <c r="AB44" s="48">
        <v>2100</v>
      </c>
      <c r="AC44" s="175"/>
      <c r="AD44" s="176"/>
      <c r="AE44" s="176"/>
      <c r="AF44" s="176"/>
      <c r="AG44" s="176"/>
      <c r="AH44" s="177"/>
    </row>
    <row r="45" spans="1:34" ht="12.75" customHeight="1">
      <c r="A45" s="88">
        <v>43909</v>
      </c>
      <c r="B45" s="3">
        <v>4</v>
      </c>
      <c r="C45" s="3">
        <v>10</v>
      </c>
      <c r="D45" s="33">
        <f t="shared" si="0"/>
        <v>96.86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0</v>
      </c>
      <c r="J45" s="33">
        <f t="shared" si="2"/>
        <v>180.35999999999999</v>
      </c>
      <c r="K45" s="2">
        <f t="shared" si="3"/>
        <v>121.91</v>
      </c>
      <c r="L45" s="59">
        <v>1.67</v>
      </c>
      <c r="M45" s="60">
        <v>8.35</v>
      </c>
      <c r="N45" s="48">
        <v>26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5"/>
      <c r="AD45" s="176"/>
      <c r="AE45" s="176"/>
      <c r="AF45" s="176"/>
      <c r="AG45" s="176"/>
      <c r="AH45" s="177"/>
    </row>
    <row r="46" spans="1:34" ht="12.75" customHeight="1">
      <c r="A46" s="88">
        <v>43910</v>
      </c>
      <c r="B46" s="3">
        <v>4</v>
      </c>
      <c r="C46" s="3">
        <v>10</v>
      </c>
      <c r="D46" s="33">
        <f t="shared" si="0"/>
        <v>96.86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3</v>
      </c>
      <c r="J46" s="33">
        <f t="shared" si="2"/>
        <v>185.37</v>
      </c>
      <c r="K46" s="2">
        <f t="shared" si="3"/>
        <v>121.91</v>
      </c>
      <c r="L46" s="59">
        <v>0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5"/>
      <c r="AD46" s="176"/>
      <c r="AE46" s="176"/>
      <c r="AF46" s="176"/>
      <c r="AG46" s="176"/>
      <c r="AH46" s="177"/>
    </row>
    <row r="47" spans="1:34" ht="12.75" customHeight="1">
      <c r="A47" s="88">
        <v>43911</v>
      </c>
      <c r="B47" s="3">
        <v>4</v>
      </c>
      <c r="C47" s="3">
        <v>10</v>
      </c>
      <c r="D47" s="33">
        <f t="shared" si="0"/>
        <v>96.86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7</v>
      </c>
      <c r="J47" s="33">
        <f t="shared" si="2"/>
        <v>192.04999999999998</v>
      </c>
      <c r="K47" s="2">
        <f t="shared" si="3"/>
        <v>121.91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5"/>
      <c r="AD47" s="176"/>
      <c r="AE47" s="176"/>
      <c r="AF47" s="176"/>
      <c r="AG47" s="176"/>
      <c r="AH47" s="177"/>
    </row>
    <row r="48" spans="1:34" ht="12.75" customHeight="1">
      <c r="A48" s="88">
        <v>43912</v>
      </c>
      <c r="B48" s="3">
        <v>4</v>
      </c>
      <c r="C48" s="3">
        <v>10</v>
      </c>
      <c r="D48" s="33">
        <f t="shared" si="0"/>
        <v>96.86</v>
      </c>
      <c r="E48" s="36">
        <v>1</v>
      </c>
      <c r="F48" s="36">
        <v>3</v>
      </c>
      <c r="G48" s="33">
        <f t="shared" si="1"/>
        <v>25.049999999999997</v>
      </c>
      <c r="H48" s="3">
        <v>10</v>
      </c>
      <c r="I48" s="3">
        <v>0</v>
      </c>
      <c r="J48" s="33">
        <f t="shared" si="2"/>
        <v>200.39999999999998</v>
      </c>
      <c r="K48" s="2">
        <f t="shared" si="3"/>
        <v>121.91</v>
      </c>
      <c r="L48" s="59">
        <v>0</v>
      </c>
      <c r="M48" s="60">
        <v>8.35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4"/>
      <c r="AD48" s="176"/>
      <c r="AE48" s="176"/>
      <c r="AF48" s="176"/>
      <c r="AG48" s="176"/>
      <c r="AH48" s="177"/>
    </row>
    <row r="49" spans="1:34" ht="12.75" customHeight="1">
      <c r="A49" s="88">
        <v>43913</v>
      </c>
      <c r="B49" s="3">
        <v>4</v>
      </c>
      <c r="C49" s="3">
        <v>10</v>
      </c>
      <c r="D49" s="33">
        <f t="shared" si="0"/>
        <v>96.86</v>
      </c>
      <c r="E49" s="36">
        <v>1</v>
      </c>
      <c r="F49" s="36">
        <v>3</v>
      </c>
      <c r="G49" s="33">
        <f t="shared" si="1"/>
        <v>25.049999999999997</v>
      </c>
      <c r="H49" s="3">
        <v>10</v>
      </c>
      <c r="I49" s="3">
        <v>2</v>
      </c>
      <c r="J49" s="33">
        <f t="shared" si="2"/>
        <v>203.73999999999998</v>
      </c>
      <c r="K49" s="2">
        <f t="shared" si="3"/>
        <v>121.91</v>
      </c>
      <c r="L49" s="59">
        <v>0</v>
      </c>
      <c r="M49" s="60">
        <v>3.34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5"/>
      <c r="AD49" s="176"/>
      <c r="AE49" s="176"/>
      <c r="AF49" s="176"/>
      <c r="AG49" s="176"/>
      <c r="AH49" s="177"/>
    </row>
    <row r="50" spans="1:34" ht="12.75" customHeight="1">
      <c r="A50" s="88">
        <v>43914</v>
      </c>
      <c r="B50" s="3">
        <v>4</v>
      </c>
      <c r="C50" s="3">
        <v>10</v>
      </c>
      <c r="D50" s="33">
        <f t="shared" si="0"/>
        <v>96.86</v>
      </c>
      <c r="E50" s="36">
        <v>1</v>
      </c>
      <c r="F50" s="36">
        <v>3</v>
      </c>
      <c r="G50" s="33">
        <f t="shared" si="1"/>
        <v>25.049999999999997</v>
      </c>
      <c r="H50" s="3">
        <v>10</v>
      </c>
      <c r="I50" s="3">
        <v>4</v>
      </c>
      <c r="J50" s="33">
        <f t="shared" si="2"/>
        <v>207.07999999999998</v>
      </c>
      <c r="K50" s="2">
        <f t="shared" si="3"/>
        <v>121.91</v>
      </c>
      <c r="L50" s="59">
        <v>0</v>
      </c>
      <c r="M50" s="60">
        <v>3.34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5"/>
      <c r="AD50" s="176"/>
      <c r="AE50" s="176"/>
      <c r="AF50" s="176"/>
      <c r="AG50" s="176"/>
      <c r="AH50" s="177"/>
    </row>
    <row r="51" spans="1:34" ht="12.75" customHeight="1">
      <c r="A51" s="88">
        <v>43915</v>
      </c>
      <c r="B51" s="3">
        <v>4</v>
      </c>
      <c r="C51" s="3">
        <v>10</v>
      </c>
      <c r="D51" s="33">
        <f t="shared" si="0"/>
        <v>96.86</v>
      </c>
      <c r="E51" s="36">
        <v>1</v>
      </c>
      <c r="F51" s="36">
        <v>3</v>
      </c>
      <c r="G51" s="33">
        <f>(E51*12+F51)*1.67</f>
        <v>25.049999999999997</v>
      </c>
      <c r="H51" s="3">
        <v>10</v>
      </c>
      <c r="I51" s="3">
        <v>7</v>
      </c>
      <c r="J51" s="33">
        <f t="shared" si="2"/>
        <v>212.09</v>
      </c>
      <c r="K51" s="2">
        <f t="shared" si="3"/>
        <v>121.91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5"/>
      <c r="AD51" s="176"/>
      <c r="AE51" s="176"/>
      <c r="AF51" s="176"/>
      <c r="AG51" s="176"/>
      <c r="AH51" s="177"/>
    </row>
    <row r="52" spans="1:34" ht="12.75" customHeight="1">
      <c r="A52" s="88">
        <v>43916</v>
      </c>
      <c r="B52" s="3">
        <v>4</v>
      </c>
      <c r="C52" s="3">
        <v>11</v>
      </c>
      <c r="D52" s="33">
        <f t="shared" si="0"/>
        <v>98.53</v>
      </c>
      <c r="E52" s="36">
        <v>1</v>
      </c>
      <c r="F52" s="36">
        <v>3</v>
      </c>
      <c r="G52" s="33">
        <f t="shared" si="1"/>
        <v>25.049999999999997</v>
      </c>
      <c r="H52" s="3">
        <v>11</v>
      </c>
      <c r="I52" s="3">
        <v>0</v>
      </c>
      <c r="J52" s="33">
        <f t="shared" si="2"/>
        <v>220.44</v>
      </c>
      <c r="K52" s="2">
        <f t="shared" si="3"/>
        <v>123.58</v>
      </c>
      <c r="L52" s="59">
        <v>1.67</v>
      </c>
      <c r="M52" s="60">
        <v>8.35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5"/>
      <c r="AD52" s="176"/>
      <c r="AE52" s="176"/>
      <c r="AF52" s="176"/>
      <c r="AG52" s="176"/>
      <c r="AH52" s="177"/>
    </row>
    <row r="53" spans="1:34" ht="12.75" customHeight="1">
      <c r="A53" s="88">
        <v>43917</v>
      </c>
      <c r="B53" s="3">
        <v>4</v>
      </c>
      <c r="C53" s="3">
        <v>11</v>
      </c>
      <c r="D53" s="33">
        <f t="shared" si="0"/>
        <v>98.53</v>
      </c>
      <c r="E53" s="36">
        <v>1</v>
      </c>
      <c r="F53" s="36">
        <v>3</v>
      </c>
      <c r="G53" s="33">
        <f t="shared" si="1"/>
        <v>25.049999999999997</v>
      </c>
      <c r="H53" s="3">
        <v>11</v>
      </c>
      <c r="I53" s="3">
        <v>1</v>
      </c>
      <c r="J53" s="33">
        <f t="shared" si="2"/>
        <v>222.10999999999999</v>
      </c>
      <c r="K53" s="2">
        <f t="shared" si="3"/>
        <v>123.58</v>
      </c>
      <c r="L53" s="59">
        <v>0</v>
      </c>
      <c r="M53" s="60">
        <v>1.67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5"/>
      <c r="AD53" s="176"/>
      <c r="AE53" s="176"/>
      <c r="AF53" s="176"/>
      <c r="AG53" s="176"/>
      <c r="AH53" s="177"/>
    </row>
    <row r="54" spans="1:34" ht="12.75" customHeight="1">
      <c r="A54" s="88">
        <v>43918</v>
      </c>
      <c r="B54" s="3">
        <v>4</v>
      </c>
      <c r="C54" s="3">
        <v>11</v>
      </c>
      <c r="D54" s="33">
        <f t="shared" si="0"/>
        <v>98.53</v>
      </c>
      <c r="E54" s="36">
        <v>1</v>
      </c>
      <c r="F54" s="36">
        <v>3</v>
      </c>
      <c r="G54" s="33">
        <f t="shared" si="1"/>
        <v>25.049999999999997</v>
      </c>
      <c r="H54" s="3">
        <v>11</v>
      </c>
      <c r="I54" s="3">
        <v>4</v>
      </c>
      <c r="J54" s="33">
        <f t="shared" si="2"/>
        <v>227.12</v>
      </c>
      <c r="K54" s="2">
        <f t="shared" si="3"/>
        <v>123.58</v>
      </c>
      <c r="L54" s="59">
        <v>0</v>
      </c>
      <c r="M54" s="60">
        <v>5.01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5"/>
      <c r="AD54" s="176"/>
      <c r="AE54" s="176"/>
      <c r="AF54" s="176"/>
      <c r="AG54" s="176"/>
      <c r="AH54" s="177"/>
    </row>
    <row r="55" spans="1:34" ht="12.75" customHeight="1">
      <c r="A55" s="88">
        <v>43919</v>
      </c>
      <c r="B55" s="3">
        <v>4</v>
      </c>
      <c r="C55" s="3">
        <v>11</v>
      </c>
      <c r="D55" s="33">
        <f t="shared" si="0"/>
        <v>98.53</v>
      </c>
      <c r="E55" s="36">
        <v>1</v>
      </c>
      <c r="F55" s="36">
        <v>3</v>
      </c>
      <c r="G55" s="33">
        <f t="shared" si="1"/>
        <v>25.049999999999997</v>
      </c>
      <c r="H55" s="3">
        <v>11</v>
      </c>
      <c r="I55" s="3">
        <v>7</v>
      </c>
      <c r="J55" s="33">
        <f t="shared" si="2"/>
        <v>232.13</v>
      </c>
      <c r="K55" s="2">
        <f t="shared" si="3"/>
        <v>123.58</v>
      </c>
      <c r="L55" s="59">
        <v>0</v>
      </c>
      <c r="M55" s="60">
        <v>5.01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5"/>
      <c r="AD55" s="176"/>
      <c r="AE55" s="176"/>
      <c r="AF55" s="176"/>
      <c r="AG55" s="176"/>
      <c r="AH55" s="177"/>
    </row>
    <row r="56" spans="1:34" ht="12.75" customHeight="1">
      <c r="A56" s="88">
        <v>43920</v>
      </c>
      <c r="B56" s="3">
        <v>5</v>
      </c>
      <c r="C56" s="3">
        <v>0</v>
      </c>
      <c r="D56" s="33">
        <f t="shared" si="0"/>
        <v>100.19999999999999</v>
      </c>
      <c r="E56" s="36">
        <v>1</v>
      </c>
      <c r="F56" s="36">
        <v>3</v>
      </c>
      <c r="G56" s="33">
        <f t="shared" si="1"/>
        <v>25.049999999999997</v>
      </c>
      <c r="H56" s="47">
        <v>11</v>
      </c>
      <c r="I56" s="3">
        <v>11</v>
      </c>
      <c r="J56" s="33">
        <f t="shared" si="2"/>
        <v>238.81</v>
      </c>
      <c r="K56" s="2">
        <f t="shared" si="3"/>
        <v>125.24999999999999</v>
      </c>
      <c r="L56" s="59">
        <v>1.67</v>
      </c>
      <c r="M56" s="60">
        <v>6.68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5"/>
      <c r="AD56" s="176"/>
      <c r="AE56" s="176"/>
      <c r="AF56" s="176"/>
      <c r="AG56" s="176"/>
      <c r="AH56" s="177"/>
    </row>
    <row r="57" spans="1:34" ht="12.75" customHeight="1">
      <c r="A57" s="88">
        <v>43921</v>
      </c>
      <c r="B57" s="47">
        <v>5</v>
      </c>
      <c r="C57" s="3">
        <v>0</v>
      </c>
      <c r="D57" s="33">
        <f t="shared" si="0"/>
        <v>100.19999999999999</v>
      </c>
      <c r="E57" s="36">
        <v>1</v>
      </c>
      <c r="F57" s="36">
        <v>3</v>
      </c>
      <c r="G57" s="33">
        <f t="shared" si="1"/>
        <v>25.049999999999997</v>
      </c>
      <c r="H57" s="47">
        <v>12</v>
      </c>
      <c r="I57" s="3">
        <v>2</v>
      </c>
      <c r="J57" s="2">
        <f t="shared" si="2"/>
        <v>243.82</v>
      </c>
      <c r="K57" s="2">
        <f t="shared" si="3"/>
        <v>125.24999999999999</v>
      </c>
      <c r="L57" s="59">
        <v>0</v>
      </c>
      <c r="M57" s="60">
        <v>5.01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23.380000000000003</v>
      </c>
      <c r="M58" s="45">
        <f>SUM(M27:M57)</f>
        <v>228.78999999999994</v>
      </c>
      <c r="N58" s="46">
        <f>SUM(N27:N57)</f>
        <v>606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227.12</v>
      </c>
      <c r="M60" s="45">
        <f>(M59+M58)</f>
        <v>1023.3700000000001</v>
      </c>
      <c r="N60" s="45">
        <f>(N59+N58)</f>
        <v>6529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zoomScale="80" zoomScaleNormal="80" zoomScalePageLayoutView="80" workbookViewId="0">
      <selection activeCell="C8" sqref="C8:F8"/>
    </sheetView>
  </sheetViews>
  <sheetFormatPr baseColWidth="10" defaultColWidth="10.28515625" defaultRowHeight="13" x14ac:dyDescent="0"/>
  <cols>
    <col min="1" max="1" width="10.710937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6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106</v>
      </c>
      <c r="D8" s="136"/>
      <c r="E8" s="136"/>
      <c r="F8" s="136"/>
      <c r="G8" s="8" t="s">
        <v>9</v>
      </c>
      <c r="H8" s="136">
        <v>2020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9"/>
      <c r="AD25" s="119"/>
      <c r="AE25" s="119"/>
      <c r="AF25" s="119"/>
      <c r="AG25" s="119"/>
      <c r="AH25" s="12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43922</v>
      </c>
      <c r="B27" s="3">
        <v>5</v>
      </c>
      <c r="C27" s="3">
        <v>0</v>
      </c>
      <c r="D27" s="33">
        <f t="shared" ref="D27:D57" si="0">(B27*12+C27)*1.67</f>
        <v>100.19999999999999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12</v>
      </c>
      <c r="I27" s="3">
        <v>4</v>
      </c>
      <c r="J27" s="33">
        <f t="shared" ref="J27:J57" si="2">(H27*12+I27)*1.67</f>
        <v>247.16</v>
      </c>
      <c r="K27" s="2">
        <f t="shared" ref="K27:K57" si="3">D27+G27</f>
        <v>125.24999999999999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5"/>
      <c r="AD27" s="176"/>
      <c r="AE27" s="176"/>
      <c r="AF27" s="176"/>
      <c r="AG27" s="176"/>
      <c r="AH27" s="177"/>
    </row>
    <row r="28" spans="1:34" ht="12.75" customHeight="1">
      <c r="A28" s="88">
        <v>43923</v>
      </c>
      <c r="B28" s="35">
        <v>5</v>
      </c>
      <c r="C28" s="35">
        <v>1</v>
      </c>
      <c r="D28" s="33">
        <f t="shared" si="0"/>
        <v>101.86999999999999</v>
      </c>
      <c r="E28" s="36">
        <v>1</v>
      </c>
      <c r="F28" s="36">
        <v>3</v>
      </c>
      <c r="G28" s="33">
        <f t="shared" si="1"/>
        <v>25.049999999999997</v>
      </c>
      <c r="H28" s="3">
        <v>12</v>
      </c>
      <c r="I28" s="3">
        <v>8</v>
      </c>
      <c r="J28" s="33">
        <f t="shared" si="2"/>
        <v>253.83999999999997</v>
      </c>
      <c r="K28" s="2">
        <f t="shared" si="3"/>
        <v>126.91999999999999</v>
      </c>
      <c r="L28" s="59">
        <v>1.67</v>
      </c>
      <c r="M28" s="60">
        <v>6.68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5"/>
      <c r="AD28" s="176"/>
      <c r="AE28" s="176"/>
      <c r="AF28" s="176"/>
      <c r="AG28" s="176"/>
      <c r="AH28" s="177"/>
    </row>
    <row r="29" spans="1:34" ht="12.75" customHeight="1">
      <c r="A29" s="88">
        <v>43924</v>
      </c>
      <c r="B29" s="35">
        <v>5</v>
      </c>
      <c r="C29" s="35">
        <v>2</v>
      </c>
      <c r="D29" s="33">
        <f t="shared" si="0"/>
        <v>103.53999999999999</v>
      </c>
      <c r="E29" s="36">
        <v>1</v>
      </c>
      <c r="F29" s="36">
        <v>3</v>
      </c>
      <c r="G29" s="33">
        <f t="shared" si="1"/>
        <v>25.049999999999997</v>
      </c>
      <c r="H29" s="3">
        <v>13</v>
      </c>
      <c r="I29" s="3">
        <v>0</v>
      </c>
      <c r="J29" s="33">
        <f t="shared" si="2"/>
        <v>260.52</v>
      </c>
      <c r="K29" s="2">
        <f t="shared" si="3"/>
        <v>128.58999999999997</v>
      </c>
      <c r="L29" s="59">
        <v>1.67</v>
      </c>
      <c r="M29" s="60">
        <v>6.68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5"/>
      <c r="AD29" s="176"/>
      <c r="AE29" s="176"/>
      <c r="AF29" s="176"/>
      <c r="AG29" s="176"/>
      <c r="AH29" s="177"/>
    </row>
    <row r="30" spans="1:34" ht="12.75" customHeight="1">
      <c r="A30" s="88">
        <v>43925</v>
      </c>
      <c r="B30" s="35">
        <v>5</v>
      </c>
      <c r="C30" s="35">
        <v>3</v>
      </c>
      <c r="D30" s="33">
        <f t="shared" si="0"/>
        <v>105.21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8</v>
      </c>
      <c r="J30" s="33">
        <f t="shared" si="2"/>
        <v>133.6</v>
      </c>
      <c r="K30" s="2">
        <f>D30+G30</f>
        <v>130.26</v>
      </c>
      <c r="L30" s="59">
        <v>1.67</v>
      </c>
      <c r="M30" s="60">
        <v>3.34</v>
      </c>
      <c r="N30" s="48">
        <v>20</v>
      </c>
      <c r="O30" s="69"/>
      <c r="P30" s="48"/>
      <c r="Q30" s="76"/>
      <c r="R30" s="76"/>
      <c r="S30" s="76"/>
      <c r="T30" s="76"/>
      <c r="U30" s="76"/>
      <c r="V30" s="68">
        <v>11233</v>
      </c>
      <c r="W30" s="48">
        <v>130</v>
      </c>
      <c r="X30" s="48"/>
      <c r="Y30" s="51"/>
      <c r="Z30" s="74"/>
      <c r="AA30" s="48">
        <v>1100</v>
      </c>
      <c r="AB30" s="48">
        <v>1400</v>
      </c>
      <c r="AC30" s="178"/>
      <c r="AD30" s="179"/>
      <c r="AE30" s="179"/>
      <c r="AF30" s="179"/>
      <c r="AG30" s="179"/>
      <c r="AH30" s="180"/>
    </row>
    <row r="31" spans="1:34" ht="12.75" customHeight="1">
      <c r="A31" s="88">
        <v>43926</v>
      </c>
      <c r="B31" s="35">
        <v>5</v>
      </c>
      <c r="C31" s="35">
        <v>3</v>
      </c>
      <c r="D31" s="33">
        <f t="shared" si="0"/>
        <v>105.21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0</v>
      </c>
      <c r="J31" s="33">
        <f t="shared" si="2"/>
        <v>140.28</v>
      </c>
      <c r="K31" s="2">
        <f t="shared" si="3"/>
        <v>130.26</v>
      </c>
      <c r="L31" s="59">
        <v>0</v>
      </c>
      <c r="M31" s="60">
        <v>6.68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8"/>
      <c r="AD31" s="179"/>
      <c r="AE31" s="179"/>
      <c r="AF31" s="179"/>
      <c r="AG31" s="179"/>
      <c r="AH31" s="180"/>
    </row>
    <row r="32" spans="1:34" ht="12.75" customHeight="1">
      <c r="A32" s="88">
        <v>43927</v>
      </c>
      <c r="B32" s="3">
        <v>5</v>
      </c>
      <c r="C32" s="3">
        <v>3</v>
      </c>
      <c r="D32" s="33">
        <f t="shared" si="0"/>
        <v>105.21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4</v>
      </c>
      <c r="J32" s="33">
        <f t="shared" si="2"/>
        <v>146.95999999999998</v>
      </c>
      <c r="K32" s="2">
        <f t="shared" si="3"/>
        <v>130.26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78"/>
      <c r="AD32" s="179"/>
      <c r="AE32" s="179"/>
      <c r="AF32" s="179"/>
      <c r="AG32" s="179"/>
      <c r="AH32" s="180"/>
    </row>
    <row r="33" spans="1:34" ht="12.75" customHeight="1">
      <c r="A33" s="88">
        <v>43928</v>
      </c>
      <c r="B33" s="3">
        <v>5</v>
      </c>
      <c r="C33" s="3">
        <v>4</v>
      </c>
      <c r="D33" s="33">
        <f t="shared" si="0"/>
        <v>106.88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7</v>
      </c>
      <c r="J33" s="33">
        <f t="shared" si="2"/>
        <v>151.97</v>
      </c>
      <c r="K33" s="2">
        <f>D33+G33</f>
        <v>131.93</v>
      </c>
      <c r="L33" s="59">
        <v>1.67</v>
      </c>
      <c r="M33" s="60">
        <v>5.01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8"/>
      <c r="AD33" s="179"/>
      <c r="AE33" s="179"/>
      <c r="AF33" s="179"/>
      <c r="AG33" s="179"/>
      <c r="AH33" s="180"/>
    </row>
    <row r="34" spans="1:34" ht="12.75" customHeight="1">
      <c r="A34" s="88">
        <v>43929</v>
      </c>
      <c r="B34" s="3">
        <v>5</v>
      </c>
      <c r="C34" s="3">
        <v>5</v>
      </c>
      <c r="D34" s="33">
        <f t="shared" si="0"/>
        <v>108.55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0</v>
      </c>
      <c r="J34" s="33">
        <f t="shared" si="2"/>
        <v>160.32</v>
      </c>
      <c r="K34" s="2">
        <f t="shared" si="3"/>
        <v>133.6</v>
      </c>
      <c r="L34" s="59">
        <v>1.67</v>
      </c>
      <c r="M34" s="60">
        <v>8.35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5"/>
      <c r="AD34" s="176"/>
      <c r="AE34" s="176"/>
      <c r="AF34" s="176"/>
      <c r="AG34" s="176"/>
      <c r="AH34" s="177"/>
    </row>
    <row r="35" spans="1:34" ht="12.75" customHeight="1">
      <c r="A35" s="88">
        <v>43930</v>
      </c>
      <c r="B35" s="3">
        <v>5</v>
      </c>
      <c r="C35" s="3">
        <v>5</v>
      </c>
      <c r="D35" s="33">
        <f t="shared" si="0"/>
        <v>108.55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4</v>
      </c>
      <c r="J35" s="33">
        <f>(H35*12+I35)*1.67</f>
        <v>167</v>
      </c>
      <c r="K35" s="2">
        <f t="shared" si="3"/>
        <v>133.6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5"/>
      <c r="AD35" s="176"/>
      <c r="AE35" s="176"/>
      <c r="AF35" s="176"/>
      <c r="AG35" s="176"/>
      <c r="AH35" s="177"/>
    </row>
    <row r="36" spans="1:34" ht="12.75" customHeight="1">
      <c r="A36" s="88">
        <v>43931</v>
      </c>
      <c r="B36" s="3">
        <v>5</v>
      </c>
      <c r="C36" s="3">
        <v>5</v>
      </c>
      <c r="D36" s="33">
        <f t="shared" si="0"/>
        <v>108.55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8</v>
      </c>
      <c r="J36" s="33">
        <f>(H36*12+I36)*1.67</f>
        <v>173.68</v>
      </c>
      <c r="K36" s="2">
        <f>D36+G36</f>
        <v>133.6</v>
      </c>
      <c r="L36" s="59">
        <v>0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81"/>
      <c r="AD36" s="182"/>
      <c r="AE36" s="182"/>
      <c r="AF36" s="182"/>
      <c r="AG36" s="182"/>
      <c r="AH36" s="183"/>
    </row>
    <row r="37" spans="1:34" ht="12.75" customHeight="1">
      <c r="A37" s="88">
        <v>43932</v>
      </c>
      <c r="B37" s="3">
        <v>5</v>
      </c>
      <c r="C37" s="3">
        <v>6</v>
      </c>
      <c r="D37" s="33">
        <f t="shared" si="0"/>
        <v>110.22</v>
      </c>
      <c r="E37" s="36">
        <v>1</v>
      </c>
      <c r="F37" s="36">
        <v>3</v>
      </c>
      <c r="G37" s="33">
        <f t="shared" si="1"/>
        <v>25.049999999999997</v>
      </c>
      <c r="H37" s="3">
        <v>9</v>
      </c>
      <c r="I37" s="3">
        <v>0</v>
      </c>
      <c r="J37" s="33">
        <f t="shared" si="2"/>
        <v>180.35999999999999</v>
      </c>
      <c r="K37" s="2">
        <f t="shared" si="3"/>
        <v>135.26999999999998</v>
      </c>
      <c r="L37" s="59">
        <v>1.67</v>
      </c>
      <c r="M37" s="60">
        <v>6.68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1"/>
      <c r="AD37" s="182"/>
      <c r="AE37" s="182"/>
      <c r="AF37" s="182"/>
      <c r="AG37" s="182"/>
      <c r="AH37" s="183"/>
    </row>
    <row r="38" spans="1:34" ht="12.75" customHeight="1">
      <c r="A38" s="88">
        <v>43933</v>
      </c>
      <c r="B38" s="3">
        <v>5</v>
      </c>
      <c r="C38" s="3">
        <v>6</v>
      </c>
      <c r="D38" s="33">
        <f t="shared" si="0"/>
        <v>110.22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4</v>
      </c>
      <c r="J38" s="33">
        <f t="shared" si="2"/>
        <v>187.04</v>
      </c>
      <c r="K38" s="2">
        <f t="shared" si="3"/>
        <v>135.26999999999998</v>
      </c>
      <c r="L38" s="59">
        <v>0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5"/>
      <c r="AD38" s="176"/>
      <c r="AE38" s="176"/>
      <c r="AF38" s="176"/>
      <c r="AG38" s="176"/>
      <c r="AH38" s="177"/>
    </row>
    <row r="39" spans="1:34" ht="12.75" customHeight="1">
      <c r="A39" s="88">
        <v>43934</v>
      </c>
      <c r="B39" s="3">
        <v>5</v>
      </c>
      <c r="C39" s="3">
        <v>6</v>
      </c>
      <c r="D39" s="33">
        <f t="shared" si="0"/>
        <v>110.22</v>
      </c>
      <c r="E39" s="36">
        <v>1</v>
      </c>
      <c r="F39" s="36">
        <v>3</v>
      </c>
      <c r="G39" s="33">
        <f>(E39*12+F39)*1.67</f>
        <v>25.049999999999997</v>
      </c>
      <c r="H39" s="3">
        <v>9</v>
      </c>
      <c r="I39" s="3">
        <v>8</v>
      </c>
      <c r="J39" s="33">
        <f t="shared" si="2"/>
        <v>193.72</v>
      </c>
      <c r="K39" s="2">
        <f t="shared" si="3"/>
        <v>135.26999999999998</v>
      </c>
      <c r="L39" s="59">
        <v>0</v>
      </c>
      <c r="M39" s="60">
        <v>6.68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5"/>
      <c r="AD39" s="176"/>
      <c r="AE39" s="176"/>
      <c r="AF39" s="176"/>
      <c r="AG39" s="176"/>
      <c r="AH39" s="177"/>
    </row>
    <row r="40" spans="1:34" ht="12.75" customHeight="1">
      <c r="A40" s="88">
        <v>43935</v>
      </c>
      <c r="B40" s="3">
        <v>5</v>
      </c>
      <c r="C40" s="3">
        <v>7</v>
      </c>
      <c r="D40" s="33">
        <f t="shared" si="0"/>
        <v>111.89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11</v>
      </c>
      <c r="J40" s="33">
        <f t="shared" si="2"/>
        <v>198.73</v>
      </c>
      <c r="K40" s="2">
        <f t="shared" si="3"/>
        <v>136.94</v>
      </c>
      <c r="L40" s="59">
        <v>1.67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5"/>
      <c r="AD40" s="176"/>
      <c r="AE40" s="176"/>
      <c r="AF40" s="176"/>
      <c r="AG40" s="176"/>
      <c r="AH40" s="177"/>
    </row>
    <row r="41" spans="1:34" ht="12.75" customHeight="1">
      <c r="A41" s="88">
        <v>43936</v>
      </c>
      <c r="B41" s="3">
        <v>5</v>
      </c>
      <c r="C41" s="3">
        <v>8</v>
      </c>
      <c r="D41" s="33">
        <f t="shared" si="0"/>
        <v>113.56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4</v>
      </c>
      <c r="J41" s="33">
        <f t="shared" si="2"/>
        <v>207.07999999999998</v>
      </c>
      <c r="K41" s="2">
        <f t="shared" si="3"/>
        <v>138.61000000000001</v>
      </c>
      <c r="L41" s="59">
        <v>1.67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5"/>
      <c r="AD41" s="176"/>
      <c r="AE41" s="176"/>
      <c r="AF41" s="176"/>
      <c r="AG41" s="176"/>
      <c r="AH41" s="177"/>
    </row>
    <row r="42" spans="1:34" ht="12.75" customHeight="1">
      <c r="A42" s="88">
        <v>43937</v>
      </c>
      <c r="B42" s="3">
        <v>5</v>
      </c>
      <c r="C42" s="3">
        <v>8</v>
      </c>
      <c r="D42" s="33">
        <f t="shared" si="0"/>
        <v>113.56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8</v>
      </c>
      <c r="J42" s="33">
        <f t="shared" si="2"/>
        <v>213.76</v>
      </c>
      <c r="K42" s="2">
        <f t="shared" si="3"/>
        <v>138.61000000000001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5"/>
      <c r="AD42" s="176"/>
      <c r="AE42" s="176"/>
      <c r="AF42" s="176"/>
      <c r="AG42" s="176"/>
      <c r="AH42" s="177"/>
    </row>
    <row r="43" spans="1:34" ht="12.75" customHeight="1">
      <c r="A43" s="88">
        <v>43938</v>
      </c>
      <c r="B43" s="3">
        <v>5</v>
      </c>
      <c r="C43" s="3">
        <v>8</v>
      </c>
      <c r="D43" s="33">
        <f>(B43*12+C43)*1.67</f>
        <v>113.56</v>
      </c>
      <c r="E43" s="36">
        <v>1</v>
      </c>
      <c r="F43" s="36">
        <v>3</v>
      </c>
      <c r="G43" s="33">
        <f t="shared" si="1"/>
        <v>25.049999999999997</v>
      </c>
      <c r="H43" s="3">
        <v>11</v>
      </c>
      <c r="I43" s="3">
        <v>0</v>
      </c>
      <c r="J43" s="33">
        <f t="shared" si="2"/>
        <v>220.44</v>
      </c>
      <c r="K43" s="2">
        <f>D43+G43</f>
        <v>138.61000000000001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5"/>
      <c r="AD43" s="176"/>
      <c r="AE43" s="176"/>
      <c r="AF43" s="176"/>
      <c r="AG43" s="176"/>
      <c r="AH43" s="177"/>
    </row>
    <row r="44" spans="1:34" ht="12.75" customHeight="1">
      <c r="A44" s="88">
        <v>43939</v>
      </c>
      <c r="B44" s="3">
        <v>5</v>
      </c>
      <c r="C44" s="3">
        <v>9</v>
      </c>
      <c r="D44" s="33">
        <f t="shared" si="0"/>
        <v>115.22999999999999</v>
      </c>
      <c r="E44" s="36">
        <v>1</v>
      </c>
      <c r="F44" s="36">
        <v>3</v>
      </c>
      <c r="G44" s="33">
        <f t="shared" si="1"/>
        <v>25.049999999999997</v>
      </c>
      <c r="H44" s="3">
        <v>5</v>
      </c>
      <c r="I44" s="3">
        <v>1</v>
      </c>
      <c r="J44" s="33">
        <f t="shared" si="2"/>
        <v>101.86999999999999</v>
      </c>
      <c r="K44" s="2">
        <f t="shared" si="3"/>
        <v>140.27999999999997</v>
      </c>
      <c r="L44" s="59">
        <v>1.67</v>
      </c>
      <c r="M44" s="60">
        <v>10.06</v>
      </c>
      <c r="N44" s="48">
        <v>20</v>
      </c>
      <c r="O44" s="69"/>
      <c r="P44" s="48"/>
      <c r="Q44" s="76"/>
      <c r="R44" s="77"/>
      <c r="S44" s="76"/>
      <c r="T44" s="77"/>
      <c r="U44" s="76"/>
      <c r="V44" s="68">
        <v>11254</v>
      </c>
      <c r="W44" s="68">
        <v>130</v>
      </c>
      <c r="X44" s="48"/>
      <c r="Y44" s="48"/>
      <c r="Z44" s="74"/>
      <c r="AA44" s="48">
        <v>1100</v>
      </c>
      <c r="AB44" s="48">
        <v>1400</v>
      </c>
      <c r="AC44" s="175"/>
      <c r="AD44" s="176"/>
      <c r="AE44" s="176"/>
      <c r="AF44" s="176"/>
      <c r="AG44" s="176"/>
      <c r="AH44" s="177"/>
    </row>
    <row r="45" spans="1:34" ht="12.75" customHeight="1">
      <c r="A45" s="88">
        <v>43940</v>
      </c>
      <c r="B45" s="3">
        <v>5</v>
      </c>
      <c r="C45" s="3">
        <v>10</v>
      </c>
      <c r="D45" s="33">
        <f t="shared" si="0"/>
        <v>116.89999999999999</v>
      </c>
      <c r="E45" s="36">
        <v>1</v>
      </c>
      <c r="F45" s="36">
        <v>3</v>
      </c>
      <c r="G45" s="33">
        <f t="shared" si="1"/>
        <v>25.049999999999997</v>
      </c>
      <c r="H45" s="3">
        <v>5</v>
      </c>
      <c r="I45" s="3">
        <v>10</v>
      </c>
      <c r="J45" s="33">
        <f t="shared" si="2"/>
        <v>116.89999999999999</v>
      </c>
      <c r="K45" s="2">
        <f t="shared" si="3"/>
        <v>141.94999999999999</v>
      </c>
      <c r="L45" s="59">
        <v>1.67</v>
      </c>
      <c r="M45" s="60">
        <v>15.03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5"/>
      <c r="AD45" s="176"/>
      <c r="AE45" s="176"/>
      <c r="AF45" s="176"/>
      <c r="AG45" s="176"/>
      <c r="AH45" s="177"/>
    </row>
    <row r="46" spans="1:34" ht="12.75" customHeight="1">
      <c r="A46" s="88">
        <v>43941</v>
      </c>
      <c r="B46" s="3">
        <v>5</v>
      </c>
      <c r="C46" s="3">
        <v>10</v>
      </c>
      <c r="D46" s="33">
        <f t="shared" si="0"/>
        <v>116.89999999999999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2</v>
      </c>
      <c r="J46" s="33">
        <f t="shared" si="2"/>
        <v>123.58</v>
      </c>
      <c r="K46" s="2">
        <f t="shared" si="3"/>
        <v>141.94999999999999</v>
      </c>
      <c r="L46" s="59">
        <v>0</v>
      </c>
      <c r="M46" s="60">
        <v>6.68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5"/>
      <c r="AD46" s="176"/>
      <c r="AE46" s="176"/>
      <c r="AF46" s="176"/>
      <c r="AG46" s="176"/>
      <c r="AH46" s="177"/>
    </row>
    <row r="47" spans="1:34" ht="12.75" customHeight="1">
      <c r="A47" s="88">
        <v>43942</v>
      </c>
      <c r="B47" s="3">
        <v>5</v>
      </c>
      <c r="C47" s="3">
        <v>11</v>
      </c>
      <c r="D47" s="33">
        <f t="shared" si="0"/>
        <v>118.57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8</v>
      </c>
      <c r="J47" s="33">
        <f t="shared" si="2"/>
        <v>133.6</v>
      </c>
      <c r="K47" s="2">
        <f t="shared" si="3"/>
        <v>143.62</v>
      </c>
      <c r="L47" s="59">
        <v>1.67</v>
      </c>
      <c r="M47" s="60">
        <v>10.02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5"/>
      <c r="AD47" s="176"/>
      <c r="AE47" s="176"/>
      <c r="AF47" s="176"/>
      <c r="AG47" s="176"/>
      <c r="AH47" s="177"/>
    </row>
    <row r="48" spans="1:34" ht="12.75" customHeight="1">
      <c r="A48" s="88">
        <v>43943</v>
      </c>
      <c r="B48" s="3">
        <v>5</v>
      </c>
      <c r="C48" s="3">
        <v>11</v>
      </c>
      <c r="D48" s="33">
        <f t="shared" si="0"/>
        <v>118.57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2</v>
      </c>
      <c r="J48" s="33">
        <f t="shared" si="2"/>
        <v>143.62</v>
      </c>
      <c r="K48" s="2">
        <f t="shared" si="3"/>
        <v>143.62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4"/>
      <c r="AD48" s="176"/>
      <c r="AE48" s="176"/>
      <c r="AF48" s="176"/>
      <c r="AG48" s="176"/>
      <c r="AH48" s="177"/>
    </row>
    <row r="49" spans="1:34" ht="12.75" customHeight="1">
      <c r="A49" s="88">
        <v>43944</v>
      </c>
      <c r="B49" s="3">
        <v>5</v>
      </c>
      <c r="C49" s="3">
        <v>11</v>
      </c>
      <c r="D49" s="33">
        <f t="shared" si="0"/>
        <v>118.57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10</v>
      </c>
      <c r="J49" s="33">
        <f t="shared" si="2"/>
        <v>156.97999999999999</v>
      </c>
      <c r="K49" s="2">
        <f t="shared" si="3"/>
        <v>143.62</v>
      </c>
      <c r="L49" s="59">
        <v>0</v>
      </c>
      <c r="M49" s="60">
        <v>13.36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5"/>
      <c r="AD49" s="176"/>
      <c r="AE49" s="176"/>
      <c r="AF49" s="176"/>
      <c r="AG49" s="176"/>
      <c r="AH49" s="177"/>
    </row>
    <row r="50" spans="1:34" ht="12.75" customHeight="1">
      <c r="A50" s="88">
        <v>43945</v>
      </c>
      <c r="B50" s="3">
        <v>6</v>
      </c>
      <c r="C50" s="3">
        <v>0</v>
      </c>
      <c r="D50" s="33">
        <f t="shared" si="0"/>
        <v>120.24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1</v>
      </c>
      <c r="J50" s="33">
        <f t="shared" si="2"/>
        <v>161.98999999999998</v>
      </c>
      <c r="K50" s="2">
        <f t="shared" si="3"/>
        <v>145.29</v>
      </c>
      <c r="L50" s="59">
        <v>1.67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5"/>
      <c r="AD50" s="176"/>
      <c r="AE50" s="176"/>
      <c r="AF50" s="176"/>
      <c r="AG50" s="176"/>
      <c r="AH50" s="177"/>
    </row>
    <row r="51" spans="1:34" ht="12.75" customHeight="1">
      <c r="A51" s="88">
        <v>43946</v>
      </c>
      <c r="B51" s="3">
        <v>6</v>
      </c>
      <c r="C51" s="3">
        <v>1</v>
      </c>
      <c r="D51" s="33">
        <f t="shared" si="0"/>
        <v>121.91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7</v>
      </c>
      <c r="J51" s="33">
        <f t="shared" si="2"/>
        <v>172.01</v>
      </c>
      <c r="K51" s="2">
        <f t="shared" si="3"/>
        <v>146.95999999999998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5"/>
      <c r="AD51" s="176"/>
      <c r="AE51" s="176"/>
      <c r="AF51" s="176"/>
      <c r="AG51" s="176"/>
      <c r="AH51" s="177"/>
    </row>
    <row r="52" spans="1:34" ht="12.75" customHeight="1">
      <c r="A52" s="88">
        <v>43947</v>
      </c>
      <c r="B52" s="3">
        <v>6</v>
      </c>
      <c r="C52" s="3">
        <v>1</v>
      </c>
      <c r="D52" s="33">
        <f t="shared" si="0"/>
        <v>121.91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11</v>
      </c>
      <c r="J52" s="33">
        <f t="shared" si="2"/>
        <v>178.69</v>
      </c>
      <c r="K52" s="2">
        <f t="shared" si="3"/>
        <v>146.95999999999998</v>
      </c>
      <c r="L52" s="59">
        <v>0</v>
      </c>
      <c r="M52" s="60">
        <v>6.68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5"/>
      <c r="AD52" s="176"/>
      <c r="AE52" s="176"/>
      <c r="AF52" s="176"/>
      <c r="AG52" s="176"/>
      <c r="AH52" s="177"/>
    </row>
    <row r="53" spans="1:34" ht="12.75" customHeight="1">
      <c r="A53" s="88">
        <v>43948</v>
      </c>
      <c r="B53" s="3">
        <v>6</v>
      </c>
      <c r="C53" s="3">
        <v>2</v>
      </c>
      <c r="D53" s="33">
        <f t="shared" si="0"/>
        <v>123.58</v>
      </c>
      <c r="E53" s="36">
        <v>1</v>
      </c>
      <c r="F53" s="36">
        <v>3</v>
      </c>
      <c r="G53" s="33">
        <f t="shared" si="1"/>
        <v>25.049999999999997</v>
      </c>
      <c r="H53" s="3">
        <v>9</v>
      </c>
      <c r="I53" s="3">
        <v>3</v>
      </c>
      <c r="J53" s="33">
        <f t="shared" si="2"/>
        <v>185.37</v>
      </c>
      <c r="K53" s="2">
        <f t="shared" si="3"/>
        <v>148.63</v>
      </c>
      <c r="L53" s="59">
        <v>1.67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5"/>
      <c r="AD53" s="176"/>
      <c r="AE53" s="176"/>
      <c r="AF53" s="176"/>
      <c r="AG53" s="176"/>
      <c r="AH53" s="177"/>
    </row>
    <row r="54" spans="1:34" ht="12.75" customHeight="1">
      <c r="A54" s="88">
        <v>43949</v>
      </c>
      <c r="B54" s="3">
        <v>6</v>
      </c>
      <c r="C54" s="3">
        <v>2</v>
      </c>
      <c r="D54" s="33">
        <f t="shared" si="0"/>
        <v>123.58</v>
      </c>
      <c r="E54" s="36">
        <v>1</v>
      </c>
      <c r="F54" s="36">
        <v>3</v>
      </c>
      <c r="G54" s="33">
        <f t="shared" si="1"/>
        <v>25.049999999999997</v>
      </c>
      <c r="H54" s="3">
        <v>9</v>
      </c>
      <c r="I54" s="3">
        <v>7</v>
      </c>
      <c r="J54" s="33">
        <f t="shared" si="2"/>
        <v>192.04999999999998</v>
      </c>
      <c r="K54" s="2">
        <f t="shared" si="3"/>
        <v>148.63</v>
      </c>
      <c r="L54" s="59">
        <v>0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5"/>
      <c r="AD54" s="176"/>
      <c r="AE54" s="176"/>
      <c r="AF54" s="176"/>
      <c r="AG54" s="176"/>
      <c r="AH54" s="177"/>
    </row>
    <row r="55" spans="1:34" ht="12.75" customHeight="1">
      <c r="A55" s="88">
        <v>43950</v>
      </c>
      <c r="B55" s="3">
        <v>6</v>
      </c>
      <c r="C55" s="3">
        <v>3</v>
      </c>
      <c r="D55" s="33">
        <f t="shared" si="0"/>
        <v>125.25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10</v>
      </c>
      <c r="J55" s="33">
        <f t="shared" si="2"/>
        <v>197.06</v>
      </c>
      <c r="K55" s="2">
        <f t="shared" si="3"/>
        <v>150.30000000000001</v>
      </c>
      <c r="L55" s="59">
        <v>1.67</v>
      </c>
      <c r="M55" s="60">
        <v>5.01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5"/>
      <c r="AD55" s="176"/>
      <c r="AE55" s="176"/>
      <c r="AF55" s="176"/>
      <c r="AG55" s="176"/>
      <c r="AH55" s="177"/>
    </row>
    <row r="56" spans="1:34" ht="12.75" customHeight="1">
      <c r="A56" s="88">
        <v>43951</v>
      </c>
      <c r="B56" s="3">
        <v>6</v>
      </c>
      <c r="C56" s="3">
        <v>3</v>
      </c>
      <c r="D56" s="33">
        <f t="shared" si="0"/>
        <v>125.25</v>
      </c>
      <c r="E56" s="36">
        <v>1</v>
      </c>
      <c r="F56" s="36">
        <v>3</v>
      </c>
      <c r="G56" s="33">
        <f t="shared" si="1"/>
        <v>25.049999999999997</v>
      </c>
      <c r="H56" s="47">
        <v>10</v>
      </c>
      <c r="I56" s="3">
        <v>2</v>
      </c>
      <c r="J56" s="33">
        <f t="shared" si="2"/>
        <v>203.73999999999998</v>
      </c>
      <c r="K56" s="2">
        <f t="shared" si="3"/>
        <v>150.30000000000001</v>
      </c>
      <c r="L56" s="59">
        <v>0</v>
      </c>
      <c r="M56" s="60">
        <v>6.68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5"/>
      <c r="AD56" s="176"/>
      <c r="AE56" s="176"/>
      <c r="AF56" s="176"/>
      <c r="AG56" s="176"/>
      <c r="AH56" s="177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25.050000000000004</v>
      </c>
      <c r="M58" s="45">
        <f>SUM(M27:M57)</f>
        <v>218.81000000000003</v>
      </c>
      <c r="N58" s="46">
        <f>SUM(N27:N57)</f>
        <v>600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228.79000000000002</v>
      </c>
      <c r="M60" s="45">
        <f>(M59+M58)</f>
        <v>1013.3900000000002</v>
      </c>
      <c r="N60" s="45">
        <f>(N59+N58)</f>
        <v>6523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8" zoomScale="80" zoomScaleNormal="80" zoomScalePageLayoutView="80" workbookViewId="0">
      <selection activeCell="AB57" sqref="AB57"/>
    </sheetView>
  </sheetViews>
  <sheetFormatPr baseColWidth="10" defaultColWidth="10.28515625" defaultRowHeight="13" x14ac:dyDescent="0"/>
  <cols>
    <col min="1" max="1" width="10.710937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6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106</v>
      </c>
      <c r="D8" s="136"/>
      <c r="E8" s="136"/>
      <c r="F8" s="136"/>
      <c r="G8" s="8" t="s">
        <v>9</v>
      </c>
      <c r="H8" s="136">
        <v>2020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21"/>
      <c r="AD25" s="121"/>
      <c r="AE25" s="121"/>
      <c r="AF25" s="121"/>
      <c r="AG25" s="121"/>
      <c r="AH25" s="12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43952</v>
      </c>
      <c r="B27" s="3">
        <v>6</v>
      </c>
      <c r="C27" s="3">
        <v>3</v>
      </c>
      <c r="D27" s="33">
        <f t="shared" ref="D27:D57" si="0">(B27*12+C27)*1.67</f>
        <v>125.25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10</v>
      </c>
      <c r="I27" s="3">
        <v>5</v>
      </c>
      <c r="J27" s="33">
        <f t="shared" ref="J27:J57" si="2">(H27*12+I27)*1.67</f>
        <v>208.75</v>
      </c>
      <c r="K27" s="2">
        <f t="shared" ref="K27:K57" si="3">D27+G27</f>
        <v>150.30000000000001</v>
      </c>
      <c r="L27" s="59">
        <v>0</v>
      </c>
      <c r="M27" s="60">
        <v>5.01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5"/>
      <c r="AD27" s="176"/>
      <c r="AE27" s="176"/>
      <c r="AF27" s="176"/>
      <c r="AG27" s="176"/>
      <c r="AH27" s="177"/>
    </row>
    <row r="28" spans="1:34" ht="12.75" customHeight="1">
      <c r="A28" s="88">
        <v>43953</v>
      </c>
      <c r="B28" s="35">
        <v>6</v>
      </c>
      <c r="C28" s="35">
        <v>3</v>
      </c>
      <c r="D28" s="33">
        <f t="shared" si="0"/>
        <v>125.25</v>
      </c>
      <c r="E28" s="36">
        <v>1</v>
      </c>
      <c r="F28" s="36">
        <v>3</v>
      </c>
      <c r="G28" s="33">
        <f t="shared" si="1"/>
        <v>25.049999999999997</v>
      </c>
      <c r="H28" s="3">
        <v>10</v>
      </c>
      <c r="I28" s="3">
        <v>8</v>
      </c>
      <c r="J28" s="33">
        <f t="shared" si="2"/>
        <v>213.76</v>
      </c>
      <c r="K28" s="2">
        <f t="shared" si="3"/>
        <v>150.30000000000001</v>
      </c>
      <c r="L28" s="59">
        <v>0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5"/>
      <c r="AD28" s="176"/>
      <c r="AE28" s="176"/>
      <c r="AF28" s="176"/>
      <c r="AG28" s="176"/>
      <c r="AH28" s="177"/>
    </row>
    <row r="29" spans="1:34" ht="12.75" customHeight="1">
      <c r="A29" s="88">
        <v>43954</v>
      </c>
      <c r="B29" s="35">
        <v>6</v>
      </c>
      <c r="C29" s="35">
        <v>3</v>
      </c>
      <c r="D29" s="33">
        <f t="shared" si="0"/>
        <v>125.25</v>
      </c>
      <c r="E29" s="36">
        <v>1</v>
      </c>
      <c r="F29" s="36">
        <v>3</v>
      </c>
      <c r="G29" s="33">
        <f t="shared" si="1"/>
        <v>25.049999999999997</v>
      </c>
      <c r="H29" s="3">
        <v>10</v>
      </c>
      <c r="I29" s="3">
        <v>10</v>
      </c>
      <c r="J29" s="33">
        <f t="shared" si="2"/>
        <v>217.1</v>
      </c>
      <c r="K29" s="2">
        <f t="shared" si="3"/>
        <v>150.30000000000001</v>
      </c>
      <c r="L29" s="59">
        <v>0</v>
      </c>
      <c r="M29" s="60">
        <v>3.34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5"/>
      <c r="AD29" s="176"/>
      <c r="AE29" s="176"/>
      <c r="AF29" s="176"/>
      <c r="AG29" s="176"/>
      <c r="AH29" s="177"/>
    </row>
    <row r="30" spans="1:34" ht="12.75" customHeight="1">
      <c r="A30" s="88">
        <v>43955</v>
      </c>
      <c r="B30" s="35">
        <v>6</v>
      </c>
      <c r="C30" s="35">
        <v>4</v>
      </c>
      <c r="D30" s="33">
        <f t="shared" si="0"/>
        <v>126.91999999999999</v>
      </c>
      <c r="E30" s="36">
        <v>1</v>
      </c>
      <c r="F30" s="36">
        <v>3</v>
      </c>
      <c r="G30" s="33">
        <f t="shared" si="1"/>
        <v>25.049999999999997</v>
      </c>
      <c r="H30" s="3">
        <v>11</v>
      </c>
      <c r="I30" s="3">
        <v>0</v>
      </c>
      <c r="J30" s="33">
        <f t="shared" si="2"/>
        <v>220.44</v>
      </c>
      <c r="K30" s="2">
        <f>D30+G30</f>
        <v>151.96999999999997</v>
      </c>
      <c r="L30" s="59">
        <v>0</v>
      </c>
      <c r="M30" s="60">
        <v>3.34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78"/>
      <c r="AD30" s="179"/>
      <c r="AE30" s="179"/>
      <c r="AF30" s="179"/>
      <c r="AG30" s="179"/>
      <c r="AH30" s="180"/>
    </row>
    <row r="31" spans="1:34" ht="12.75" customHeight="1">
      <c r="A31" s="88">
        <v>43956</v>
      </c>
      <c r="B31" s="35">
        <v>6</v>
      </c>
      <c r="C31" s="35">
        <v>4</v>
      </c>
      <c r="D31" s="33">
        <f t="shared" si="0"/>
        <v>126.91999999999999</v>
      </c>
      <c r="E31" s="36">
        <v>1</v>
      </c>
      <c r="F31" s="36">
        <v>3</v>
      </c>
      <c r="G31" s="33">
        <f>(E31*12+F31)*1.67</f>
        <v>25.049999999999997</v>
      </c>
      <c r="H31" s="3">
        <v>11</v>
      </c>
      <c r="I31" s="3">
        <v>3</v>
      </c>
      <c r="J31" s="33">
        <f t="shared" si="2"/>
        <v>225.45</v>
      </c>
      <c r="K31" s="2">
        <f t="shared" si="3"/>
        <v>151.96999999999997</v>
      </c>
      <c r="L31" s="59">
        <v>0</v>
      </c>
      <c r="M31" s="60">
        <v>5.01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8"/>
      <c r="AD31" s="179"/>
      <c r="AE31" s="179"/>
      <c r="AF31" s="179"/>
      <c r="AG31" s="179"/>
      <c r="AH31" s="180"/>
    </row>
    <row r="32" spans="1:34" ht="12.75" customHeight="1">
      <c r="A32" s="88">
        <v>43957</v>
      </c>
      <c r="B32" s="3">
        <v>6</v>
      </c>
      <c r="C32" s="3">
        <v>5</v>
      </c>
      <c r="D32" s="33">
        <f t="shared" si="0"/>
        <v>128.59</v>
      </c>
      <c r="E32" s="36">
        <v>1</v>
      </c>
      <c r="F32" s="36">
        <v>3</v>
      </c>
      <c r="G32" s="33">
        <f t="shared" si="1"/>
        <v>25.049999999999997</v>
      </c>
      <c r="H32" s="3">
        <v>11</v>
      </c>
      <c r="I32" s="3">
        <v>7</v>
      </c>
      <c r="J32" s="33">
        <f t="shared" si="2"/>
        <v>232.13</v>
      </c>
      <c r="K32" s="2">
        <f t="shared" si="3"/>
        <v>153.63999999999999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78"/>
      <c r="AD32" s="179"/>
      <c r="AE32" s="179"/>
      <c r="AF32" s="179"/>
      <c r="AG32" s="179"/>
      <c r="AH32" s="180"/>
    </row>
    <row r="33" spans="1:34" ht="12.75" customHeight="1">
      <c r="A33" s="88">
        <v>43958</v>
      </c>
      <c r="B33" s="3">
        <v>6</v>
      </c>
      <c r="C33" s="3">
        <v>5</v>
      </c>
      <c r="D33" s="33">
        <f t="shared" si="0"/>
        <v>128.59</v>
      </c>
      <c r="E33" s="36">
        <v>1</v>
      </c>
      <c r="F33" s="36">
        <v>3</v>
      </c>
      <c r="G33" s="33">
        <f t="shared" si="1"/>
        <v>25.049999999999997</v>
      </c>
      <c r="H33" s="3">
        <v>11</v>
      </c>
      <c r="I33" s="3">
        <v>10</v>
      </c>
      <c r="J33" s="33">
        <f t="shared" si="2"/>
        <v>237.14</v>
      </c>
      <c r="K33" s="2">
        <f>D33+G33</f>
        <v>153.63999999999999</v>
      </c>
      <c r="L33" s="59">
        <v>0</v>
      </c>
      <c r="M33" s="60">
        <v>5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8"/>
      <c r="AD33" s="179"/>
      <c r="AE33" s="179"/>
      <c r="AF33" s="179"/>
      <c r="AG33" s="179"/>
      <c r="AH33" s="180"/>
    </row>
    <row r="34" spans="1:34" ht="12.75" customHeight="1">
      <c r="A34" s="88">
        <v>43959</v>
      </c>
      <c r="B34" s="3">
        <v>6</v>
      </c>
      <c r="C34" s="3">
        <v>5</v>
      </c>
      <c r="D34" s="33">
        <f t="shared" si="0"/>
        <v>128.59</v>
      </c>
      <c r="E34" s="36">
        <v>1</v>
      </c>
      <c r="F34" s="36">
        <v>3</v>
      </c>
      <c r="G34" s="33">
        <f t="shared" si="1"/>
        <v>25.049999999999997</v>
      </c>
      <c r="H34" s="3">
        <v>12</v>
      </c>
      <c r="I34" s="3">
        <v>2</v>
      </c>
      <c r="J34" s="33">
        <f t="shared" si="2"/>
        <v>243.82</v>
      </c>
      <c r="K34" s="2">
        <f t="shared" si="3"/>
        <v>153.63999999999999</v>
      </c>
      <c r="L34" s="59">
        <v>0</v>
      </c>
      <c r="M34" s="60">
        <v>6.68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5"/>
      <c r="AD34" s="176"/>
      <c r="AE34" s="176"/>
      <c r="AF34" s="176"/>
      <c r="AG34" s="176"/>
      <c r="AH34" s="177"/>
    </row>
    <row r="35" spans="1:34" ht="12.75" customHeight="1">
      <c r="A35" s="88">
        <v>43960</v>
      </c>
      <c r="B35" s="3">
        <v>6</v>
      </c>
      <c r="C35" s="3">
        <v>6</v>
      </c>
      <c r="D35" s="33">
        <f t="shared" si="0"/>
        <v>130.26</v>
      </c>
      <c r="E35" s="36">
        <v>1</v>
      </c>
      <c r="F35" s="36">
        <v>3</v>
      </c>
      <c r="G35" s="33">
        <f t="shared" si="1"/>
        <v>25.049999999999997</v>
      </c>
      <c r="H35" s="3">
        <v>12</v>
      </c>
      <c r="I35" s="3">
        <v>5</v>
      </c>
      <c r="J35" s="33">
        <f>(H35*12+I35)*1.67</f>
        <v>248.82999999999998</v>
      </c>
      <c r="K35" s="2">
        <f t="shared" si="3"/>
        <v>155.31</v>
      </c>
      <c r="L35" s="59">
        <v>1.67</v>
      </c>
      <c r="M35" s="60">
        <v>5.01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5"/>
      <c r="AD35" s="176"/>
      <c r="AE35" s="176"/>
      <c r="AF35" s="176"/>
      <c r="AG35" s="176"/>
      <c r="AH35" s="177"/>
    </row>
    <row r="36" spans="1:34" ht="12.75" customHeight="1">
      <c r="A36" s="88">
        <v>43961</v>
      </c>
      <c r="B36" s="3">
        <v>6</v>
      </c>
      <c r="C36" s="3">
        <v>6</v>
      </c>
      <c r="D36" s="33">
        <f t="shared" si="0"/>
        <v>130.26</v>
      </c>
      <c r="E36" s="36">
        <v>1</v>
      </c>
      <c r="F36" s="36">
        <v>3</v>
      </c>
      <c r="G36" s="33">
        <f t="shared" si="1"/>
        <v>25.049999999999997</v>
      </c>
      <c r="H36" s="3">
        <v>12</v>
      </c>
      <c r="I36" s="3">
        <v>9</v>
      </c>
      <c r="J36" s="33">
        <f>(H36*12+I36)*1.67</f>
        <v>255.51</v>
      </c>
      <c r="K36" s="2">
        <f>D36+G36</f>
        <v>155.31</v>
      </c>
      <c r="L36" s="59">
        <v>0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81"/>
      <c r="AD36" s="182"/>
      <c r="AE36" s="182"/>
      <c r="AF36" s="182"/>
      <c r="AG36" s="182"/>
      <c r="AH36" s="183"/>
    </row>
    <row r="37" spans="1:34" ht="12.75" customHeight="1">
      <c r="A37" s="88">
        <v>43962</v>
      </c>
      <c r="B37" s="3">
        <v>6</v>
      </c>
      <c r="C37" s="3">
        <v>7</v>
      </c>
      <c r="D37" s="33">
        <f t="shared" si="0"/>
        <v>131.93</v>
      </c>
      <c r="E37" s="36">
        <v>1</v>
      </c>
      <c r="F37" s="36">
        <v>3</v>
      </c>
      <c r="G37" s="33">
        <f t="shared" si="1"/>
        <v>25.049999999999997</v>
      </c>
      <c r="H37" s="3">
        <v>13</v>
      </c>
      <c r="I37" s="3">
        <v>0</v>
      </c>
      <c r="J37" s="33">
        <f t="shared" si="2"/>
        <v>260.52</v>
      </c>
      <c r="K37" s="2">
        <f t="shared" si="3"/>
        <v>156.98000000000002</v>
      </c>
      <c r="L37" s="59">
        <v>1.67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1"/>
      <c r="AD37" s="182"/>
      <c r="AE37" s="182"/>
      <c r="AF37" s="182"/>
      <c r="AG37" s="182"/>
      <c r="AH37" s="183"/>
    </row>
    <row r="38" spans="1:34" ht="12.75" customHeight="1">
      <c r="A38" s="88">
        <v>43963</v>
      </c>
      <c r="B38" s="3">
        <v>6</v>
      </c>
      <c r="C38" s="3">
        <v>7</v>
      </c>
      <c r="D38" s="33">
        <f t="shared" si="0"/>
        <v>131.93</v>
      </c>
      <c r="E38" s="36">
        <v>1</v>
      </c>
      <c r="F38" s="36">
        <v>3</v>
      </c>
      <c r="G38" s="33">
        <f t="shared" si="1"/>
        <v>25.049999999999997</v>
      </c>
      <c r="H38" s="3">
        <v>13</v>
      </c>
      <c r="I38" s="3">
        <v>4</v>
      </c>
      <c r="J38" s="33">
        <f t="shared" si="2"/>
        <v>267.2</v>
      </c>
      <c r="K38" s="2">
        <f t="shared" si="3"/>
        <v>156.98000000000002</v>
      </c>
      <c r="L38" s="59">
        <v>0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5"/>
      <c r="AD38" s="176"/>
      <c r="AE38" s="176"/>
      <c r="AF38" s="176"/>
      <c r="AG38" s="176"/>
      <c r="AH38" s="177"/>
    </row>
    <row r="39" spans="1:34" ht="12.75" customHeight="1">
      <c r="A39" s="88">
        <v>43964</v>
      </c>
      <c r="B39" s="3">
        <v>6</v>
      </c>
      <c r="C39" s="3">
        <v>8</v>
      </c>
      <c r="D39" s="33">
        <f t="shared" si="0"/>
        <v>133.6</v>
      </c>
      <c r="E39" s="36">
        <v>1</v>
      </c>
      <c r="F39" s="36">
        <v>3</v>
      </c>
      <c r="G39" s="33">
        <f>(E39*12+F39)*1.67</f>
        <v>25.049999999999997</v>
      </c>
      <c r="H39" s="3">
        <v>13</v>
      </c>
      <c r="I39" s="3">
        <v>7</v>
      </c>
      <c r="J39" s="33">
        <f t="shared" si="2"/>
        <v>272.20999999999998</v>
      </c>
      <c r="K39" s="2">
        <f t="shared" si="3"/>
        <v>158.64999999999998</v>
      </c>
      <c r="L39" s="59">
        <v>1.67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5"/>
      <c r="AD39" s="176"/>
      <c r="AE39" s="176"/>
      <c r="AF39" s="176"/>
      <c r="AG39" s="176"/>
      <c r="AH39" s="177"/>
    </row>
    <row r="40" spans="1:34" ht="12.75" customHeight="1">
      <c r="A40" s="88">
        <v>43965</v>
      </c>
      <c r="B40" s="3">
        <v>6</v>
      </c>
      <c r="C40" s="3">
        <v>8</v>
      </c>
      <c r="D40" s="33">
        <f t="shared" si="0"/>
        <v>133.6</v>
      </c>
      <c r="E40" s="36">
        <v>1</v>
      </c>
      <c r="F40" s="36">
        <v>3</v>
      </c>
      <c r="G40" s="33">
        <f t="shared" si="1"/>
        <v>25.049999999999997</v>
      </c>
      <c r="H40" s="3">
        <v>13</v>
      </c>
      <c r="I40" s="3">
        <v>10</v>
      </c>
      <c r="J40" s="33">
        <f t="shared" si="2"/>
        <v>277.21999999999997</v>
      </c>
      <c r="K40" s="2">
        <f t="shared" si="3"/>
        <v>158.64999999999998</v>
      </c>
      <c r="L40" s="59">
        <v>0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5"/>
      <c r="AD40" s="176"/>
      <c r="AE40" s="176"/>
      <c r="AF40" s="176"/>
      <c r="AG40" s="176"/>
      <c r="AH40" s="177"/>
    </row>
    <row r="41" spans="1:34" ht="12.75" customHeight="1">
      <c r="A41" s="88">
        <v>43966</v>
      </c>
      <c r="B41" s="3">
        <v>6</v>
      </c>
      <c r="C41" s="3">
        <v>8</v>
      </c>
      <c r="D41" s="33">
        <f t="shared" si="0"/>
        <v>133.6</v>
      </c>
      <c r="E41" s="36">
        <v>1</v>
      </c>
      <c r="F41" s="36">
        <v>3</v>
      </c>
      <c r="G41" s="33">
        <f t="shared" si="1"/>
        <v>25.049999999999997</v>
      </c>
      <c r="H41" s="3">
        <v>14</v>
      </c>
      <c r="I41" s="3">
        <v>0</v>
      </c>
      <c r="J41" s="33">
        <f t="shared" si="2"/>
        <v>280.56</v>
      </c>
      <c r="K41" s="2">
        <f t="shared" si="3"/>
        <v>158.64999999999998</v>
      </c>
      <c r="L41" s="59">
        <v>0</v>
      </c>
      <c r="M41" s="60">
        <v>3.34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5"/>
      <c r="AD41" s="176"/>
      <c r="AE41" s="176"/>
      <c r="AF41" s="176"/>
      <c r="AG41" s="176"/>
      <c r="AH41" s="177"/>
    </row>
    <row r="42" spans="1:34" ht="12.75" customHeight="1">
      <c r="A42" s="88">
        <v>43967</v>
      </c>
      <c r="B42" s="3">
        <v>6</v>
      </c>
      <c r="C42" s="3">
        <v>9</v>
      </c>
      <c r="D42" s="33">
        <f t="shared" si="0"/>
        <v>135.26999999999998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9</v>
      </c>
      <c r="J42" s="33">
        <f t="shared" si="2"/>
        <v>155.31</v>
      </c>
      <c r="K42" s="2">
        <f t="shared" si="3"/>
        <v>160.32</v>
      </c>
      <c r="L42" s="59">
        <v>1.67</v>
      </c>
      <c r="M42" s="60">
        <v>5.01</v>
      </c>
      <c r="N42" s="48">
        <v>20</v>
      </c>
      <c r="O42" s="69"/>
      <c r="P42" s="48"/>
      <c r="Q42" s="76"/>
      <c r="R42" s="77"/>
      <c r="S42" s="76"/>
      <c r="T42" s="76"/>
      <c r="U42" s="76"/>
      <c r="V42" s="68">
        <v>14151</v>
      </c>
      <c r="W42" s="68">
        <v>130</v>
      </c>
      <c r="X42" s="48"/>
      <c r="Y42" s="48"/>
      <c r="Z42" s="74"/>
      <c r="AA42" s="48">
        <v>1100</v>
      </c>
      <c r="AB42" s="48">
        <v>1400</v>
      </c>
      <c r="AC42" s="175"/>
      <c r="AD42" s="176"/>
      <c r="AE42" s="176"/>
      <c r="AF42" s="176"/>
      <c r="AG42" s="176"/>
      <c r="AH42" s="177"/>
    </row>
    <row r="43" spans="1:34" ht="12.75" customHeight="1">
      <c r="A43" s="88">
        <v>43968</v>
      </c>
      <c r="B43" s="3">
        <v>6</v>
      </c>
      <c r="C43" s="3">
        <v>9</v>
      </c>
      <c r="D43" s="33">
        <f>(B43*12+C43)*1.67</f>
        <v>135.26999999999998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</v>
      </c>
      <c r="J43" s="33">
        <f t="shared" si="2"/>
        <v>161.98999999999998</v>
      </c>
      <c r="K43" s="2">
        <f>D43+G43</f>
        <v>160.32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5"/>
      <c r="AD43" s="176"/>
      <c r="AE43" s="176"/>
      <c r="AF43" s="176"/>
      <c r="AG43" s="176"/>
      <c r="AH43" s="177"/>
    </row>
    <row r="44" spans="1:34" ht="12.75" customHeight="1">
      <c r="A44" s="88">
        <v>43969</v>
      </c>
      <c r="B44" s="3">
        <v>6</v>
      </c>
      <c r="C44" s="3">
        <v>9</v>
      </c>
      <c r="D44" s="33">
        <f t="shared" si="0"/>
        <v>135.26999999999998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5</v>
      </c>
      <c r="J44" s="33">
        <f t="shared" si="2"/>
        <v>168.67</v>
      </c>
      <c r="K44" s="2">
        <f t="shared" si="3"/>
        <v>160.32</v>
      </c>
      <c r="L44" s="59">
        <v>0</v>
      </c>
      <c r="M44" s="60">
        <v>6.68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5"/>
      <c r="AD44" s="176"/>
      <c r="AE44" s="176"/>
      <c r="AF44" s="176"/>
      <c r="AG44" s="176"/>
      <c r="AH44" s="177"/>
    </row>
    <row r="45" spans="1:34" ht="12.75" customHeight="1">
      <c r="A45" s="88">
        <v>43970</v>
      </c>
      <c r="B45" s="3">
        <v>6</v>
      </c>
      <c r="C45" s="3">
        <v>10</v>
      </c>
      <c r="D45" s="33">
        <f t="shared" si="0"/>
        <v>136.94</v>
      </c>
      <c r="E45" s="36">
        <v>1</v>
      </c>
      <c r="F45" s="36">
        <v>3</v>
      </c>
      <c r="G45" s="33">
        <f t="shared" si="1"/>
        <v>25.049999999999997</v>
      </c>
      <c r="H45" s="3">
        <v>8</v>
      </c>
      <c r="I45" s="3">
        <v>9</v>
      </c>
      <c r="J45" s="33">
        <f t="shared" si="2"/>
        <v>175.35</v>
      </c>
      <c r="K45" s="2">
        <f t="shared" si="3"/>
        <v>161.99</v>
      </c>
      <c r="L45" s="59">
        <v>1.67</v>
      </c>
      <c r="M45" s="60">
        <v>6.68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5"/>
      <c r="AD45" s="176"/>
      <c r="AE45" s="176"/>
      <c r="AF45" s="176"/>
      <c r="AG45" s="176"/>
      <c r="AH45" s="177"/>
    </row>
    <row r="46" spans="1:34" ht="12.75" customHeight="1">
      <c r="A46" s="88">
        <v>43971</v>
      </c>
      <c r="B46" s="3">
        <v>6</v>
      </c>
      <c r="C46" s="3">
        <v>10</v>
      </c>
      <c r="D46" s="33">
        <f t="shared" si="0"/>
        <v>136.94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0</v>
      </c>
      <c r="J46" s="33">
        <f t="shared" si="2"/>
        <v>180.35999999999999</v>
      </c>
      <c r="K46" s="2">
        <f t="shared" si="3"/>
        <v>161.99</v>
      </c>
      <c r="L46" s="59">
        <v>0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5"/>
      <c r="AD46" s="176"/>
      <c r="AE46" s="176"/>
      <c r="AF46" s="176"/>
      <c r="AG46" s="176"/>
      <c r="AH46" s="177"/>
    </row>
    <row r="47" spans="1:34" ht="12.75" customHeight="1">
      <c r="A47" s="88">
        <v>43972</v>
      </c>
      <c r="B47" s="3">
        <v>6</v>
      </c>
      <c r="C47" s="3">
        <v>11</v>
      </c>
      <c r="D47" s="33">
        <f t="shared" si="0"/>
        <v>138.60999999999999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4</v>
      </c>
      <c r="J47" s="33">
        <f t="shared" si="2"/>
        <v>187.04</v>
      </c>
      <c r="K47" s="2">
        <f t="shared" si="3"/>
        <v>163.65999999999997</v>
      </c>
      <c r="L47" s="59">
        <v>1.67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5"/>
      <c r="AD47" s="176"/>
      <c r="AE47" s="176"/>
      <c r="AF47" s="176"/>
      <c r="AG47" s="176"/>
      <c r="AH47" s="177"/>
    </row>
    <row r="48" spans="1:34" ht="12.75" customHeight="1">
      <c r="A48" s="88">
        <v>43973</v>
      </c>
      <c r="B48" s="3">
        <v>6</v>
      </c>
      <c r="C48" s="3">
        <v>11</v>
      </c>
      <c r="D48" s="33">
        <f t="shared" si="0"/>
        <v>138.60999999999999</v>
      </c>
      <c r="E48" s="36">
        <v>1</v>
      </c>
      <c r="F48" s="36">
        <v>3</v>
      </c>
      <c r="G48" s="33">
        <f t="shared" si="1"/>
        <v>25.049999999999997</v>
      </c>
      <c r="H48" s="3">
        <v>9</v>
      </c>
      <c r="I48" s="3">
        <v>7</v>
      </c>
      <c r="J48" s="33">
        <f t="shared" si="2"/>
        <v>192.04999999999998</v>
      </c>
      <c r="K48" s="2">
        <f t="shared" si="3"/>
        <v>163.65999999999997</v>
      </c>
      <c r="L48" s="59">
        <v>0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4"/>
      <c r="AD48" s="176"/>
      <c r="AE48" s="176"/>
      <c r="AF48" s="176"/>
      <c r="AG48" s="176"/>
      <c r="AH48" s="177"/>
    </row>
    <row r="49" spans="1:34" ht="12.75" customHeight="1">
      <c r="A49" s="88">
        <v>43974</v>
      </c>
      <c r="B49" s="3">
        <v>6</v>
      </c>
      <c r="C49" s="3">
        <v>11</v>
      </c>
      <c r="D49" s="33">
        <f t="shared" si="0"/>
        <v>138.60999999999999</v>
      </c>
      <c r="E49" s="36">
        <v>1</v>
      </c>
      <c r="F49" s="36">
        <v>3</v>
      </c>
      <c r="G49" s="33">
        <f t="shared" si="1"/>
        <v>25.049999999999997</v>
      </c>
      <c r="H49" s="3">
        <v>9</v>
      </c>
      <c r="I49" s="3">
        <v>11</v>
      </c>
      <c r="J49" s="33">
        <f t="shared" si="2"/>
        <v>198.73</v>
      </c>
      <c r="K49" s="2">
        <f t="shared" si="3"/>
        <v>163.65999999999997</v>
      </c>
      <c r="L49" s="59">
        <v>0</v>
      </c>
      <c r="M49" s="60">
        <v>6.8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5"/>
      <c r="AD49" s="176"/>
      <c r="AE49" s="176"/>
      <c r="AF49" s="176"/>
      <c r="AG49" s="176"/>
      <c r="AH49" s="177"/>
    </row>
    <row r="50" spans="1:34" ht="12.75" customHeight="1">
      <c r="A50" s="88">
        <v>43975</v>
      </c>
      <c r="B50" s="3">
        <v>7</v>
      </c>
      <c r="C50" s="3">
        <v>0</v>
      </c>
      <c r="D50" s="33">
        <f t="shared" si="0"/>
        <v>140.28</v>
      </c>
      <c r="E50" s="36">
        <v>1</v>
      </c>
      <c r="F50" s="36">
        <v>3</v>
      </c>
      <c r="G50" s="33">
        <f t="shared" si="1"/>
        <v>25.049999999999997</v>
      </c>
      <c r="H50" s="3">
        <v>10</v>
      </c>
      <c r="I50" s="3">
        <v>2</v>
      </c>
      <c r="J50" s="33">
        <f t="shared" si="2"/>
        <v>203.73999999999998</v>
      </c>
      <c r="K50" s="2">
        <f t="shared" si="3"/>
        <v>165.32999999999998</v>
      </c>
      <c r="L50" s="59">
        <v>1.67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5"/>
      <c r="AD50" s="176"/>
      <c r="AE50" s="176"/>
      <c r="AF50" s="176"/>
      <c r="AG50" s="176"/>
      <c r="AH50" s="177"/>
    </row>
    <row r="51" spans="1:34" ht="12.75" customHeight="1">
      <c r="A51" s="88">
        <v>43976</v>
      </c>
      <c r="B51" s="3">
        <v>7</v>
      </c>
      <c r="C51" s="3">
        <v>0</v>
      </c>
      <c r="D51" s="33">
        <f t="shared" si="0"/>
        <v>140.28</v>
      </c>
      <c r="E51" s="36">
        <v>1</v>
      </c>
      <c r="F51" s="36">
        <v>3</v>
      </c>
      <c r="G51" s="33">
        <f>(E51*12+F51)*1.67</f>
        <v>25.049999999999997</v>
      </c>
      <c r="H51" s="3">
        <v>10</v>
      </c>
      <c r="I51" s="3">
        <v>5</v>
      </c>
      <c r="J51" s="33">
        <f t="shared" si="2"/>
        <v>208.75</v>
      </c>
      <c r="K51" s="2">
        <f t="shared" si="3"/>
        <v>165.32999999999998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5"/>
      <c r="AD51" s="176"/>
      <c r="AE51" s="176"/>
      <c r="AF51" s="176"/>
      <c r="AG51" s="176"/>
      <c r="AH51" s="177"/>
    </row>
    <row r="52" spans="1:34" ht="12.75" customHeight="1">
      <c r="A52" s="88">
        <v>43977</v>
      </c>
      <c r="B52" s="3">
        <v>7</v>
      </c>
      <c r="C52" s="3">
        <v>0</v>
      </c>
      <c r="D52" s="33">
        <f t="shared" si="0"/>
        <v>140.28</v>
      </c>
      <c r="E52" s="36">
        <v>1</v>
      </c>
      <c r="F52" s="36">
        <v>3</v>
      </c>
      <c r="G52" s="33">
        <f t="shared" si="1"/>
        <v>25.049999999999997</v>
      </c>
      <c r="H52" s="3">
        <v>10</v>
      </c>
      <c r="I52" s="3">
        <v>9</v>
      </c>
      <c r="J52" s="33">
        <f t="shared" si="2"/>
        <v>215.42999999999998</v>
      </c>
      <c r="K52" s="2">
        <f t="shared" si="3"/>
        <v>165.32999999999998</v>
      </c>
      <c r="L52" s="59">
        <v>0</v>
      </c>
      <c r="M52" s="60">
        <v>6.68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5"/>
      <c r="AD52" s="176"/>
      <c r="AE52" s="176"/>
      <c r="AF52" s="176"/>
      <c r="AG52" s="176"/>
      <c r="AH52" s="177"/>
    </row>
    <row r="53" spans="1:34" ht="12.75" customHeight="1">
      <c r="A53" s="88">
        <v>43978</v>
      </c>
      <c r="B53" s="3">
        <v>7</v>
      </c>
      <c r="C53" s="3">
        <v>1</v>
      </c>
      <c r="D53" s="33">
        <f t="shared" si="0"/>
        <v>141.94999999999999</v>
      </c>
      <c r="E53" s="36">
        <v>1</v>
      </c>
      <c r="F53" s="36">
        <v>3</v>
      </c>
      <c r="G53" s="33">
        <f t="shared" si="1"/>
        <v>25.049999999999997</v>
      </c>
      <c r="H53" s="3">
        <v>11</v>
      </c>
      <c r="I53" s="3">
        <v>0</v>
      </c>
      <c r="J53" s="33">
        <f t="shared" si="2"/>
        <v>220.44</v>
      </c>
      <c r="K53" s="2">
        <f t="shared" si="3"/>
        <v>167</v>
      </c>
      <c r="L53" s="59">
        <v>1.67</v>
      </c>
      <c r="M53" s="60">
        <v>5.01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5"/>
      <c r="AD53" s="176"/>
      <c r="AE53" s="176"/>
      <c r="AF53" s="176"/>
      <c r="AG53" s="176"/>
      <c r="AH53" s="177"/>
    </row>
    <row r="54" spans="1:34" ht="12.75" customHeight="1">
      <c r="A54" s="88">
        <v>43979</v>
      </c>
      <c r="B54" s="3">
        <v>7</v>
      </c>
      <c r="C54" s="3">
        <v>1</v>
      </c>
      <c r="D54" s="33">
        <f t="shared" si="0"/>
        <v>141.94999999999999</v>
      </c>
      <c r="E54" s="36">
        <v>1</v>
      </c>
      <c r="F54" s="36">
        <v>3</v>
      </c>
      <c r="G54" s="33">
        <f t="shared" si="1"/>
        <v>25.049999999999997</v>
      </c>
      <c r="H54" s="3">
        <v>11</v>
      </c>
      <c r="I54" s="3">
        <v>3</v>
      </c>
      <c r="J54" s="33">
        <f t="shared" si="2"/>
        <v>225.45</v>
      </c>
      <c r="K54" s="2">
        <f t="shared" si="3"/>
        <v>167</v>
      </c>
      <c r="L54" s="59">
        <v>0</v>
      </c>
      <c r="M54" s="60">
        <v>5.01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5"/>
      <c r="AD54" s="176"/>
      <c r="AE54" s="176"/>
      <c r="AF54" s="176"/>
      <c r="AG54" s="176"/>
      <c r="AH54" s="177"/>
    </row>
    <row r="55" spans="1:34" ht="12.75" customHeight="1">
      <c r="A55" s="88">
        <v>43980</v>
      </c>
      <c r="B55" s="3">
        <v>7</v>
      </c>
      <c r="C55" s="3">
        <v>1</v>
      </c>
      <c r="D55" s="33">
        <f t="shared" si="0"/>
        <v>141.94999999999999</v>
      </c>
      <c r="E55" s="36">
        <v>1</v>
      </c>
      <c r="F55" s="36">
        <v>3</v>
      </c>
      <c r="G55" s="33">
        <f t="shared" si="1"/>
        <v>25.049999999999997</v>
      </c>
      <c r="H55" s="3">
        <v>11</v>
      </c>
      <c r="I55" s="3">
        <v>7</v>
      </c>
      <c r="J55" s="33">
        <f t="shared" si="2"/>
        <v>232.13</v>
      </c>
      <c r="K55" s="2">
        <f t="shared" si="3"/>
        <v>167</v>
      </c>
      <c r="L55" s="59">
        <v>0</v>
      </c>
      <c r="M55" s="60">
        <v>6.68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5"/>
      <c r="AD55" s="176"/>
      <c r="AE55" s="176"/>
      <c r="AF55" s="176"/>
      <c r="AG55" s="176"/>
      <c r="AH55" s="177"/>
    </row>
    <row r="56" spans="1:34" ht="12.75" customHeight="1">
      <c r="A56" s="88">
        <v>43981</v>
      </c>
      <c r="B56" s="3">
        <v>7</v>
      </c>
      <c r="C56" s="3">
        <v>2</v>
      </c>
      <c r="D56" s="33">
        <f t="shared" si="0"/>
        <v>143.62</v>
      </c>
      <c r="E56" s="36">
        <v>1</v>
      </c>
      <c r="F56" s="36">
        <v>3</v>
      </c>
      <c r="G56" s="33">
        <f t="shared" si="1"/>
        <v>25.049999999999997</v>
      </c>
      <c r="H56" s="47">
        <v>11</v>
      </c>
      <c r="I56" s="3">
        <v>10</v>
      </c>
      <c r="J56" s="33">
        <f t="shared" si="2"/>
        <v>237.14</v>
      </c>
      <c r="K56" s="2">
        <f t="shared" si="3"/>
        <v>168.67000000000002</v>
      </c>
      <c r="L56" s="59">
        <v>1.67</v>
      </c>
      <c r="M56" s="60">
        <v>5.01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5"/>
      <c r="AD56" s="176"/>
      <c r="AE56" s="176"/>
      <c r="AF56" s="176"/>
      <c r="AG56" s="176"/>
      <c r="AH56" s="177"/>
    </row>
    <row r="57" spans="1:34" ht="12.75" customHeight="1">
      <c r="A57" s="88">
        <v>43982</v>
      </c>
      <c r="B57" s="47">
        <v>7</v>
      </c>
      <c r="C57" s="3">
        <v>2</v>
      </c>
      <c r="D57" s="33">
        <f t="shared" si="0"/>
        <v>143.62</v>
      </c>
      <c r="E57" s="36">
        <v>1</v>
      </c>
      <c r="F57" s="36">
        <v>3</v>
      </c>
      <c r="G57" s="33">
        <f t="shared" si="1"/>
        <v>25.049999999999997</v>
      </c>
      <c r="H57" s="47">
        <v>12</v>
      </c>
      <c r="I57" s="3">
        <v>0</v>
      </c>
      <c r="J57" s="2">
        <f t="shared" si="2"/>
        <v>240.48</v>
      </c>
      <c r="K57" s="2">
        <f t="shared" si="3"/>
        <v>168.67000000000002</v>
      </c>
      <c r="L57" s="59">
        <v>0</v>
      </c>
      <c r="M57" s="60">
        <v>3.34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16.7</v>
      </c>
      <c r="M58" s="45">
        <f>SUM(M27:M57)</f>
        <v>167.10999999999999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220.44</v>
      </c>
      <c r="M60" s="45">
        <f>(M59+M58)</f>
        <v>961.69000000000017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24" zoomScale="90" zoomScaleNormal="90" zoomScalePageLayoutView="90" workbookViewId="0">
      <selection activeCell="K27" sqref="K27:K57"/>
    </sheetView>
  </sheetViews>
  <sheetFormatPr baseColWidth="10" defaultColWidth="10.28515625" defaultRowHeight="13" x14ac:dyDescent="0"/>
  <cols>
    <col min="1" max="1" width="9.2851562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5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82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78</v>
      </c>
      <c r="D8" s="136"/>
      <c r="E8" s="136"/>
      <c r="F8" s="136"/>
      <c r="G8" s="8" t="s">
        <v>9</v>
      </c>
      <c r="H8" s="136">
        <v>2018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43161</v>
      </c>
      <c r="B27" s="47">
        <v>9</v>
      </c>
      <c r="C27" s="3">
        <v>5</v>
      </c>
      <c r="D27" s="33">
        <v>188.71</v>
      </c>
      <c r="E27" s="36">
        <v>1</v>
      </c>
      <c r="F27" s="36">
        <v>3</v>
      </c>
      <c r="G27" s="33">
        <v>25.05</v>
      </c>
      <c r="H27" s="47">
        <v>6</v>
      </c>
      <c r="I27" s="3">
        <v>5</v>
      </c>
      <c r="J27" s="2">
        <v>128.59</v>
      </c>
      <c r="K27" s="2">
        <f>D27+G27</f>
        <v>213.76000000000002</v>
      </c>
      <c r="L27" s="59">
        <v>0</v>
      </c>
      <c r="M27" s="60">
        <v>1.67</v>
      </c>
      <c r="N27" s="48">
        <v>30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3100</v>
      </c>
      <c r="AB27" s="51">
        <v>3800</v>
      </c>
      <c r="AC27" s="175"/>
      <c r="AD27" s="176"/>
      <c r="AE27" s="176"/>
      <c r="AF27" s="176"/>
      <c r="AG27" s="176"/>
      <c r="AH27" s="177"/>
    </row>
    <row r="28" spans="1:34" ht="12.75" customHeight="1">
      <c r="A28" s="66">
        <v>43162</v>
      </c>
      <c r="B28" s="35">
        <v>9</v>
      </c>
      <c r="C28" s="35">
        <v>5</v>
      </c>
      <c r="D28" s="33">
        <v>188.71</v>
      </c>
      <c r="E28" s="36">
        <v>1</v>
      </c>
      <c r="F28" s="36">
        <v>3</v>
      </c>
      <c r="G28" s="33">
        <v>25.05</v>
      </c>
      <c r="H28" s="3">
        <v>6</v>
      </c>
      <c r="I28" s="3">
        <v>5</v>
      </c>
      <c r="J28" s="2">
        <v>128.59</v>
      </c>
      <c r="K28" s="2">
        <f t="shared" ref="K28:K57" si="0">D28+G28</f>
        <v>213.76000000000002</v>
      </c>
      <c r="L28" s="59">
        <v>0</v>
      </c>
      <c r="M28" s="60">
        <v>0</v>
      </c>
      <c r="N28" s="48">
        <v>13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3100</v>
      </c>
      <c r="AB28" s="48">
        <v>3400</v>
      </c>
      <c r="AC28" s="175"/>
      <c r="AD28" s="176"/>
      <c r="AE28" s="176"/>
      <c r="AF28" s="176"/>
      <c r="AG28" s="176"/>
      <c r="AH28" s="177"/>
    </row>
    <row r="29" spans="1:34" ht="12.75" customHeight="1">
      <c r="A29" s="66">
        <v>43163</v>
      </c>
      <c r="B29" s="35">
        <v>9</v>
      </c>
      <c r="C29" s="35">
        <v>5</v>
      </c>
      <c r="D29" s="33">
        <v>188.71</v>
      </c>
      <c r="E29" s="36">
        <v>1</v>
      </c>
      <c r="F29" s="36">
        <v>3</v>
      </c>
      <c r="G29" s="33">
        <v>25.05</v>
      </c>
      <c r="H29" s="3">
        <v>6</v>
      </c>
      <c r="I29" s="3">
        <v>5</v>
      </c>
      <c r="J29" s="2">
        <v>128.59</v>
      </c>
      <c r="K29" s="2">
        <f t="shared" si="0"/>
        <v>213.76000000000002</v>
      </c>
      <c r="L29" s="59">
        <v>0</v>
      </c>
      <c r="M29" s="60">
        <v>0</v>
      </c>
      <c r="N29" s="48">
        <v>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3500</v>
      </c>
      <c r="AB29" s="48">
        <v>3500</v>
      </c>
      <c r="AC29" s="175"/>
      <c r="AD29" s="176"/>
      <c r="AE29" s="176"/>
      <c r="AF29" s="176"/>
      <c r="AG29" s="176"/>
      <c r="AH29" s="177"/>
    </row>
    <row r="30" spans="1:34" ht="12.75" customHeight="1">
      <c r="A30" s="66">
        <v>43164</v>
      </c>
      <c r="B30" s="35">
        <v>9</v>
      </c>
      <c r="C30" s="35">
        <v>7</v>
      </c>
      <c r="D30" s="33">
        <v>192.05</v>
      </c>
      <c r="E30" s="36">
        <v>1</v>
      </c>
      <c r="F30" s="36">
        <v>3</v>
      </c>
      <c r="G30" s="33">
        <v>25.05</v>
      </c>
      <c r="H30" s="3">
        <v>6</v>
      </c>
      <c r="I30" s="3">
        <v>5</v>
      </c>
      <c r="J30" s="2">
        <v>128.59</v>
      </c>
      <c r="K30" s="2">
        <f t="shared" si="0"/>
        <v>217.10000000000002</v>
      </c>
      <c r="L30" s="59">
        <v>3.34</v>
      </c>
      <c r="M30" s="60">
        <v>0</v>
      </c>
      <c r="N30" s="48">
        <v>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2400</v>
      </c>
      <c r="AB30" s="48">
        <v>2700</v>
      </c>
      <c r="AC30" s="178"/>
      <c r="AD30" s="179"/>
      <c r="AE30" s="179"/>
      <c r="AF30" s="179"/>
      <c r="AG30" s="179"/>
      <c r="AH30" s="180"/>
    </row>
    <row r="31" spans="1:34" ht="12.75" customHeight="1">
      <c r="A31" s="66">
        <v>43165</v>
      </c>
      <c r="B31" s="35">
        <v>9</v>
      </c>
      <c r="C31" s="35">
        <v>7</v>
      </c>
      <c r="D31" s="33">
        <v>192.05</v>
      </c>
      <c r="E31" s="36">
        <v>1</v>
      </c>
      <c r="F31" s="36">
        <v>3</v>
      </c>
      <c r="G31" s="33">
        <v>25.05</v>
      </c>
      <c r="H31" s="3">
        <v>6</v>
      </c>
      <c r="I31" s="3">
        <v>5</v>
      </c>
      <c r="J31" s="2">
        <v>128.59</v>
      </c>
      <c r="K31" s="2">
        <f t="shared" si="0"/>
        <v>217.10000000000002</v>
      </c>
      <c r="L31" s="59">
        <v>0</v>
      </c>
      <c r="M31" s="60">
        <v>0</v>
      </c>
      <c r="N31" s="48">
        <v>95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2500</v>
      </c>
      <c r="AB31" s="48">
        <v>2600</v>
      </c>
      <c r="AC31" s="178"/>
      <c r="AD31" s="179"/>
      <c r="AE31" s="179"/>
      <c r="AF31" s="179"/>
      <c r="AG31" s="179"/>
      <c r="AH31" s="180"/>
    </row>
    <row r="32" spans="1:34" ht="12.75" customHeight="1">
      <c r="A32" s="66">
        <v>43166</v>
      </c>
      <c r="B32" s="3">
        <v>9</v>
      </c>
      <c r="C32" s="3">
        <v>7</v>
      </c>
      <c r="D32" s="33">
        <v>192.05</v>
      </c>
      <c r="E32" s="36">
        <v>1</v>
      </c>
      <c r="F32" s="36">
        <v>3</v>
      </c>
      <c r="G32" s="33">
        <v>25.05</v>
      </c>
      <c r="H32" s="3">
        <v>6</v>
      </c>
      <c r="I32" s="3">
        <v>5</v>
      </c>
      <c r="J32" s="2">
        <v>128.59</v>
      </c>
      <c r="K32" s="2">
        <f t="shared" si="0"/>
        <v>217.10000000000002</v>
      </c>
      <c r="L32" s="59">
        <v>0</v>
      </c>
      <c r="M32" s="60">
        <v>0</v>
      </c>
      <c r="N32" s="48">
        <v>62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1900</v>
      </c>
      <c r="AB32" s="48">
        <v>2300</v>
      </c>
      <c r="AC32" s="178"/>
      <c r="AD32" s="179"/>
      <c r="AE32" s="179"/>
      <c r="AF32" s="179"/>
      <c r="AG32" s="179"/>
      <c r="AH32" s="180"/>
    </row>
    <row r="33" spans="1:34" ht="12.75" customHeight="1">
      <c r="A33" s="66">
        <v>43167</v>
      </c>
      <c r="B33" s="3">
        <v>9</v>
      </c>
      <c r="C33" s="3">
        <v>10</v>
      </c>
      <c r="D33" s="33">
        <v>197.06</v>
      </c>
      <c r="E33" s="36">
        <v>1</v>
      </c>
      <c r="F33" s="36">
        <v>3</v>
      </c>
      <c r="G33" s="33">
        <v>25.05</v>
      </c>
      <c r="H33" s="3">
        <v>9</v>
      </c>
      <c r="I33" s="3">
        <v>8</v>
      </c>
      <c r="J33" s="2">
        <v>193.72</v>
      </c>
      <c r="K33" s="2">
        <f t="shared" si="0"/>
        <v>222.11</v>
      </c>
      <c r="L33" s="59">
        <v>5.01</v>
      </c>
      <c r="M33" s="60">
        <v>65.13</v>
      </c>
      <c r="N33" s="48">
        <v>127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1500</v>
      </c>
      <c r="AB33" s="48">
        <v>1700</v>
      </c>
      <c r="AC33" s="178"/>
      <c r="AD33" s="179"/>
      <c r="AE33" s="179"/>
      <c r="AF33" s="179"/>
      <c r="AG33" s="179"/>
      <c r="AH33" s="180"/>
    </row>
    <row r="34" spans="1:34" ht="12.75" customHeight="1">
      <c r="A34" s="66">
        <v>43168</v>
      </c>
      <c r="B34" s="3">
        <v>9</v>
      </c>
      <c r="C34" s="3">
        <v>10</v>
      </c>
      <c r="D34" s="33">
        <v>197.06</v>
      </c>
      <c r="E34" s="36">
        <v>1</v>
      </c>
      <c r="F34" s="36">
        <v>3</v>
      </c>
      <c r="G34" s="33">
        <v>25.05</v>
      </c>
      <c r="H34" s="3">
        <v>9</v>
      </c>
      <c r="I34" s="3">
        <v>8</v>
      </c>
      <c r="J34" s="2">
        <v>193.72</v>
      </c>
      <c r="K34" s="2">
        <f t="shared" si="0"/>
        <v>222.11</v>
      </c>
      <c r="L34" s="59">
        <v>0</v>
      </c>
      <c r="M34" s="60">
        <v>0</v>
      </c>
      <c r="N34" s="48">
        <v>8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2500</v>
      </c>
      <c r="AB34" s="48">
        <v>2200</v>
      </c>
      <c r="AC34" s="175" t="s">
        <v>83</v>
      </c>
      <c r="AD34" s="176"/>
      <c r="AE34" s="176"/>
      <c r="AF34" s="176"/>
      <c r="AG34" s="176"/>
      <c r="AH34" s="177"/>
    </row>
    <row r="35" spans="1:34" ht="12.75" customHeight="1">
      <c r="A35" s="66">
        <v>43169</v>
      </c>
      <c r="B35" s="3">
        <v>10</v>
      </c>
      <c r="C35" s="3">
        <v>3</v>
      </c>
      <c r="D35" s="33">
        <v>205.41</v>
      </c>
      <c r="E35" s="36">
        <v>1</v>
      </c>
      <c r="F35" s="36">
        <v>3</v>
      </c>
      <c r="G35" s="33">
        <v>25.05</v>
      </c>
      <c r="H35" s="3">
        <v>9</v>
      </c>
      <c r="I35" s="3">
        <v>11</v>
      </c>
      <c r="J35" s="2">
        <v>198.73</v>
      </c>
      <c r="K35" s="2">
        <f t="shared" si="0"/>
        <v>230.46</v>
      </c>
      <c r="L35" s="59">
        <v>8.35</v>
      </c>
      <c r="M35" s="60">
        <v>5.01</v>
      </c>
      <c r="N35" s="48">
        <v>78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1700</v>
      </c>
      <c r="AB35" s="48">
        <v>1500</v>
      </c>
      <c r="AC35" s="175"/>
      <c r="AD35" s="176"/>
      <c r="AE35" s="176"/>
      <c r="AF35" s="176"/>
      <c r="AG35" s="176"/>
      <c r="AH35" s="177"/>
    </row>
    <row r="36" spans="1:34" ht="12.75" customHeight="1">
      <c r="A36" s="66">
        <v>43170</v>
      </c>
      <c r="B36" s="3">
        <v>10</v>
      </c>
      <c r="C36" s="3">
        <v>3</v>
      </c>
      <c r="D36" s="33">
        <v>205.41</v>
      </c>
      <c r="E36" s="36">
        <v>1</v>
      </c>
      <c r="F36" s="36">
        <v>3</v>
      </c>
      <c r="G36" s="33">
        <v>25.05</v>
      </c>
      <c r="H36" s="3">
        <v>10</v>
      </c>
      <c r="I36" s="3">
        <v>5</v>
      </c>
      <c r="J36" s="2">
        <v>208.75</v>
      </c>
      <c r="K36" s="2">
        <f t="shared" si="0"/>
        <v>230.46</v>
      </c>
      <c r="L36" s="59">
        <v>0</v>
      </c>
      <c r="M36" s="60">
        <v>10.02</v>
      </c>
      <c r="N36" s="48">
        <v>36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1500</v>
      </c>
      <c r="AC36" s="181"/>
      <c r="AD36" s="182"/>
      <c r="AE36" s="182"/>
      <c r="AF36" s="182"/>
      <c r="AG36" s="182"/>
      <c r="AH36" s="183"/>
    </row>
    <row r="37" spans="1:34" ht="12.75" customHeight="1">
      <c r="A37" s="66">
        <v>43171</v>
      </c>
      <c r="B37" s="3">
        <v>10</v>
      </c>
      <c r="C37" s="3">
        <v>3</v>
      </c>
      <c r="D37" s="33">
        <v>205.41</v>
      </c>
      <c r="E37" s="36">
        <v>1</v>
      </c>
      <c r="F37" s="36">
        <v>3</v>
      </c>
      <c r="G37" s="33">
        <v>25.05</v>
      </c>
      <c r="H37" s="3">
        <v>10</v>
      </c>
      <c r="I37" s="3">
        <v>9</v>
      </c>
      <c r="J37" s="2">
        <v>215.43</v>
      </c>
      <c r="K37" s="2">
        <f t="shared" si="0"/>
        <v>230.46</v>
      </c>
      <c r="L37" s="59">
        <v>0</v>
      </c>
      <c r="M37" s="60">
        <v>6.68</v>
      </c>
      <c r="N37" s="48">
        <v>32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1300</v>
      </c>
      <c r="AB37" s="48">
        <v>1400</v>
      </c>
      <c r="AC37" s="181"/>
      <c r="AD37" s="182"/>
      <c r="AE37" s="182"/>
      <c r="AF37" s="182"/>
      <c r="AG37" s="182"/>
      <c r="AH37" s="183"/>
    </row>
    <row r="38" spans="1:34" ht="12.75" customHeight="1">
      <c r="A38" s="66">
        <v>43172</v>
      </c>
      <c r="B38" s="3">
        <v>10</v>
      </c>
      <c r="C38" s="3">
        <v>3</v>
      </c>
      <c r="D38" s="33">
        <v>205.41</v>
      </c>
      <c r="E38" s="36">
        <v>1</v>
      </c>
      <c r="F38" s="36">
        <v>3</v>
      </c>
      <c r="G38" s="33">
        <v>25.05</v>
      </c>
      <c r="H38" s="3">
        <v>11</v>
      </c>
      <c r="I38" s="3">
        <v>1</v>
      </c>
      <c r="J38" s="2">
        <v>222.11</v>
      </c>
      <c r="K38" s="2">
        <f t="shared" si="0"/>
        <v>230.46</v>
      </c>
      <c r="L38" s="59">
        <v>0</v>
      </c>
      <c r="M38" s="60">
        <v>6.68</v>
      </c>
      <c r="N38" s="48">
        <v>31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1300</v>
      </c>
      <c r="AB38" s="48">
        <v>1400</v>
      </c>
      <c r="AC38" s="175"/>
      <c r="AD38" s="176"/>
      <c r="AE38" s="176"/>
      <c r="AF38" s="176"/>
      <c r="AG38" s="176"/>
      <c r="AH38" s="177"/>
    </row>
    <row r="39" spans="1:34" ht="12.75" customHeight="1">
      <c r="A39" s="66">
        <v>43173</v>
      </c>
      <c r="B39" s="3">
        <v>10</v>
      </c>
      <c r="C39" s="3">
        <v>4</v>
      </c>
      <c r="D39" s="33">
        <v>207.08</v>
      </c>
      <c r="E39" s="36">
        <v>1</v>
      </c>
      <c r="F39" s="36">
        <v>3</v>
      </c>
      <c r="G39" s="33">
        <v>25.05</v>
      </c>
      <c r="H39" s="3">
        <v>5</v>
      </c>
      <c r="I39" s="3">
        <v>6</v>
      </c>
      <c r="J39" s="2">
        <v>110.22</v>
      </c>
      <c r="K39" s="2">
        <f t="shared" si="0"/>
        <v>232.13000000000002</v>
      </c>
      <c r="L39" s="59">
        <v>1.67</v>
      </c>
      <c r="M39" s="60">
        <v>6.68</v>
      </c>
      <c r="N39" s="48">
        <v>29</v>
      </c>
      <c r="O39" s="69"/>
      <c r="P39" s="48"/>
      <c r="Q39" s="76"/>
      <c r="R39" s="76"/>
      <c r="S39" s="76"/>
      <c r="T39" s="76"/>
      <c r="U39" s="76"/>
      <c r="V39" s="68">
        <v>393344</v>
      </c>
      <c r="W39" s="68">
        <v>140</v>
      </c>
      <c r="X39" s="48"/>
      <c r="Y39" s="48"/>
      <c r="Z39" s="74"/>
      <c r="AA39" s="48">
        <v>1300</v>
      </c>
      <c r="AB39" s="48">
        <v>1400</v>
      </c>
      <c r="AC39" s="175"/>
      <c r="AD39" s="176"/>
      <c r="AE39" s="176"/>
      <c r="AF39" s="176"/>
      <c r="AG39" s="176"/>
      <c r="AH39" s="177"/>
    </row>
    <row r="40" spans="1:34" ht="12.75" customHeight="1">
      <c r="A40" s="66">
        <v>43174</v>
      </c>
      <c r="B40" s="3">
        <v>10</v>
      </c>
      <c r="C40" s="3">
        <v>5</v>
      </c>
      <c r="D40" s="33">
        <v>208.75</v>
      </c>
      <c r="E40" s="36">
        <v>1</v>
      </c>
      <c r="F40" s="36">
        <v>3</v>
      </c>
      <c r="G40" s="33">
        <v>25.05</v>
      </c>
      <c r="H40" s="3">
        <v>5</v>
      </c>
      <c r="I40" s="3">
        <v>9</v>
      </c>
      <c r="J40" s="2">
        <v>115.23</v>
      </c>
      <c r="K40" s="2">
        <f t="shared" si="0"/>
        <v>233.8</v>
      </c>
      <c r="L40" s="59">
        <v>1.67</v>
      </c>
      <c r="M40" s="60">
        <v>5.01</v>
      </c>
      <c r="N40" s="48">
        <v>30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1300</v>
      </c>
      <c r="AB40" s="48">
        <v>1400</v>
      </c>
      <c r="AC40" s="175"/>
      <c r="AD40" s="176"/>
      <c r="AE40" s="176"/>
      <c r="AF40" s="176"/>
      <c r="AG40" s="176"/>
      <c r="AH40" s="177"/>
    </row>
    <row r="41" spans="1:34" ht="12.75" customHeight="1">
      <c r="A41" s="66">
        <v>43175</v>
      </c>
      <c r="B41" s="3">
        <v>10</v>
      </c>
      <c r="C41" s="3">
        <v>5</v>
      </c>
      <c r="D41" s="33">
        <v>208.75</v>
      </c>
      <c r="E41" s="36">
        <v>1</v>
      </c>
      <c r="F41" s="36">
        <v>3</v>
      </c>
      <c r="G41" s="33">
        <v>25.05</v>
      </c>
      <c r="H41" s="3">
        <v>6</v>
      </c>
      <c r="I41" s="3">
        <v>4</v>
      </c>
      <c r="J41" s="2">
        <v>126.92</v>
      </c>
      <c r="K41" s="2">
        <f t="shared" si="0"/>
        <v>233.8</v>
      </c>
      <c r="L41" s="59">
        <v>0</v>
      </c>
      <c r="M41" s="60">
        <v>11.69</v>
      </c>
      <c r="N41" s="48">
        <v>30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1300</v>
      </c>
      <c r="AB41" s="48">
        <v>1400</v>
      </c>
      <c r="AC41" s="175"/>
      <c r="AD41" s="176"/>
      <c r="AE41" s="176"/>
      <c r="AF41" s="176"/>
      <c r="AG41" s="176"/>
      <c r="AH41" s="177"/>
    </row>
    <row r="42" spans="1:34" ht="12.75" customHeight="1">
      <c r="A42" s="66">
        <v>43176</v>
      </c>
      <c r="B42" s="3">
        <v>10</v>
      </c>
      <c r="C42" s="3">
        <v>6</v>
      </c>
      <c r="D42" s="33">
        <v>210.42</v>
      </c>
      <c r="E42" s="3">
        <v>1</v>
      </c>
      <c r="F42" s="36">
        <v>3</v>
      </c>
      <c r="G42" s="33">
        <v>25.05</v>
      </c>
      <c r="H42" s="3">
        <v>6</v>
      </c>
      <c r="I42" s="3">
        <v>10</v>
      </c>
      <c r="J42" s="2">
        <v>136.94</v>
      </c>
      <c r="K42" s="2">
        <f t="shared" si="0"/>
        <v>235.47</v>
      </c>
      <c r="L42" s="59">
        <v>1.67</v>
      </c>
      <c r="M42" s="60">
        <v>10.02</v>
      </c>
      <c r="N42" s="48">
        <v>32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1200</v>
      </c>
      <c r="AB42" s="48">
        <v>1500</v>
      </c>
      <c r="AC42" s="175"/>
      <c r="AD42" s="176"/>
      <c r="AE42" s="176"/>
      <c r="AF42" s="176"/>
      <c r="AG42" s="176"/>
      <c r="AH42" s="177"/>
    </row>
    <row r="43" spans="1:34" ht="12.75" customHeight="1">
      <c r="A43" s="66">
        <v>43177</v>
      </c>
      <c r="B43" s="3">
        <v>10</v>
      </c>
      <c r="C43" s="3">
        <v>6</v>
      </c>
      <c r="D43" s="33">
        <v>210.42</v>
      </c>
      <c r="E43" s="36">
        <v>1</v>
      </c>
      <c r="F43" s="36">
        <v>3</v>
      </c>
      <c r="G43" s="33">
        <v>25.05</v>
      </c>
      <c r="H43" s="3">
        <v>7</v>
      </c>
      <c r="I43" s="3">
        <v>4</v>
      </c>
      <c r="J43" s="2">
        <v>146.96</v>
      </c>
      <c r="K43" s="2">
        <f t="shared" si="0"/>
        <v>235.47</v>
      </c>
      <c r="L43" s="59">
        <v>0</v>
      </c>
      <c r="M43" s="60">
        <v>10.02</v>
      </c>
      <c r="N43" s="48">
        <v>28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1200</v>
      </c>
      <c r="AB43" s="48">
        <v>1450</v>
      </c>
      <c r="AC43" s="175"/>
      <c r="AD43" s="176"/>
      <c r="AE43" s="176"/>
      <c r="AF43" s="176"/>
      <c r="AG43" s="176"/>
      <c r="AH43" s="177"/>
    </row>
    <row r="44" spans="1:34" ht="12.75" customHeight="1">
      <c r="A44" s="66">
        <v>43178</v>
      </c>
      <c r="B44" s="3">
        <v>10</v>
      </c>
      <c r="C44" s="3">
        <v>6</v>
      </c>
      <c r="D44" s="33">
        <v>210.42</v>
      </c>
      <c r="E44" s="36">
        <v>1</v>
      </c>
      <c r="F44" s="36">
        <v>3</v>
      </c>
      <c r="G44" s="33">
        <v>25.05</v>
      </c>
      <c r="H44" s="3">
        <v>7</v>
      </c>
      <c r="I44" s="3">
        <v>8</v>
      </c>
      <c r="J44" s="2">
        <v>153.63999999999999</v>
      </c>
      <c r="K44" s="2">
        <f t="shared" si="0"/>
        <v>235.47</v>
      </c>
      <c r="L44" s="59">
        <v>0</v>
      </c>
      <c r="M44" s="60">
        <v>6.68</v>
      </c>
      <c r="N44" s="48">
        <v>30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1200</v>
      </c>
      <c r="AB44" s="48">
        <v>1400</v>
      </c>
      <c r="AC44" s="175"/>
      <c r="AD44" s="176"/>
      <c r="AE44" s="176"/>
      <c r="AF44" s="176"/>
      <c r="AG44" s="176"/>
      <c r="AH44" s="177"/>
    </row>
    <row r="45" spans="1:34" ht="12.75" customHeight="1">
      <c r="A45" s="66">
        <v>43179</v>
      </c>
      <c r="B45" s="3">
        <v>10</v>
      </c>
      <c r="C45" s="3">
        <v>7</v>
      </c>
      <c r="D45" s="33">
        <v>212.09</v>
      </c>
      <c r="E45" s="36">
        <v>1</v>
      </c>
      <c r="F45" s="36">
        <v>3</v>
      </c>
      <c r="G45" s="33">
        <v>25.05</v>
      </c>
      <c r="H45" s="3">
        <v>8</v>
      </c>
      <c r="I45" s="3">
        <v>2</v>
      </c>
      <c r="J45" s="2">
        <v>163.66</v>
      </c>
      <c r="K45" s="2">
        <f t="shared" si="0"/>
        <v>237.14000000000001</v>
      </c>
      <c r="L45" s="59">
        <v>1.67</v>
      </c>
      <c r="M45" s="60">
        <v>10.02</v>
      </c>
      <c r="N45" s="48">
        <v>31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1400</v>
      </c>
      <c r="AC45" s="175"/>
      <c r="AD45" s="176"/>
      <c r="AE45" s="176"/>
      <c r="AF45" s="176"/>
      <c r="AG45" s="176"/>
      <c r="AH45" s="177"/>
    </row>
    <row r="46" spans="1:34" ht="12.75" customHeight="1">
      <c r="A46" s="66">
        <v>43180</v>
      </c>
      <c r="B46" s="3">
        <v>10</v>
      </c>
      <c r="C46" s="3">
        <v>8</v>
      </c>
      <c r="D46" s="33">
        <v>213.76</v>
      </c>
      <c r="E46" s="36">
        <v>1</v>
      </c>
      <c r="F46" s="36">
        <v>3</v>
      </c>
      <c r="G46" s="33">
        <v>25.05</v>
      </c>
      <c r="H46" s="3">
        <v>8</v>
      </c>
      <c r="I46" s="3">
        <v>8</v>
      </c>
      <c r="J46" s="2">
        <v>173.69</v>
      </c>
      <c r="K46" s="2">
        <f t="shared" si="0"/>
        <v>238.81</v>
      </c>
      <c r="L46" s="59">
        <v>1.67</v>
      </c>
      <c r="M46" s="60">
        <v>10.02</v>
      </c>
      <c r="N46" s="48">
        <v>30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1300</v>
      </c>
      <c r="AB46" s="48">
        <v>1400</v>
      </c>
      <c r="AC46" s="175"/>
      <c r="AD46" s="176"/>
      <c r="AE46" s="176"/>
      <c r="AF46" s="176"/>
      <c r="AG46" s="176"/>
      <c r="AH46" s="177"/>
    </row>
    <row r="47" spans="1:34" ht="12.75" customHeight="1">
      <c r="A47" s="66">
        <v>43181</v>
      </c>
      <c r="B47" s="3">
        <v>10</v>
      </c>
      <c r="C47" s="3">
        <v>8</v>
      </c>
      <c r="D47" s="33">
        <v>213.76</v>
      </c>
      <c r="E47" s="36">
        <v>1</v>
      </c>
      <c r="F47" s="36">
        <v>3</v>
      </c>
      <c r="G47" s="33">
        <v>25.05</v>
      </c>
      <c r="H47" s="3">
        <v>9</v>
      </c>
      <c r="I47" s="3">
        <v>1</v>
      </c>
      <c r="J47" s="2">
        <v>182.03</v>
      </c>
      <c r="K47" s="2">
        <f t="shared" si="0"/>
        <v>238.81</v>
      </c>
      <c r="L47" s="59">
        <v>0</v>
      </c>
      <c r="M47" s="60">
        <v>8.34</v>
      </c>
      <c r="N47" s="48">
        <v>29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1300</v>
      </c>
      <c r="AB47" s="48">
        <v>1400</v>
      </c>
      <c r="AC47" s="175"/>
      <c r="AD47" s="176"/>
      <c r="AE47" s="176"/>
      <c r="AF47" s="176"/>
      <c r="AG47" s="176"/>
      <c r="AH47" s="177"/>
    </row>
    <row r="48" spans="1:34" ht="12.75" customHeight="1">
      <c r="A48" s="66">
        <v>43182</v>
      </c>
      <c r="B48" s="3">
        <v>10</v>
      </c>
      <c r="C48" s="3">
        <v>8</v>
      </c>
      <c r="D48" s="33">
        <v>213.76</v>
      </c>
      <c r="E48" s="36">
        <v>1</v>
      </c>
      <c r="F48" s="36">
        <v>3</v>
      </c>
      <c r="G48" s="33">
        <v>25.05</v>
      </c>
      <c r="H48" s="3">
        <v>9</v>
      </c>
      <c r="I48" s="3">
        <v>7</v>
      </c>
      <c r="J48" s="2">
        <v>192.05</v>
      </c>
      <c r="K48" s="2">
        <f t="shared" si="0"/>
        <v>238.81</v>
      </c>
      <c r="L48" s="59">
        <v>0</v>
      </c>
      <c r="M48" s="60">
        <v>10.02</v>
      </c>
      <c r="N48" s="48">
        <v>30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1300</v>
      </c>
      <c r="AB48" s="48">
        <v>1400</v>
      </c>
      <c r="AC48" s="184"/>
      <c r="AD48" s="176"/>
      <c r="AE48" s="176"/>
      <c r="AF48" s="176"/>
      <c r="AG48" s="176"/>
      <c r="AH48" s="177"/>
    </row>
    <row r="49" spans="1:34" ht="12.75" customHeight="1">
      <c r="A49" s="66">
        <v>43183</v>
      </c>
      <c r="B49" s="3">
        <v>11</v>
      </c>
      <c r="C49" s="3">
        <v>1</v>
      </c>
      <c r="D49" s="33">
        <v>222.11</v>
      </c>
      <c r="E49" s="36">
        <v>1</v>
      </c>
      <c r="F49" s="36">
        <v>3</v>
      </c>
      <c r="G49" s="33">
        <v>25.05</v>
      </c>
      <c r="H49" s="3">
        <v>10</v>
      </c>
      <c r="I49" s="3">
        <v>10</v>
      </c>
      <c r="J49" s="2">
        <v>217.1</v>
      </c>
      <c r="K49" s="2">
        <f t="shared" si="0"/>
        <v>247.16000000000003</v>
      </c>
      <c r="L49" s="59">
        <v>8.35</v>
      </c>
      <c r="M49" s="60">
        <v>25.05</v>
      </c>
      <c r="N49" s="48">
        <v>28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1200</v>
      </c>
      <c r="AB49" s="48">
        <v>1450</v>
      </c>
      <c r="AC49" s="175"/>
      <c r="AD49" s="176"/>
      <c r="AE49" s="176"/>
      <c r="AF49" s="176"/>
      <c r="AG49" s="176"/>
      <c r="AH49" s="177"/>
    </row>
    <row r="50" spans="1:34" ht="12.75" customHeight="1">
      <c r="A50" s="66">
        <v>43184</v>
      </c>
      <c r="B50" s="3">
        <v>11</v>
      </c>
      <c r="C50" s="3">
        <v>1</v>
      </c>
      <c r="D50" s="33">
        <v>222.11</v>
      </c>
      <c r="E50" s="36">
        <v>1</v>
      </c>
      <c r="F50" s="36">
        <v>3</v>
      </c>
      <c r="G50" s="33">
        <v>25.05</v>
      </c>
      <c r="H50" s="3">
        <v>10</v>
      </c>
      <c r="I50" s="3">
        <v>10</v>
      </c>
      <c r="J50" s="2">
        <v>217.1</v>
      </c>
      <c r="K50" s="2">
        <f t="shared" si="0"/>
        <v>247.16000000000003</v>
      </c>
      <c r="L50" s="59">
        <v>0</v>
      </c>
      <c r="M50" s="60">
        <v>0</v>
      </c>
      <c r="N50" s="48">
        <v>28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1300</v>
      </c>
      <c r="AB50" s="48">
        <v>1450</v>
      </c>
      <c r="AC50" s="175"/>
      <c r="AD50" s="176"/>
      <c r="AE50" s="176"/>
      <c r="AF50" s="176"/>
      <c r="AG50" s="176"/>
      <c r="AH50" s="177"/>
    </row>
    <row r="51" spans="1:34" ht="12.75" customHeight="1">
      <c r="A51" s="66">
        <v>43185</v>
      </c>
      <c r="B51" s="3">
        <v>11</v>
      </c>
      <c r="C51" s="3">
        <v>1</v>
      </c>
      <c r="D51" s="33">
        <v>222.11</v>
      </c>
      <c r="E51" s="36">
        <v>1</v>
      </c>
      <c r="F51" s="36">
        <v>3</v>
      </c>
      <c r="G51" s="33">
        <v>25.05</v>
      </c>
      <c r="H51" s="3">
        <v>11</v>
      </c>
      <c r="I51" s="3">
        <v>1</v>
      </c>
      <c r="J51" s="2">
        <v>222.11</v>
      </c>
      <c r="K51" s="2">
        <f t="shared" si="0"/>
        <v>247.16000000000003</v>
      </c>
      <c r="L51" s="59">
        <v>0</v>
      </c>
      <c r="M51" s="60">
        <v>5.01</v>
      </c>
      <c r="N51" s="48">
        <v>28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1400</v>
      </c>
      <c r="AC51" s="175"/>
      <c r="AD51" s="176"/>
      <c r="AE51" s="176"/>
      <c r="AF51" s="176"/>
      <c r="AG51" s="176"/>
      <c r="AH51" s="177"/>
    </row>
    <row r="52" spans="1:34" ht="12.75" customHeight="1">
      <c r="A52" s="66">
        <v>43186</v>
      </c>
      <c r="B52" s="3">
        <v>11</v>
      </c>
      <c r="C52" s="3">
        <v>1</v>
      </c>
      <c r="D52" s="33">
        <v>222.11</v>
      </c>
      <c r="E52" s="36">
        <v>1</v>
      </c>
      <c r="F52" s="36">
        <v>3</v>
      </c>
      <c r="G52" s="33">
        <v>25.05</v>
      </c>
      <c r="H52" s="3">
        <v>5</v>
      </c>
      <c r="I52" s="3">
        <v>6</v>
      </c>
      <c r="J52" s="2">
        <v>110.22</v>
      </c>
      <c r="K52" s="2">
        <f t="shared" si="0"/>
        <v>247.16000000000003</v>
      </c>
      <c r="L52" s="59">
        <v>0</v>
      </c>
      <c r="M52" s="60">
        <v>18.11</v>
      </c>
      <c r="N52" s="48">
        <v>29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1400</v>
      </c>
      <c r="AC52" s="175"/>
      <c r="AD52" s="176"/>
      <c r="AE52" s="176"/>
      <c r="AF52" s="176"/>
      <c r="AG52" s="176"/>
      <c r="AH52" s="177"/>
    </row>
    <row r="53" spans="1:34" ht="12.75" customHeight="1">
      <c r="A53" s="66">
        <v>43187</v>
      </c>
      <c r="B53" s="3">
        <v>11</v>
      </c>
      <c r="C53" s="3">
        <v>1</v>
      </c>
      <c r="D53" s="33">
        <v>222.11</v>
      </c>
      <c r="E53" s="36">
        <v>1</v>
      </c>
      <c r="F53" s="36">
        <v>3</v>
      </c>
      <c r="G53" s="33">
        <v>25.05</v>
      </c>
      <c r="H53" s="3">
        <v>6</v>
      </c>
      <c r="I53" s="3">
        <v>1</v>
      </c>
      <c r="J53" s="2">
        <v>121.91</v>
      </c>
      <c r="K53" s="2">
        <f t="shared" si="0"/>
        <v>247.16000000000003</v>
      </c>
      <c r="L53" s="59">
        <v>0</v>
      </c>
      <c r="M53" s="60">
        <v>11.69</v>
      </c>
      <c r="N53" s="48">
        <v>29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1200</v>
      </c>
      <c r="AB53" s="48">
        <v>1400</v>
      </c>
      <c r="AC53" s="175"/>
      <c r="AD53" s="176"/>
      <c r="AE53" s="176"/>
      <c r="AF53" s="176"/>
      <c r="AG53" s="176"/>
      <c r="AH53" s="177"/>
    </row>
    <row r="54" spans="1:34" ht="12.75" customHeight="1">
      <c r="A54" s="66">
        <v>43188</v>
      </c>
      <c r="B54" s="3">
        <v>11</v>
      </c>
      <c r="C54" s="3">
        <v>1</v>
      </c>
      <c r="D54" s="33">
        <v>222.11</v>
      </c>
      <c r="E54" s="36">
        <v>1</v>
      </c>
      <c r="F54" s="36">
        <v>3</v>
      </c>
      <c r="G54" s="33">
        <v>25.05</v>
      </c>
      <c r="H54" s="3">
        <v>6</v>
      </c>
      <c r="I54" s="3">
        <v>7</v>
      </c>
      <c r="J54" s="2">
        <v>131.93</v>
      </c>
      <c r="K54" s="2">
        <f t="shared" si="0"/>
        <v>247.16000000000003</v>
      </c>
      <c r="L54" s="59">
        <v>0</v>
      </c>
      <c r="M54" s="60">
        <v>10.02</v>
      </c>
      <c r="N54" s="48">
        <v>29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1200</v>
      </c>
      <c r="AB54" s="48">
        <v>1400</v>
      </c>
      <c r="AC54" s="175"/>
      <c r="AD54" s="176"/>
      <c r="AE54" s="176"/>
      <c r="AF54" s="176"/>
      <c r="AG54" s="176"/>
      <c r="AH54" s="177"/>
    </row>
    <row r="55" spans="1:34" ht="12.75" customHeight="1">
      <c r="A55" s="66">
        <v>43189</v>
      </c>
      <c r="B55" s="3">
        <v>11</v>
      </c>
      <c r="C55" s="3">
        <v>1</v>
      </c>
      <c r="D55" s="33">
        <v>222.11</v>
      </c>
      <c r="E55" s="36">
        <v>1</v>
      </c>
      <c r="F55" s="36">
        <v>3</v>
      </c>
      <c r="G55" s="33">
        <v>25.05</v>
      </c>
      <c r="H55" s="3">
        <v>7</v>
      </c>
      <c r="I55" s="3">
        <v>0</v>
      </c>
      <c r="J55" s="2">
        <v>136.94</v>
      </c>
      <c r="K55" s="2">
        <f t="shared" si="0"/>
        <v>247.16000000000003</v>
      </c>
      <c r="L55" s="59">
        <v>0</v>
      </c>
      <c r="M55" s="60">
        <v>5.01</v>
      </c>
      <c r="N55" s="48">
        <v>30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1200</v>
      </c>
      <c r="AB55" s="48">
        <v>1400</v>
      </c>
      <c r="AC55" s="175"/>
      <c r="AD55" s="176"/>
      <c r="AE55" s="176"/>
      <c r="AF55" s="176"/>
      <c r="AG55" s="176"/>
      <c r="AH55" s="177"/>
    </row>
    <row r="56" spans="1:34" ht="12.75" customHeight="1">
      <c r="A56" s="66">
        <v>43190</v>
      </c>
      <c r="B56" s="3">
        <v>11</v>
      </c>
      <c r="C56" s="3">
        <v>1</v>
      </c>
      <c r="D56" s="33">
        <v>222.11</v>
      </c>
      <c r="E56" s="36">
        <v>1</v>
      </c>
      <c r="F56" s="36">
        <v>3</v>
      </c>
      <c r="G56" s="33">
        <v>25.05</v>
      </c>
      <c r="H56" s="47">
        <v>7</v>
      </c>
      <c r="I56" s="3">
        <v>6</v>
      </c>
      <c r="J56" s="2">
        <v>150.30000000000001</v>
      </c>
      <c r="K56" s="2">
        <f t="shared" si="0"/>
        <v>247.16000000000003</v>
      </c>
      <c r="L56" s="59">
        <v>0</v>
      </c>
      <c r="M56" s="60">
        <v>13.36</v>
      </c>
      <c r="N56" s="48">
        <v>27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1200</v>
      </c>
      <c r="AB56" s="48">
        <v>1450</v>
      </c>
      <c r="AC56" s="175"/>
      <c r="AD56" s="176"/>
      <c r="AE56" s="176"/>
      <c r="AF56" s="176"/>
      <c r="AG56" s="176"/>
      <c r="AH56" s="177"/>
    </row>
    <row r="57" spans="1:34" ht="12.75" customHeight="1">
      <c r="A57" s="66">
        <v>43191</v>
      </c>
      <c r="B57" s="47">
        <v>11</v>
      </c>
      <c r="C57" s="3">
        <v>1</v>
      </c>
      <c r="D57" s="33">
        <v>222.11</v>
      </c>
      <c r="E57" s="36">
        <v>1</v>
      </c>
      <c r="F57" s="36">
        <v>3</v>
      </c>
      <c r="G57" s="33">
        <v>25.05</v>
      </c>
      <c r="H57" s="47">
        <v>7</v>
      </c>
      <c r="I57" s="3">
        <v>11</v>
      </c>
      <c r="J57" s="2">
        <v>158.65</v>
      </c>
      <c r="K57" s="2">
        <f t="shared" si="0"/>
        <v>247.16000000000003</v>
      </c>
      <c r="L57" s="59">
        <v>0</v>
      </c>
      <c r="M57" s="60">
        <v>8.35</v>
      </c>
      <c r="N57" s="48">
        <v>28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1500</v>
      </c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33.400000000000006</v>
      </c>
      <c r="M58" s="45">
        <f>SUM(M27:M57)</f>
        <v>280.29000000000013</v>
      </c>
      <c r="N58" s="46">
        <f>SUM(N27:N57)</f>
        <v>1067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SUM('February 2018'!L60)</f>
        <v>0</v>
      </c>
      <c r="M59" s="45">
        <f>SUM('February 2018'!M60)</f>
        <v>0</v>
      </c>
      <c r="N59" s="45">
        <f>SUM('February 2018'!N60)</f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33.400000000000006</v>
      </c>
      <c r="M60" s="45">
        <f>(M59+M58)</f>
        <v>280.29000000000013</v>
      </c>
      <c r="N60" s="45">
        <f>(N59+N58)</f>
        <v>1067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abSelected="1" topLeftCell="B15" zoomScale="80" zoomScaleNormal="80" zoomScalePageLayoutView="80" workbookViewId="0">
      <selection activeCell="AB47" sqref="AB47"/>
    </sheetView>
  </sheetViews>
  <sheetFormatPr baseColWidth="10" defaultColWidth="10.28515625" defaultRowHeight="13" x14ac:dyDescent="0"/>
  <cols>
    <col min="1" max="1" width="10.710937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6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94</v>
      </c>
      <c r="D8" s="136"/>
      <c r="E8" s="136"/>
      <c r="F8" s="136"/>
      <c r="G8" s="8" t="s">
        <v>9</v>
      </c>
      <c r="H8" s="136">
        <v>2020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23"/>
      <c r="AD25" s="123"/>
      <c r="AE25" s="123"/>
      <c r="AF25" s="123"/>
      <c r="AG25" s="123"/>
      <c r="AH25" s="12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43983</v>
      </c>
      <c r="B27" s="3">
        <v>7</v>
      </c>
      <c r="C27" s="3">
        <v>2</v>
      </c>
      <c r="D27" s="33">
        <f t="shared" ref="D27:D57" si="0">(B27*12+C27)*1.67</f>
        <v>143.62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12</v>
      </c>
      <c r="I27" s="3">
        <v>3</v>
      </c>
      <c r="J27" s="33">
        <f t="shared" ref="J27:J57" si="2">(H27*12+I27)*1.67</f>
        <v>245.48999999999998</v>
      </c>
      <c r="K27" s="2">
        <f t="shared" ref="K27:K57" si="3">D27+G27</f>
        <v>168.67000000000002</v>
      </c>
      <c r="L27" s="59">
        <v>0</v>
      </c>
      <c r="M27" s="60">
        <v>8.35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5"/>
      <c r="AD27" s="176"/>
      <c r="AE27" s="176"/>
      <c r="AF27" s="176"/>
      <c r="AG27" s="176"/>
      <c r="AH27" s="177"/>
    </row>
    <row r="28" spans="1:34" ht="12.75" customHeight="1">
      <c r="A28" s="88">
        <v>43984</v>
      </c>
      <c r="B28" s="35">
        <v>7</v>
      </c>
      <c r="C28" s="35">
        <v>3</v>
      </c>
      <c r="D28" s="33">
        <f t="shared" si="0"/>
        <v>145.29</v>
      </c>
      <c r="E28" s="36">
        <v>1</v>
      </c>
      <c r="F28" s="36">
        <v>3</v>
      </c>
      <c r="G28" s="33">
        <f t="shared" si="1"/>
        <v>25.049999999999997</v>
      </c>
      <c r="H28" s="3">
        <v>12</v>
      </c>
      <c r="I28" s="3">
        <v>6</v>
      </c>
      <c r="J28" s="33">
        <f t="shared" si="2"/>
        <v>250.5</v>
      </c>
      <c r="K28" s="2">
        <f t="shared" si="3"/>
        <v>170.33999999999997</v>
      </c>
      <c r="L28" s="59">
        <v>1.67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5"/>
      <c r="AD28" s="176"/>
      <c r="AE28" s="176"/>
      <c r="AF28" s="176"/>
      <c r="AG28" s="176"/>
      <c r="AH28" s="177"/>
    </row>
    <row r="29" spans="1:34" ht="12.75" customHeight="1">
      <c r="A29" s="88">
        <v>43985</v>
      </c>
      <c r="B29" s="35">
        <v>7</v>
      </c>
      <c r="C29" s="35">
        <v>3</v>
      </c>
      <c r="D29" s="33">
        <f t="shared" si="0"/>
        <v>145.29</v>
      </c>
      <c r="E29" s="36">
        <v>1</v>
      </c>
      <c r="F29" s="36">
        <v>3</v>
      </c>
      <c r="G29" s="33">
        <f t="shared" si="1"/>
        <v>25.049999999999997</v>
      </c>
      <c r="H29" s="3">
        <v>12</v>
      </c>
      <c r="I29" s="3">
        <v>7</v>
      </c>
      <c r="J29" s="33">
        <f t="shared" si="2"/>
        <v>252.17</v>
      </c>
      <c r="K29" s="2">
        <f>D29+G29</f>
        <v>170.33999999999997</v>
      </c>
      <c r="L29" s="59">
        <v>0</v>
      </c>
      <c r="M29" s="60">
        <v>1.67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5" t="s">
        <v>107</v>
      </c>
      <c r="AD29" s="176"/>
      <c r="AE29" s="176"/>
      <c r="AF29" s="176"/>
      <c r="AG29" s="176"/>
      <c r="AH29" s="177"/>
    </row>
    <row r="30" spans="1:34" ht="12.75" customHeight="1">
      <c r="A30" s="88">
        <v>43986</v>
      </c>
      <c r="B30" s="35">
        <v>7</v>
      </c>
      <c r="C30" s="35">
        <v>3</v>
      </c>
      <c r="D30" s="33">
        <f t="shared" si="0"/>
        <v>145.29</v>
      </c>
      <c r="E30" s="36">
        <v>1</v>
      </c>
      <c r="F30" s="36">
        <v>3</v>
      </c>
      <c r="G30" s="33">
        <f t="shared" si="1"/>
        <v>25.049999999999997</v>
      </c>
      <c r="H30" s="3">
        <v>12</v>
      </c>
      <c r="I30" s="3">
        <v>10</v>
      </c>
      <c r="J30" s="33">
        <f t="shared" si="2"/>
        <v>257.18</v>
      </c>
      <c r="K30" s="2">
        <f>D30+G30</f>
        <v>170.33999999999997</v>
      </c>
      <c r="L30" s="59">
        <v>0</v>
      </c>
      <c r="M30" s="60">
        <v>5.01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78"/>
      <c r="AD30" s="179"/>
      <c r="AE30" s="179"/>
      <c r="AF30" s="179"/>
      <c r="AG30" s="179"/>
      <c r="AH30" s="180"/>
    </row>
    <row r="31" spans="1:34" ht="12.75" customHeight="1">
      <c r="A31" s="88">
        <v>43987</v>
      </c>
      <c r="B31" s="35">
        <v>7</v>
      </c>
      <c r="C31" s="35">
        <v>3</v>
      </c>
      <c r="D31" s="33">
        <f t="shared" si="0"/>
        <v>145.29</v>
      </c>
      <c r="E31" s="36">
        <v>1</v>
      </c>
      <c r="F31" s="36">
        <v>3</v>
      </c>
      <c r="G31" s="33">
        <f>(E31*12+F31)*1.67</f>
        <v>25.049999999999997</v>
      </c>
      <c r="H31" s="3">
        <v>13</v>
      </c>
      <c r="I31" s="3">
        <v>0</v>
      </c>
      <c r="J31" s="33">
        <f t="shared" si="2"/>
        <v>260.52</v>
      </c>
      <c r="K31" s="2">
        <f t="shared" si="3"/>
        <v>170.33999999999997</v>
      </c>
      <c r="L31" s="59">
        <v>0</v>
      </c>
      <c r="M31" s="60">
        <v>3.34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8"/>
      <c r="AD31" s="179"/>
      <c r="AE31" s="179"/>
      <c r="AF31" s="179"/>
      <c r="AG31" s="179"/>
      <c r="AH31" s="180"/>
    </row>
    <row r="32" spans="1:34" ht="12.75" customHeight="1">
      <c r="A32" s="88">
        <v>43988</v>
      </c>
      <c r="B32" s="3">
        <v>7</v>
      </c>
      <c r="C32" s="3">
        <v>4</v>
      </c>
      <c r="D32" s="33">
        <f t="shared" si="0"/>
        <v>146.95999999999998</v>
      </c>
      <c r="E32" s="36">
        <v>1</v>
      </c>
      <c r="F32" s="36">
        <v>3</v>
      </c>
      <c r="G32" s="33">
        <f t="shared" si="1"/>
        <v>25.049999999999997</v>
      </c>
      <c r="H32" s="3">
        <v>13</v>
      </c>
      <c r="I32" s="3">
        <v>1</v>
      </c>
      <c r="J32" s="33">
        <f t="shared" si="2"/>
        <v>262.19</v>
      </c>
      <c r="K32" s="2">
        <f t="shared" si="3"/>
        <v>172.01</v>
      </c>
      <c r="L32" s="59">
        <v>1.67</v>
      </c>
      <c r="M32" s="60">
        <v>1.67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78"/>
      <c r="AD32" s="179"/>
      <c r="AE32" s="179"/>
      <c r="AF32" s="179"/>
      <c r="AG32" s="179"/>
      <c r="AH32" s="180"/>
    </row>
    <row r="33" spans="1:34" ht="12.75" customHeight="1">
      <c r="A33" s="88">
        <v>43989</v>
      </c>
      <c r="B33" s="3">
        <v>7</v>
      </c>
      <c r="C33" s="3">
        <v>4</v>
      </c>
      <c r="D33" s="33">
        <f t="shared" si="0"/>
        <v>146.95999999999998</v>
      </c>
      <c r="E33" s="36">
        <v>1</v>
      </c>
      <c r="F33" s="36">
        <v>3</v>
      </c>
      <c r="G33" s="33">
        <f t="shared" si="1"/>
        <v>25.049999999999997</v>
      </c>
      <c r="H33" s="3">
        <v>13</v>
      </c>
      <c r="I33" s="3">
        <v>4</v>
      </c>
      <c r="J33" s="33">
        <f t="shared" si="2"/>
        <v>267.2</v>
      </c>
      <c r="K33" s="2">
        <f>D33+G33</f>
        <v>172.01</v>
      </c>
      <c r="L33" s="59">
        <v>0</v>
      </c>
      <c r="M33" s="60">
        <v>5.01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8"/>
      <c r="AD33" s="179"/>
      <c r="AE33" s="179"/>
      <c r="AF33" s="179"/>
      <c r="AG33" s="179"/>
      <c r="AH33" s="180"/>
    </row>
    <row r="34" spans="1:34" ht="12.75" customHeight="1">
      <c r="A34" s="88">
        <v>43990</v>
      </c>
      <c r="B34" s="3">
        <v>7</v>
      </c>
      <c r="C34" s="3">
        <v>5</v>
      </c>
      <c r="D34" s="33">
        <f t="shared" si="0"/>
        <v>148.63</v>
      </c>
      <c r="E34" s="36">
        <v>1</v>
      </c>
      <c r="F34" s="36">
        <v>3</v>
      </c>
      <c r="G34" s="33">
        <f t="shared" si="1"/>
        <v>25.049999999999997</v>
      </c>
      <c r="H34" s="3">
        <v>13</v>
      </c>
      <c r="I34" s="3">
        <v>7</v>
      </c>
      <c r="J34" s="33">
        <f t="shared" si="2"/>
        <v>272.20999999999998</v>
      </c>
      <c r="K34" s="2">
        <f t="shared" si="3"/>
        <v>173.68</v>
      </c>
      <c r="L34" s="59">
        <v>1.67</v>
      </c>
      <c r="M34" s="60">
        <v>5.01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5"/>
      <c r="AD34" s="176"/>
      <c r="AE34" s="176"/>
      <c r="AF34" s="176"/>
      <c r="AG34" s="176"/>
      <c r="AH34" s="177"/>
    </row>
    <row r="35" spans="1:34" ht="12.75" customHeight="1">
      <c r="A35" s="88">
        <v>43991</v>
      </c>
      <c r="B35" s="3">
        <v>7</v>
      </c>
      <c r="C35" s="3">
        <v>5</v>
      </c>
      <c r="D35" s="33">
        <f t="shared" si="0"/>
        <v>148.63</v>
      </c>
      <c r="E35" s="36">
        <v>1</v>
      </c>
      <c r="F35" s="36">
        <v>3</v>
      </c>
      <c r="G35" s="33">
        <f t="shared" si="1"/>
        <v>25.049999999999997</v>
      </c>
      <c r="H35" s="3">
        <v>13</v>
      </c>
      <c r="I35" s="3">
        <v>10</v>
      </c>
      <c r="J35" s="33">
        <f>(H35*12+I35)*1.67</f>
        <v>277.21999999999997</v>
      </c>
      <c r="K35" s="2">
        <f t="shared" si="3"/>
        <v>173.68</v>
      </c>
      <c r="L35" s="59">
        <v>0</v>
      </c>
      <c r="M35" s="60">
        <v>5.01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5"/>
      <c r="AD35" s="176"/>
      <c r="AE35" s="176"/>
      <c r="AF35" s="176"/>
      <c r="AG35" s="176"/>
      <c r="AH35" s="177"/>
    </row>
    <row r="36" spans="1:34" ht="12.75" customHeight="1">
      <c r="A36" s="88">
        <v>43992</v>
      </c>
      <c r="B36" s="3">
        <v>7</v>
      </c>
      <c r="C36" s="3">
        <v>6</v>
      </c>
      <c r="D36" s="33">
        <f t="shared" si="0"/>
        <v>150.29999999999998</v>
      </c>
      <c r="E36" s="36">
        <v>1</v>
      </c>
      <c r="F36" s="36">
        <v>3</v>
      </c>
      <c r="G36" s="33">
        <f t="shared" si="1"/>
        <v>25.049999999999997</v>
      </c>
      <c r="H36" s="3">
        <v>7</v>
      </c>
      <c r="I36" s="3">
        <v>7</v>
      </c>
      <c r="J36" s="33">
        <f>(H36*12+I36)*1.67</f>
        <v>151.97</v>
      </c>
      <c r="K36" s="2">
        <f>D36+G36</f>
        <v>175.34999999999997</v>
      </c>
      <c r="L36" s="59">
        <v>1.67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>
        <v>130</v>
      </c>
      <c r="X36" s="48"/>
      <c r="Y36" s="48"/>
      <c r="Z36" s="74"/>
      <c r="AA36" s="48">
        <v>1100</v>
      </c>
      <c r="AB36" s="48">
        <v>1400</v>
      </c>
      <c r="AC36" s="181"/>
      <c r="AD36" s="182"/>
      <c r="AE36" s="182"/>
      <c r="AF36" s="182"/>
      <c r="AG36" s="182"/>
      <c r="AH36" s="183"/>
    </row>
    <row r="37" spans="1:34" ht="12.75" customHeight="1">
      <c r="A37" s="88">
        <v>43993</v>
      </c>
      <c r="B37" s="3">
        <v>7</v>
      </c>
      <c r="C37" s="3">
        <v>6</v>
      </c>
      <c r="D37" s="33">
        <f t="shared" si="0"/>
        <v>150.29999999999998</v>
      </c>
      <c r="E37" s="36">
        <v>1</v>
      </c>
      <c r="F37" s="36">
        <v>3</v>
      </c>
      <c r="G37" s="33">
        <f t="shared" si="1"/>
        <v>25.049999999999997</v>
      </c>
      <c r="H37" s="3">
        <v>7</v>
      </c>
      <c r="I37" s="3">
        <v>11</v>
      </c>
      <c r="J37" s="33">
        <f t="shared" si="2"/>
        <v>158.65</v>
      </c>
      <c r="K37" s="2">
        <f t="shared" si="3"/>
        <v>175.34999999999997</v>
      </c>
      <c r="L37" s="59">
        <v>0</v>
      </c>
      <c r="M37" s="60">
        <v>6.68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1"/>
      <c r="AD37" s="182"/>
      <c r="AE37" s="182"/>
      <c r="AF37" s="182"/>
      <c r="AG37" s="182"/>
      <c r="AH37" s="183"/>
    </row>
    <row r="38" spans="1:34" ht="12.75" customHeight="1">
      <c r="A38" s="88">
        <v>43994</v>
      </c>
      <c r="B38" s="3">
        <v>7</v>
      </c>
      <c r="C38" s="3">
        <v>7</v>
      </c>
      <c r="D38" s="33">
        <f t="shared" si="0"/>
        <v>151.97</v>
      </c>
      <c r="E38" s="36">
        <v>1</v>
      </c>
      <c r="F38" s="36">
        <v>3</v>
      </c>
      <c r="G38" s="33">
        <f t="shared" si="1"/>
        <v>25.049999999999997</v>
      </c>
      <c r="H38" s="3">
        <v>8</v>
      </c>
      <c r="I38" s="3">
        <v>2</v>
      </c>
      <c r="J38" s="33">
        <f t="shared" si="2"/>
        <v>163.66</v>
      </c>
      <c r="K38" s="2">
        <f t="shared" si="3"/>
        <v>177.01999999999998</v>
      </c>
      <c r="L38" s="59">
        <v>1.67</v>
      </c>
      <c r="M38" s="60">
        <v>5.01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5"/>
      <c r="AD38" s="176"/>
      <c r="AE38" s="176"/>
      <c r="AF38" s="176"/>
      <c r="AG38" s="176"/>
      <c r="AH38" s="177"/>
    </row>
    <row r="39" spans="1:34" ht="12.75" customHeight="1">
      <c r="A39" s="88">
        <v>43995</v>
      </c>
      <c r="B39" s="3">
        <v>7</v>
      </c>
      <c r="C39" s="3">
        <v>7</v>
      </c>
      <c r="D39" s="33">
        <f t="shared" si="0"/>
        <v>151.97</v>
      </c>
      <c r="E39" s="36">
        <v>1</v>
      </c>
      <c r="F39" s="36">
        <v>3</v>
      </c>
      <c r="G39" s="33">
        <f>(E39*12+F39)*1.67</f>
        <v>25.049999999999997</v>
      </c>
      <c r="H39" s="3">
        <v>8</v>
      </c>
      <c r="I39" s="3">
        <v>5</v>
      </c>
      <c r="J39" s="33">
        <f t="shared" si="2"/>
        <v>168.67</v>
      </c>
      <c r="K39" s="2">
        <f t="shared" si="3"/>
        <v>177.01999999999998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5"/>
      <c r="AD39" s="176"/>
      <c r="AE39" s="176"/>
      <c r="AF39" s="176"/>
      <c r="AG39" s="176"/>
      <c r="AH39" s="177"/>
    </row>
    <row r="40" spans="1:34" ht="12.75" customHeight="1">
      <c r="A40" s="88">
        <v>43996</v>
      </c>
      <c r="B40" s="3">
        <v>7</v>
      </c>
      <c r="C40" s="3">
        <v>8</v>
      </c>
      <c r="D40" s="33">
        <f t="shared" si="0"/>
        <v>153.63999999999999</v>
      </c>
      <c r="E40" s="36">
        <v>1</v>
      </c>
      <c r="F40" s="36">
        <v>3</v>
      </c>
      <c r="G40" s="33">
        <f t="shared" si="1"/>
        <v>25.049999999999997</v>
      </c>
      <c r="H40" s="3">
        <v>8</v>
      </c>
      <c r="I40" s="3">
        <v>8</v>
      </c>
      <c r="J40" s="33">
        <f t="shared" si="2"/>
        <v>173.68</v>
      </c>
      <c r="K40" s="2">
        <f>D40+G40</f>
        <v>178.69</v>
      </c>
      <c r="L40" s="59">
        <v>1.67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5"/>
      <c r="AD40" s="176"/>
      <c r="AE40" s="176"/>
      <c r="AF40" s="176"/>
      <c r="AG40" s="176"/>
      <c r="AH40" s="177"/>
    </row>
    <row r="41" spans="1:34" ht="12.75" customHeight="1">
      <c r="A41" s="88">
        <v>43997</v>
      </c>
      <c r="B41" s="3">
        <v>7</v>
      </c>
      <c r="C41" s="3">
        <v>8</v>
      </c>
      <c r="D41" s="33">
        <f t="shared" si="0"/>
        <v>153.63999999999999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0</v>
      </c>
      <c r="J41" s="33">
        <f t="shared" si="2"/>
        <v>180.35999999999999</v>
      </c>
      <c r="K41" s="2">
        <f t="shared" si="3"/>
        <v>178.69</v>
      </c>
      <c r="L41" s="59">
        <v>0</v>
      </c>
      <c r="M41" s="60">
        <v>6.68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5"/>
      <c r="AD41" s="176"/>
      <c r="AE41" s="176"/>
      <c r="AF41" s="176"/>
      <c r="AG41" s="176"/>
      <c r="AH41" s="177"/>
    </row>
    <row r="42" spans="1:34" ht="12.75" customHeight="1">
      <c r="A42" s="88">
        <v>43998</v>
      </c>
      <c r="B42" s="3">
        <v>7</v>
      </c>
      <c r="C42" s="3">
        <v>8</v>
      </c>
      <c r="D42" s="33">
        <f t="shared" si="0"/>
        <v>153.63999999999999</v>
      </c>
      <c r="E42" s="3">
        <v>1</v>
      </c>
      <c r="F42" s="36">
        <v>3</v>
      </c>
      <c r="G42" s="33">
        <f t="shared" si="1"/>
        <v>25.049999999999997</v>
      </c>
      <c r="H42" s="3">
        <v>9</v>
      </c>
      <c r="I42" s="3">
        <v>3</v>
      </c>
      <c r="J42" s="33">
        <f t="shared" si="2"/>
        <v>185.37</v>
      </c>
      <c r="K42" s="2">
        <f t="shared" si="3"/>
        <v>178.69</v>
      </c>
      <c r="L42" s="59">
        <v>0</v>
      </c>
      <c r="M42" s="60">
        <v>5.01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5"/>
      <c r="AD42" s="176"/>
      <c r="AE42" s="176"/>
      <c r="AF42" s="176"/>
      <c r="AG42" s="176"/>
      <c r="AH42" s="177"/>
    </row>
    <row r="43" spans="1:34" ht="12.75" customHeight="1">
      <c r="A43" s="88">
        <v>43999</v>
      </c>
      <c r="B43" s="3">
        <v>7</v>
      </c>
      <c r="C43" s="3">
        <v>9</v>
      </c>
      <c r="D43" s="33">
        <f>(B43*12+C43)*1.67</f>
        <v>155.31</v>
      </c>
      <c r="E43" s="36">
        <v>1</v>
      </c>
      <c r="F43" s="36">
        <v>3</v>
      </c>
      <c r="G43" s="33">
        <f t="shared" si="1"/>
        <v>25.049999999999997</v>
      </c>
      <c r="H43" s="3">
        <v>9</v>
      </c>
      <c r="I43" s="3">
        <v>9</v>
      </c>
      <c r="J43" s="33">
        <f t="shared" si="2"/>
        <v>195.39</v>
      </c>
      <c r="K43" s="2">
        <f>D43+G43</f>
        <v>180.36</v>
      </c>
      <c r="L43" s="59">
        <v>1.67</v>
      </c>
      <c r="M43" s="60">
        <v>10.02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5"/>
      <c r="AD43" s="176"/>
      <c r="AE43" s="176"/>
      <c r="AF43" s="176"/>
      <c r="AG43" s="176"/>
      <c r="AH43" s="177"/>
    </row>
    <row r="44" spans="1:34" ht="12.75" customHeight="1">
      <c r="A44" s="88">
        <v>44000</v>
      </c>
      <c r="B44" s="3">
        <v>7</v>
      </c>
      <c r="C44" s="3">
        <v>9</v>
      </c>
      <c r="D44" s="33">
        <f t="shared" si="0"/>
        <v>155.31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1</v>
      </c>
      <c r="J44" s="33">
        <f t="shared" si="2"/>
        <v>202.07</v>
      </c>
      <c r="K44" s="2">
        <f t="shared" si="3"/>
        <v>180.36</v>
      </c>
      <c r="L44" s="59">
        <v>0</v>
      </c>
      <c r="M44" s="60">
        <v>6.68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5"/>
      <c r="AD44" s="176"/>
      <c r="AE44" s="176"/>
      <c r="AF44" s="176"/>
      <c r="AG44" s="176"/>
      <c r="AH44" s="177"/>
    </row>
    <row r="45" spans="1:34" ht="12.75" customHeight="1">
      <c r="A45" s="88">
        <v>44001</v>
      </c>
      <c r="B45" s="3">
        <v>7</v>
      </c>
      <c r="C45" s="3">
        <v>10</v>
      </c>
      <c r="D45" s="33">
        <f t="shared" si="0"/>
        <v>156.97999999999999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4</v>
      </c>
      <c r="J45" s="33">
        <f t="shared" si="2"/>
        <v>207.07999999999998</v>
      </c>
      <c r="K45" s="2">
        <f t="shared" si="3"/>
        <v>182.02999999999997</v>
      </c>
      <c r="L45" s="59">
        <v>1.67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5"/>
      <c r="AD45" s="176"/>
      <c r="AE45" s="176"/>
      <c r="AF45" s="176"/>
      <c r="AG45" s="176"/>
      <c r="AH45" s="177"/>
    </row>
    <row r="46" spans="1:34" ht="12.75" customHeight="1">
      <c r="A46" s="88">
        <v>44002</v>
      </c>
      <c r="B46" s="3">
        <v>7</v>
      </c>
      <c r="C46" s="3">
        <v>11</v>
      </c>
      <c r="D46" s="33">
        <f t="shared" si="0"/>
        <v>158.65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7</v>
      </c>
      <c r="J46" s="33">
        <f t="shared" si="2"/>
        <v>212.09</v>
      </c>
      <c r="K46" s="2">
        <f t="shared" si="3"/>
        <v>183.7</v>
      </c>
      <c r="L46" s="59">
        <v>1.67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5"/>
      <c r="AD46" s="176"/>
      <c r="AE46" s="176"/>
      <c r="AF46" s="176"/>
      <c r="AG46" s="176"/>
      <c r="AH46" s="177"/>
    </row>
    <row r="47" spans="1:34" ht="12.75" customHeight="1">
      <c r="A47" s="88">
        <v>44003</v>
      </c>
      <c r="B47" s="3">
        <v>8</v>
      </c>
      <c r="C47" s="3">
        <v>0</v>
      </c>
      <c r="D47" s="33">
        <f t="shared" si="0"/>
        <v>160.32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11</v>
      </c>
      <c r="J47" s="33">
        <f t="shared" si="2"/>
        <v>218.76999999999998</v>
      </c>
      <c r="K47" s="2">
        <f t="shared" si="3"/>
        <v>185.37</v>
      </c>
      <c r="L47" s="59">
        <v>1.67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5"/>
      <c r="AD47" s="176"/>
      <c r="AE47" s="176"/>
      <c r="AF47" s="176"/>
      <c r="AG47" s="176"/>
      <c r="AH47" s="177"/>
    </row>
    <row r="48" spans="1:34" ht="12.75" customHeight="1">
      <c r="A48" s="88">
        <v>44004</v>
      </c>
      <c r="B48" s="3"/>
      <c r="C48" s="3"/>
      <c r="D48" s="33">
        <f t="shared" si="0"/>
        <v>0</v>
      </c>
      <c r="E48" s="36"/>
      <c r="F48" s="36"/>
      <c r="G48" s="33">
        <f t="shared" si="1"/>
        <v>0</v>
      </c>
      <c r="H48" s="3"/>
      <c r="I48" s="3"/>
      <c r="J48" s="33">
        <f t="shared" si="2"/>
        <v>0</v>
      </c>
      <c r="K48" s="2">
        <f t="shared" si="3"/>
        <v>0</v>
      </c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84"/>
      <c r="AD48" s="176"/>
      <c r="AE48" s="176"/>
      <c r="AF48" s="176"/>
      <c r="AG48" s="176"/>
      <c r="AH48" s="177"/>
    </row>
    <row r="49" spans="1:34" ht="12.75" customHeight="1">
      <c r="A49" s="88">
        <v>44005</v>
      </c>
      <c r="B49" s="3"/>
      <c r="C49" s="3"/>
      <c r="D49" s="33">
        <f t="shared" si="0"/>
        <v>0</v>
      </c>
      <c r="E49" s="36"/>
      <c r="F49" s="36"/>
      <c r="G49" s="33">
        <f t="shared" si="1"/>
        <v>0</v>
      </c>
      <c r="H49" s="3"/>
      <c r="I49" s="3"/>
      <c r="J49" s="33">
        <f t="shared" si="2"/>
        <v>0</v>
      </c>
      <c r="K49" s="2">
        <f t="shared" si="3"/>
        <v>0</v>
      </c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75"/>
      <c r="AD49" s="176"/>
      <c r="AE49" s="176"/>
      <c r="AF49" s="176"/>
      <c r="AG49" s="176"/>
      <c r="AH49" s="177"/>
    </row>
    <row r="50" spans="1:34" ht="12.75" customHeight="1">
      <c r="A50" s="88">
        <v>44006</v>
      </c>
      <c r="B50" s="3"/>
      <c r="C50" s="3"/>
      <c r="D50" s="33">
        <f t="shared" si="0"/>
        <v>0</v>
      </c>
      <c r="E50" s="36"/>
      <c r="F50" s="36"/>
      <c r="G50" s="33">
        <f t="shared" si="1"/>
        <v>0</v>
      </c>
      <c r="H50" s="3"/>
      <c r="I50" s="3"/>
      <c r="J50" s="33">
        <f t="shared" si="2"/>
        <v>0</v>
      </c>
      <c r="K50" s="2">
        <f t="shared" si="3"/>
        <v>0</v>
      </c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75"/>
      <c r="AD50" s="176"/>
      <c r="AE50" s="176"/>
      <c r="AF50" s="176"/>
      <c r="AG50" s="176"/>
      <c r="AH50" s="177"/>
    </row>
    <row r="51" spans="1:34" ht="12.75" customHeight="1">
      <c r="A51" s="88">
        <v>44007</v>
      </c>
      <c r="B51" s="3"/>
      <c r="C51" s="3"/>
      <c r="D51" s="33">
        <f t="shared" si="0"/>
        <v>0</v>
      </c>
      <c r="E51" s="36"/>
      <c r="F51" s="36"/>
      <c r="G51" s="33">
        <f>(E51*12+F51)*1.67</f>
        <v>0</v>
      </c>
      <c r="H51" s="3"/>
      <c r="I51" s="3"/>
      <c r="J51" s="33">
        <f t="shared" si="2"/>
        <v>0</v>
      </c>
      <c r="K51" s="2">
        <f t="shared" si="3"/>
        <v>0</v>
      </c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75"/>
      <c r="AD51" s="176"/>
      <c r="AE51" s="176"/>
      <c r="AF51" s="176"/>
      <c r="AG51" s="176"/>
      <c r="AH51" s="177"/>
    </row>
    <row r="52" spans="1:34" ht="12.75" customHeight="1">
      <c r="A52" s="88">
        <v>44008</v>
      </c>
      <c r="B52" s="3"/>
      <c r="C52" s="3"/>
      <c r="D52" s="33">
        <f t="shared" si="0"/>
        <v>0</v>
      </c>
      <c r="E52" s="36"/>
      <c r="F52" s="36"/>
      <c r="G52" s="33">
        <f t="shared" si="1"/>
        <v>0</v>
      </c>
      <c r="H52" s="3"/>
      <c r="I52" s="3"/>
      <c r="J52" s="33">
        <f t="shared" si="2"/>
        <v>0</v>
      </c>
      <c r="K52" s="2">
        <f t="shared" si="3"/>
        <v>0</v>
      </c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75"/>
      <c r="AD52" s="176"/>
      <c r="AE52" s="176"/>
      <c r="AF52" s="176"/>
      <c r="AG52" s="176"/>
      <c r="AH52" s="177"/>
    </row>
    <row r="53" spans="1:34" ht="12.75" customHeight="1">
      <c r="A53" s="88">
        <v>44009</v>
      </c>
      <c r="B53" s="3"/>
      <c r="C53" s="3"/>
      <c r="D53" s="33">
        <f t="shared" si="0"/>
        <v>0</v>
      </c>
      <c r="E53" s="36"/>
      <c r="F53" s="36"/>
      <c r="G53" s="33">
        <f t="shared" si="1"/>
        <v>0</v>
      </c>
      <c r="H53" s="3"/>
      <c r="I53" s="3"/>
      <c r="J53" s="33">
        <f t="shared" si="2"/>
        <v>0</v>
      </c>
      <c r="K53" s="2">
        <f t="shared" si="3"/>
        <v>0</v>
      </c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75"/>
      <c r="AD53" s="176"/>
      <c r="AE53" s="176"/>
      <c r="AF53" s="176"/>
      <c r="AG53" s="176"/>
      <c r="AH53" s="177"/>
    </row>
    <row r="54" spans="1:34" ht="12.75" customHeight="1">
      <c r="A54" s="88">
        <v>44010</v>
      </c>
      <c r="B54" s="3"/>
      <c r="C54" s="3"/>
      <c r="D54" s="33">
        <f t="shared" si="0"/>
        <v>0</v>
      </c>
      <c r="E54" s="36"/>
      <c r="F54" s="36"/>
      <c r="G54" s="33">
        <f t="shared" si="1"/>
        <v>0</v>
      </c>
      <c r="H54" s="3"/>
      <c r="I54" s="3"/>
      <c r="J54" s="33">
        <f t="shared" si="2"/>
        <v>0</v>
      </c>
      <c r="K54" s="2">
        <f t="shared" si="3"/>
        <v>0</v>
      </c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75"/>
      <c r="AD54" s="176"/>
      <c r="AE54" s="176"/>
      <c r="AF54" s="176"/>
      <c r="AG54" s="176"/>
      <c r="AH54" s="177"/>
    </row>
    <row r="55" spans="1:34" ht="12.75" customHeight="1">
      <c r="A55" s="88">
        <v>44011</v>
      </c>
      <c r="B55" s="3"/>
      <c r="C55" s="3"/>
      <c r="D55" s="33">
        <f t="shared" si="0"/>
        <v>0</v>
      </c>
      <c r="E55" s="36"/>
      <c r="F55" s="36"/>
      <c r="G55" s="33">
        <f t="shared" si="1"/>
        <v>0</v>
      </c>
      <c r="H55" s="3"/>
      <c r="I55" s="3"/>
      <c r="J55" s="33">
        <f t="shared" si="2"/>
        <v>0</v>
      </c>
      <c r="K55" s="2">
        <f t="shared" si="3"/>
        <v>0</v>
      </c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75"/>
      <c r="AD55" s="176"/>
      <c r="AE55" s="176"/>
      <c r="AF55" s="176"/>
      <c r="AG55" s="176"/>
      <c r="AH55" s="177"/>
    </row>
    <row r="56" spans="1:34" ht="12.75" customHeight="1">
      <c r="A56" s="88">
        <v>44012</v>
      </c>
      <c r="B56" s="3"/>
      <c r="C56" s="3"/>
      <c r="D56" s="33">
        <f t="shared" si="0"/>
        <v>0</v>
      </c>
      <c r="E56" s="36"/>
      <c r="F56" s="36"/>
      <c r="G56" s="33">
        <f t="shared" si="1"/>
        <v>0</v>
      </c>
      <c r="H56" s="47"/>
      <c r="I56" s="3"/>
      <c r="J56" s="33">
        <f t="shared" si="2"/>
        <v>0</v>
      </c>
      <c r="K56" s="2">
        <f t="shared" si="3"/>
        <v>0</v>
      </c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75"/>
      <c r="AD56" s="176"/>
      <c r="AE56" s="176"/>
      <c r="AF56" s="176"/>
      <c r="AG56" s="176"/>
      <c r="AH56" s="177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16.7</v>
      </c>
      <c r="M58" s="45">
        <f>SUM(M27:M57)</f>
        <v>111.89000000000001</v>
      </c>
      <c r="N58" s="46">
        <f>SUM(N27:N57)</f>
        <v>420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220.44</v>
      </c>
      <c r="M60" s="45">
        <f>(M59+M58)</f>
        <v>906.47000000000014</v>
      </c>
      <c r="N60" s="45">
        <f>(N59+N58)</f>
        <v>6343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42" zoomScale="90" zoomScaleNormal="90" zoomScalePageLayoutView="90" workbookViewId="0">
      <selection activeCell="B56" sqref="B56:AB56"/>
    </sheetView>
  </sheetViews>
  <sheetFormatPr baseColWidth="10" defaultColWidth="10.28515625" defaultRowHeight="13" x14ac:dyDescent="0"/>
  <cols>
    <col min="1" max="1" width="9.2851562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5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66</v>
      </c>
      <c r="D8" s="136"/>
      <c r="E8" s="136"/>
      <c r="F8" s="136"/>
      <c r="G8" s="8" t="s">
        <v>9</v>
      </c>
      <c r="H8" s="136">
        <v>2018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43191</v>
      </c>
      <c r="B27" s="3">
        <v>11</v>
      </c>
      <c r="C27" s="3">
        <v>2</v>
      </c>
      <c r="D27" s="33">
        <v>223.78</v>
      </c>
      <c r="E27" s="3">
        <v>1</v>
      </c>
      <c r="F27" s="3">
        <v>3</v>
      </c>
      <c r="G27" s="33">
        <v>25.05</v>
      </c>
      <c r="H27" s="47">
        <v>8</v>
      </c>
      <c r="I27" s="3">
        <v>5</v>
      </c>
      <c r="J27" s="2">
        <v>168.67</v>
      </c>
      <c r="K27" s="2">
        <f>D27+G27</f>
        <v>248.83</v>
      </c>
      <c r="L27" s="59">
        <v>1.67</v>
      </c>
      <c r="M27" s="60">
        <v>10.02</v>
      </c>
      <c r="N27" s="48">
        <v>29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1200</v>
      </c>
      <c r="AB27" s="51">
        <v>1500</v>
      </c>
      <c r="AC27" s="175"/>
      <c r="AD27" s="176"/>
      <c r="AE27" s="176"/>
      <c r="AF27" s="176"/>
      <c r="AG27" s="176"/>
      <c r="AH27" s="177"/>
    </row>
    <row r="28" spans="1:34" ht="12.75" customHeight="1">
      <c r="A28" s="66">
        <v>43192</v>
      </c>
      <c r="B28" s="35">
        <v>11</v>
      </c>
      <c r="C28" s="35">
        <v>2</v>
      </c>
      <c r="D28" s="33">
        <v>223.78</v>
      </c>
      <c r="E28" s="36">
        <v>1</v>
      </c>
      <c r="F28" s="36">
        <v>3</v>
      </c>
      <c r="G28" s="33">
        <v>25.05</v>
      </c>
      <c r="H28" s="3">
        <v>8</v>
      </c>
      <c r="I28" s="3">
        <v>10</v>
      </c>
      <c r="J28" s="2">
        <v>177.02</v>
      </c>
      <c r="K28" s="2">
        <f t="shared" ref="K28:K57" si="0">D28+G28</f>
        <v>248.83</v>
      </c>
      <c r="L28" s="59">
        <v>0</v>
      </c>
      <c r="M28" s="60">
        <v>8.35</v>
      </c>
      <c r="N28" s="48">
        <v>28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1200</v>
      </c>
      <c r="AB28" s="48">
        <v>1500</v>
      </c>
      <c r="AC28" s="175"/>
      <c r="AD28" s="176"/>
      <c r="AE28" s="176"/>
      <c r="AF28" s="176"/>
      <c r="AG28" s="176"/>
      <c r="AH28" s="177"/>
    </row>
    <row r="29" spans="1:34" ht="12.75" customHeight="1">
      <c r="A29" s="66">
        <v>43193</v>
      </c>
      <c r="B29" s="35">
        <v>11</v>
      </c>
      <c r="C29" s="35">
        <v>3</v>
      </c>
      <c r="D29" s="33">
        <v>225.45</v>
      </c>
      <c r="E29" s="36">
        <v>1</v>
      </c>
      <c r="F29" s="36">
        <v>3</v>
      </c>
      <c r="G29" s="33">
        <v>25.05</v>
      </c>
      <c r="H29" s="3">
        <v>9</v>
      </c>
      <c r="I29" s="3">
        <v>3</v>
      </c>
      <c r="J29" s="2">
        <v>185.37</v>
      </c>
      <c r="K29" s="2">
        <f t="shared" si="0"/>
        <v>250.5</v>
      </c>
      <c r="L29" s="59">
        <v>1.67</v>
      </c>
      <c r="M29" s="60">
        <v>8.35</v>
      </c>
      <c r="N29" s="48">
        <v>29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1200</v>
      </c>
      <c r="AB29" s="48">
        <v>1500</v>
      </c>
      <c r="AC29" s="175"/>
      <c r="AD29" s="176"/>
      <c r="AE29" s="176"/>
      <c r="AF29" s="176"/>
      <c r="AG29" s="176"/>
      <c r="AH29" s="177"/>
    </row>
    <row r="30" spans="1:34" ht="12.75" customHeight="1">
      <c r="A30" s="66">
        <v>43194</v>
      </c>
      <c r="B30" s="35">
        <v>11</v>
      </c>
      <c r="C30" s="35">
        <v>3</v>
      </c>
      <c r="D30" s="33">
        <v>225.45</v>
      </c>
      <c r="E30" s="36">
        <v>1</v>
      </c>
      <c r="F30" s="36">
        <v>3</v>
      </c>
      <c r="G30" s="33">
        <v>25.05</v>
      </c>
      <c r="H30" s="3">
        <v>4</v>
      </c>
      <c r="I30" s="3">
        <v>3</v>
      </c>
      <c r="J30" s="2">
        <v>85.17</v>
      </c>
      <c r="K30" s="2">
        <f t="shared" si="0"/>
        <v>250.5</v>
      </c>
      <c r="L30" s="59">
        <v>0</v>
      </c>
      <c r="M30" s="60">
        <v>10.02</v>
      </c>
      <c r="N30" s="48">
        <v>28</v>
      </c>
      <c r="O30" s="69"/>
      <c r="P30" s="48"/>
      <c r="Q30" s="76"/>
      <c r="R30" s="76"/>
      <c r="S30" s="76"/>
      <c r="T30" s="76"/>
      <c r="U30" s="76"/>
      <c r="V30" s="68">
        <v>381548</v>
      </c>
      <c r="W30" s="48">
        <v>130</v>
      </c>
      <c r="X30" s="48"/>
      <c r="Y30" s="51"/>
      <c r="Z30" s="74"/>
      <c r="AA30" s="48">
        <v>1200</v>
      </c>
      <c r="AB30" s="48">
        <v>1500</v>
      </c>
      <c r="AC30" s="178"/>
      <c r="AD30" s="179"/>
      <c r="AE30" s="179"/>
      <c r="AF30" s="179"/>
      <c r="AG30" s="179"/>
      <c r="AH30" s="180"/>
    </row>
    <row r="31" spans="1:34" ht="12.75" customHeight="1">
      <c r="A31" s="66">
        <v>43195</v>
      </c>
      <c r="B31" s="35">
        <v>11</v>
      </c>
      <c r="C31" s="35">
        <v>3</v>
      </c>
      <c r="D31" s="33">
        <v>225.45</v>
      </c>
      <c r="E31" s="36">
        <v>1</v>
      </c>
      <c r="F31" s="36">
        <v>3</v>
      </c>
      <c r="G31" s="33">
        <v>25.05</v>
      </c>
      <c r="H31" s="3">
        <v>4</v>
      </c>
      <c r="I31" s="3">
        <v>8</v>
      </c>
      <c r="J31" s="2">
        <v>93.52</v>
      </c>
      <c r="K31" s="2">
        <f t="shared" si="0"/>
        <v>250.5</v>
      </c>
      <c r="L31" s="59">
        <v>0</v>
      </c>
      <c r="M31" s="60">
        <v>8.35</v>
      </c>
      <c r="N31" s="48">
        <v>29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1400</v>
      </c>
      <c r="AC31" s="178"/>
      <c r="AD31" s="179"/>
      <c r="AE31" s="179"/>
      <c r="AF31" s="179"/>
      <c r="AG31" s="179"/>
      <c r="AH31" s="180"/>
    </row>
    <row r="32" spans="1:34" ht="12.75" customHeight="1">
      <c r="A32" s="66">
        <v>43196</v>
      </c>
      <c r="B32" s="3">
        <v>11</v>
      </c>
      <c r="C32" s="3">
        <v>3</v>
      </c>
      <c r="D32" s="33">
        <v>225.45</v>
      </c>
      <c r="E32" s="36">
        <v>1</v>
      </c>
      <c r="F32" s="36">
        <v>3</v>
      </c>
      <c r="G32" s="33">
        <v>25.05</v>
      </c>
      <c r="H32" s="3">
        <v>5</v>
      </c>
      <c r="I32" s="3">
        <v>0</v>
      </c>
      <c r="J32" s="2">
        <v>100.2</v>
      </c>
      <c r="K32" s="2">
        <f t="shared" si="0"/>
        <v>250.5</v>
      </c>
      <c r="L32" s="59">
        <v>0</v>
      </c>
      <c r="M32" s="60">
        <v>6.68</v>
      </c>
      <c r="N32" s="48">
        <v>28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1200</v>
      </c>
      <c r="AB32" s="48">
        <v>1450</v>
      </c>
      <c r="AC32" s="178"/>
      <c r="AD32" s="179"/>
      <c r="AE32" s="179"/>
      <c r="AF32" s="179"/>
      <c r="AG32" s="179"/>
      <c r="AH32" s="180"/>
    </row>
    <row r="33" spans="1:34" ht="12.75" customHeight="1">
      <c r="A33" s="66">
        <v>43197</v>
      </c>
      <c r="B33" s="3">
        <v>11</v>
      </c>
      <c r="C33" s="3">
        <v>3</v>
      </c>
      <c r="D33" s="33">
        <v>225.45</v>
      </c>
      <c r="E33" s="36">
        <v>1</v>
      </c>
      <c r="F33" s="36">
        <v>3</v>
      </c>
      <c r="G33" s="33">
        <v>25.05</v>
      </c>
      <c r="H33" s="3">
        <v>5</v>
      </c>
      <c r="I33" s="3">
        <v>2</v>
      </c>
      <c r="J33" s="2">
        <v>103.54</v>
      </c>
      <c r="K33" s="2">
        <f t="shared" si="0"/>
        <v>250.5</v>
      </c>
      <c r="L33" s="59">
        <v>0</v>
      </c>
      <c r="M33" s="60">
        <v>3.34</v>
      </c>
      <c r="N33" s="48">
        <v>28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1200</v>
      </c>
      <c r="AB33" s="48">
        <v>1450</v>
      </c>
      <c r="AC33" s="178"/>
      <c r="AD33" s="179"/>
      <c r="AE33" s="179"/>
      <c r="AF33" s="179"/>
      <c r="AG33" s="179"/>
      <c r="AH33" s="180"/>
    </row>
    <row r="34" spans="1:34" ht="12.75" customHeight="1">
      <c r="A34" s="66">
        <v>43198</v>
      </c>
      <c r="B34" s="3">
        <v>11</v>
      </c>
      <c r="C34" s="3">
        <v>3</v>
      </c>
      <c r="D34" s="33">
        <v>225.45</v>
      </c>
      <c r="E34" s="36">
        <v>1</v>
      </c>
      <c r="F34" s="36">
        <v>3</v>
      </c>
      <c r="G34" s="33">
        <v>25.05</v>
      </c>
      <c r="H34" s="3">
        <v>5</v>
      </c>
      <c r="I34" s="3">
        <v>4</v>
      </c>
      <c r="J34" s="2">
        <v>106.88</v>
      </c>
      <c r="K34" s="2">
        <f t="shared" si="0"/>
        <v>250.5</v>
      </c>
      <c r="L34" s="59">
        <v>0</v>
      </c>
      <c r="M34" s="60">
        <v>3.34</v>
      </c>
      <c r="N34" s="48">
        <v>12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2000</v>
      </c>
      <c r="AB34" s="48">
        <v>1850</v>
      </c>
      <c r="AC34" s="175"/>
      <c r="AD34" s="176"/>
      <c r="AE34" s="176"/>
      <c r="AF34" s="176"/>
      <c r="AG34" s="176"/>
      <c r="AH34" s="177"/>
    </row>
    <row r="35" spans="1:34" ht="12.75" customHeight="1">
      <c r="A35" s="66">
        <v>43199</v>
      </c>
      <c r="B35" s="3">
        <v>11</v>
      </c>
      <c r="C35" s="3">
        <v>3</v>
      </c>
      <c r="D35" s="33">
        <v>225.45</v>
      </c>
      <c r="E35" s="36">
        <v>1</v>
      </c>
      <c r="F35" s="36">
        <v>3</v>
      </c>
      <c r="G35" s="33">
        <v>25.05</v>
      </c>
      <c r="H35" s="3">
        <v>5</v>
      </c>
      <c r="I35" s="3">
        <v>4</v>
      </c>
      <c r="J35" s="2">
        <v>106.88</v>
      </c>
      <c r="K35" s="2">
        <f t="shared" si="0"/>
        <v>250.5</v>
      </c>
      <c r="L35" s="59">
        <v>0</v>
      </c>
      <c r="M35" s="60">
        <v>0</v>
      </c>
      <c r="N35" s="48">
        <v>13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2000</v>
      </c>
      <c r="AB35" s="48">
        <v>2200</v>
      </c>
      <c r="AC35" s="175"/>
      <c r="AD35" s="176"/>
      <c r="AE35" s="176"/>
      <c r="AF35" s="176"/>
      <c r="AG35" s="176"/>
      <c r="AH35" s="177"/>
    </row>
    <row r="36" spans="1:34" ht="12.75" customHeight="1">
      <c r="A36" s="66">
        <v>43200</v>
      </c>
      <c r="B36" s="3">
        <v>11</v>
      </c>
      <c r="C36" s="3">
        <v>3</v>
      </c>
      <c r="D36" s="33">
        <v>225.45</v>
      </c>
      <c r="E36" s="36">
        <v>1</v>
      </c>
      <c r="F36" s="36">
        <v>3</v>
      </c>
      <c r="G36" s="33">
        <v>25.05</v>
      </c>
      <c r="H36" s="3">
        <v>5</v>
      </c>
      <c r="I36" s="3">
        <v>4</v>
      </c>
      <c r="J36" s="2">
        <v>106.88</v>
      </c>
      <c r="K36" s="2">
        <f t="shared" si="0"/>
        <v>250.5</v>
      </c>
      <c r="L36" s="59">
        <v>0</v>
      </c>
      <c r="M36" s="60">
        <v>0</v>
      </c>
      <c r="N36" s="48">
        <v>24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1800</v>
      </c>
      <c r="AB36" s="48">
        <v>2100</v>
      </c>
      <c r="AC36" s="181"/>
      <c r="AD36" s="182"/>
      <c r="AE36" s="182"/>
      <c r="AF36" s="182"/>
      <c r="AG36" s="182"/>
      <c r="AH36" s="183"/>
    </row>
    <row r="37" spans="1:34" ht="12.75" customHeight="1">
      <c r="A37" s="66">
        <v>43201</v>
      </c>
      <c r="B37" s="3">
        <v>11</v>
      </c>
      <c r="C37" s="3">
        <v>4</v>
      </c>
      <c r="D37" s="33">
        <v>227.12</v>
      </c>
      <c r="E37" s="36">
        <v>1</v>
      </c>
      <c r="F37" s="36">
        <v>3</v>
      </c>
      <c r="G37" s="33">
        <v>25.05</v>
      </c>
      <c r="H37" s="3">
        <v>5</v>
      </c>
      <c r="I37" s="3">
        <v>8</v>
      </c>
      <c r="J37" s="2">
        <v>113.56</v>
      </c>
      <c r="K37" s="2">
        <f t="shared" si="0"/>
        <v>252.17000000000002</v>
      </c>
      <c r="L37" s="59">
        <v>1.67</v>
      </c>
      <c r="M37" s="60">
        <v>6.68</v>
      </c>
      <c r="N37" s="48">
        <v>47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1500</v>
      </c>
      <c r="AB37" s="48">
        <v>1600</v>
      </c>
      <c r="AC37" s="181"/>
      <c r="AD37" s="182"/>
      <c r="AE37" s="182"/>
      <c r="AF37" s="182"/>
      <c r="AG37" s="182"/>
      <c r="AH37" s="183"/>
    </row>
    <row r="38" spans="1:34" ht="12.75" customHeight="1">
      <c r="A38" s="66">
        <v>43202</v>
      </c>
      <c r="B38" s="3">
        <v>11</v>
      </c>
      <c r="C38" s="3">
        <v>6</v>
      </c>
      <c r="D38" s="33">
        <v>230.46</v>
      </c>
      <c r="E38" s="36">
        <v>1</v>
      </c>
      <c r="F38" s="36">
        <v>3</v>
      </c>
      <c r="G38" s="33">
        <v>25.05</v>
      </c>
      <c r="H38" s="3">
        <v>6</v>
      </c>
      <c r="I38" s="3">
        <v>0</v>
      </c>
      <c r="J38" s="2">
        <v>120.24</v>
      </c>
      <c r="K38" s="2">
        <f t="shared" si="0"/>
        <v>255.51000000000002</v>
      </c>
      <c r="L38" s="59">
        <v>3.34</v>
      </c>
      <c r="M38" s="60">
        <v>6.68</v>
      </c>
      <c r="N38" s="48">
        <v>51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1500</v>
      </c>
      <c r="AB38" s="48">
        <v>1600</v>
      </c>
      <c r="AC38" s="175"/>
      <c r="AD38" s="176"/>
      <c r="AE38" s="176"/>
      <c r="AF38" s="176"/>
      <c r="AG38" s="176"/>
      <c r="AH38" s="177"/>
    </row>
    <row r="39" spans="1:34" ht="12.75" customHeight="1">
      <c r="A39" s="66">
        <v>43203</v>
      </c>
      <c r="B39" s="3">
        <v>11</v>
      </c>
      <c r="C39" s="3">
        <v>6</v>
      </c>
      <c r="D39" s="33">
        <v>230.46</v>
      </c>
      <c r="E39" s="36">
        <v>1</v>
      </c>
      <c r="F39" s="36">
        <v>3</v>
      </c>
      <c r="G39" s="33">
        <v>25.05</v>
      </c>
      <c r="H39" s="3">
        <v>6</v>
      </c>
      <c r="I39" s="3">
        <v>4</v>
      </c>
      <c r="J39" s="2">
        <v>126.92</v>
      </c>
      <c r="K39" s="2">
        <f t="shared" si="0"/>
        <v>255.51000000000002</v>
      </c>
      <c r="L39" s="59">
        <v>0</v>
      </c>
      <c r="M39" s="60">
        <v>6.68</v>
      </c>
      <c r="N39" s="48">
        <v>27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1500</v>
      </c>
      <c r="AB39" s="48">
        <v>1600</v>
      </c>
      <c r="AC39" s="175"/>
      <c r="AD39" s="176"/>
      <c r="AE39" s="176"/>
      <c r="AF39" s="176"/>
      <c r="AG39" s="176"/>
      <c r="AH39" s="177"/>
    </row>
    <row r="40" spans="1:34" ht="12.75" customHeight="1">
      <c r="A40" s="66">
        <v>43204</v>
      </c>
      <c r="B40" s="3">
        <v>11</v>
      </c>
      <c r="C40" s="3">
        <v>6</v>
      </c>
      <c r="D40" s="33">
        <v>230.46</v>
      </c>
      <c r="E40" s="36">
        <v>1</v>
      </c>
      <c r="F40" s="36">
        <v>3</v>
      </c>
      <c r="G40" s="33">
        <v>25.05</v>
      </c>
      <c r="H40" s="3">
        <v>6</v>
      </c>
      <c r="I40" s="3">
        <v>7</v>
      </c>
      <c r="J40" s="2">
        <v>131.93</v>
      </c>
      <c r="K40" s="2">
        <f t="shared" si="0"/>
        <v>255.51000000000002</v>
      </c>
      <c r="L40" s="59">
        <v>0</v>
      </c>
      <c r="M40" s="60">
        <v>5.01</v>
      </c>
      <c r="N40" s="48">
        <v>26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1250</v>
      </c>
      <c r="AB40" s="48">
        <v>1600</v>
      </c>
      <c r="AC40" s="175"/>
      <c r="AD40" s="176"/>
      <c r="AE40" s="176"/>
      <c r="AF40" s="176"/>
      <c r="AG40" s="176"/>
      <c r="AH40" s="177"/>
    </row>
    <row r="41" spans="1:34" ht="12.75" customHeight="1">
      <c r="A41" s="66">
        <v>43205</v>
      </c>
      <c r="B41" s="3">
        <v>11</v>
      </c>
      <c r="C41" s="3">
        <v>6</v>
      </c>
      <c r="D41" s="33">
        <v>230.46</v>
      </c>
      <c r="E41" s="36">
        <v>1</v>
      </c>
      <c r="F41" s="36">
        <v>3</v>
      </c>
      <c r="G41" s="33">
        <v>25.05</v>
      </c>
      <c r="H41" s="3">
        <v>6</v>
      </c>
      <c r="I41" s="3">
        <v>7</v>
      </c>
      <c r="J41" s="2">
        <v>131.93</v>
      </c>
      <c r="K41" s="2">
        <f t="shared" si="0"/>
        <v>255.51000000000002</v>
      </c>
      <c r="L41" s="59">
        <v>0</v>
      </c>
      <c r="M41" s="60">
        <v>0</v>
      </c>
      <c r="N41" s="48">
        <v>22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1150</v>
      </c>
      <c r="AB41" s="48">
        <v>1450</v>
      </c>
      <c r="AC41" s="175"/>
      <c r="AD41" s="176"/>
      <c r="AE41" s="176"/>
      <c r="AF41" s="176"/>
      <c r="AG41" s="176"/>
      <c r="AH41" s="177"/>
    </row>
    <row r="42" spans="1:34" ht="12.75" customHeight="1">
      <c r="A42" s="66">
        <v>43206</v>
      </c>
      <c r="B42" s="3">
        <v>11</v>
      </c>
      <c r="C42" s="3">
        <v>6</v>
      </c>
      <c r="D42" s="33">
        <f t="shared" ref="D42:D55" si="1">(B42*12+C42)*1.67</f>
        <v>230.45999999999998</v>
      </c>
      <c r="E42" s="3">
        <v>1</v>
      </c>
      <c r="F42" s="36">
        <v>3</v>
      </c>
      <c r="G42" s="33">
        <f t="shared" ref="G42:G55" si="2">(E42*12+F42)*1.67</f>
        <v>25.049999999999997</v>
      </c>
      <c r="H42" s="3">
        <v>7</v>
      </c>
      <c r="I42" s="3">
        <v>1</v>
      </c>
      <c r="J42" s="2">
        <f t="shared" ref="J42:J55" si="3">(H42*12+I42)*1.67</f>
        <v>141.94999999999999</v>
      </c>
      <c r="K42" s="2">
        <f t="shared" si="0"/>
        <v>255.51</v>
      </c>
      <c r="L42" s="59">
        <v>0</v>
      </c>
      <c r="M42" s="60">
        <v>10.02</v>
      </c>
      <c r="N42" s="48">
        <v>30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1450</v>
      </c>
      <c r="AC42" s="175"/>
      <c r="AD42" s="176"/>
      <c r="AE42" s="176"/>
      <c r="AF42" s="176"/>
      <c r="AG42" s="176"/>
      <c r="AH42" s="177"/>
    </row>
    <row r="43" spans="1:34" ht="12.75" customHeight="1">
      <c r="A43" s="66">
        <v>43207</v>
      </c>
      <c r="B43" s="3">
        <v>11</v>
      </c>
      <c r="C43" s="3">
        <v>7</v>
      </c>
      <c r="D43" s="33">
        <f t="shared" si="1"/>
        <v>232.13</v>
      </c>
      <c r="E43" s="36">
        <v>1</v>
      </c>
      <c r="F43" s="36">
        <v>3</v>
      </c>
      <c r="G43" s="33">
        <f t="shared" si="2"/>
        <v>25.049999999999997</v>
      </c>
      <c r="H43" s="3">
        <v>7</v>
      </c>
      <c r="I43" s="3">
        <v>5</v>
      </c>
      <c r="J43" s="2">
        <f t="shared" si="3"/>
        <v>148.63</v>
      </c>
      <c r="K43" s="2">
        <f t="shared" si="0"/>
        <v>257.18</v>
      </c>
      <c r="L43" s="59">
        <v>1.67</v>
      </c>
      <c r="M43" s="60">
        <v>6.68</v>
      </c>
      <c r="N43" s="48">
        <v>28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1150</v>
      </c>
      <c r="AB43" s="48">
        <v>1450</v>
      </c>
      <c r="AC43" s="175"/>
      <c r="AD43" s="176"/>
      <c r="AE43" s="176"/>
      <c r="AF43" s="176"/>
      <c r="AG43" s="176"/>
      <c r="AH43" s="177"/>
    </row>
    <row r="44" spans="1:34" ht="12.75" customHeight="1">
      <c r="A44" s="66">
        <v>43208</v>
      </c>
      <c r="B44" s="3">
        <v>11</v>
      </c>
      <c r="C44" s="3">
        <v>7</v>
      </c>
      <c r="D44" s="33">
        <f t="shared" si="1"/>
        <v>232.13</v>
      </c>
      <c r="E44" s="36">
        <v>1</v>
      </c>
      <c r="F44" s="36">
        <v>3</v>
      </c>
      <c r="G44" s="33">
        <f t="shared" si="2"/>
        <v>25.049999999999997</v>
      </c>
      <c r="H44" s="3">
        <v>7</v>
      </c>
      <c r="I44" s="3">
        <v>10</v>
      </c>
      <c r="J44" s="2">
        <f t="shared" si="3"/>
        <v>156.97999999999999</v>
      </c>
      <c r="K44" s="2">
        <f t="shared" si="0"/>
        <v>257.18</v>
      </c>
      <c r="L44" s="59">
        <v>0</v>
      </c>
      <c r="M44" s="60">
        <v>8.35</v>
      </c>
      <c r="N44" s="48">
        <v>27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1300</v>
      </c>
      <c r="AB44" s="48">
        <v>1500</v>
      </c>
      <c r="AC44" s="175"/>
      <c r="AD44" s="176"/>
      <c r="AE44" s="176"/>
      <c r="AF44" s="176"/>
      <c r="AG44" s="176"/>
      <c r="AH44" s="177"/>
    </row>
    <row r="45" spans="1:34" ht="12.75" customHeight="1">
      <c r="A45" s="66">
        <v>43209</v>
      </c>
      <c r="B45" s="3">
        <v>11</v>
      </c>
      <c r="C45" s="3">
        <v>7</v>
      </c>
      <c r="D45" s="33">
        <f t="shared" si="1"/>
        <v>232.13</v>
      </c>
      <c r="E45" s="36">
        <v>1</v>
      </c>
      <c r="F45" s="36">
        <v>3</v>
      </c>
      <c r="G45" s="33">
        <f t="shared" si="2"/>
        <v>25.049999999999997</v>
      </c>
      <c r="H45" s="3">
        <v>7</v>
      </c>
      <c r="I45" s="3">
        <v>10</v>
      </c>
      <c r="J45" s="2">
        <f t="shared" si="3"/>
        <v>156.97999999999999</v>
      </c>
      <c r="K45" s="2">
        <f t="shared" si="0"/>
        <v>257.18</v>
      </c>
      <c r="L45" s="59">
        <v>0</v>
      </c>
      <c r="M45" s="60">
        <v>0</v>
      </c>
      <c r="N45" s="48">
        <v>2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2000</v>
      </c>
      <c r="AB45" s="48">
        <v>2150</v>
      </c>
      <c r="AC45" s="175"/>
      <c r="AD45" s="176"/>
      <c r="AE45" s="176"/>
      <c r="AF45" s="176"/>
      <c r="AG45" s="176"/>
      <c r="AH45" s="177"/>
    </row>
    <row r="46" spans="1:34" ht="12.75" customHeight="1">
      <c r="A46" s="66">
        <v>43210</v>
      </c>
      <c r="B46" s="3">
        <v>11</v>
      </c>
      <c r="C46" s="3">
        <v>7</v>
      </c>
      <c r="D46" s="33">
        <f t="shared" si="1"/>
        <v>232.13</v>
      </c>
      <c r="E46" s="36">
        <v>1</v>
      </c>
      <c r="F46" s="36">
        <v>3</v>
      </c>
      <c r="G46" s="33">
        <f t="shared" si="2"/>
        <v>25.049999999999997</v>
      </c>
      <c r="H46" s="3">
        <v>7</v>
      </c>
      <c r="I46" s="3">
        <v>10</v>
      </c>
      <c r="J46" s="2">
        <f t="shared" si="3"/>
        <v>156.97999999999999</v>
      </c>
      <c r="K46" s="2">
        <f t="shared" si="0"/>
        <v>257.18</v>
      </c>
      <c r="L46" s="59">
        <v>0</v>
      </c>
      <c r="M46" s="60">
        <v>0</v>
      </c>
      <c r="N46" s="48">
        <v>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3200</v>
      </c>
      <c r="AB46" s="48">
        <v>3000</v>
      </c>
      <c r="AC46" s="175"/>
      <c r="AD46" s="176"/>
      <c r="AE46" s="176"/>
      <c r="AF46" s="176"/>
      <c r="AG46" s="176"/>
      <c r="AH46" s="177"/>
    </row>
    <row r="47" spans="1:34" ht="12.75" customHeight="1">
      <c r="A47" s="66">
        <v>43211</v>
      </c>
      <c r="B47" s="3">
        <v>11</v>
      </c>
      <c r="C47" s="3">
        <v>7</v>
      </c>
      <c r="D47" s="33">
        <f t="shared" si="1"/>
        <v>232.13</v>
      </c>
      <c r="E47" s="36">
        <v>1</v>
      </c>
      <c r="F47" s="36">
        <v>3</v>
      </c>
      <c r="G47" s="33">
        <f t="shared" si="2"/>
        <v>25.049999999999997</v>
      </c>
      <c r="H47" s="3">
        <v>7</v>
      </c>
      <c r="I47" s="3">
        <v>5</v>
      </c>
      <c r="J47" s="2">
        <f t="shared" si="3"/>
        <v>148.63</v>
      </c>
      <c r="K47" s="2">
        <f t="shared" si="0"/>
        <v>257.18</v>
      </c>
      <c r="L47" s="59">
        <v>0</v>
      </c>
      <c r="M47" s="60">
        <v>0</v>
      </c>
      <c r="N47" s="48">
        <v>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3400</v>
      </c>
      <c r="AB47" s="48">
        <v>3500</v>
      </c>
      <c r="AC47" s="175" t="s">
        <v>84</v>
      </c>
      <c r="AD47" s="176"/>
      <c r="AE47" s="176"/>
      <c r="AF47" s="176"/>
      <c r="AG47" s="176"/>
      <c r="AH47" s="177"/>
    </row>
    <row r="48" spans="1:34" ht="12.75" customHeight="1">
      <c r="A48" s="66">
        <v>43212</v>
      </c>
      <c r="B48" s="3">
        <v>11</v>
      </c>
      <c r="C48" s="3">
        <v>7</v>
      </c>
      <c r="D48" s="33">
        <f t="shared" si="1"/>
        <v>232.13</v>
      </c>
      <c r="E48" s="36">
        <v>1</v>
      </c>
      <c r="F48" s="36">
        <v>3</v>
      </c>
      <c r="G48" s="33">
        <f t="shared" si="2"/>
        <v>25.049999999999997</v>
      </c>
      <c r="H48" s="3">
        <v>7</v>
      </c>
      <c r="I48" s="3">
        <v>5</v>
      </c>
      <c r="J48" s="2">
        <f t="shared" si="3"/>
        <v>148.63</v>
      </c>
      <c r="K48" s="2">
        <f t="shared" si="0"/>
        <v>257.18</v>
      </c>
      <c r="L48" s="59">
        <v>0</v>
      </c>
      <c r="M48" s="60">
        <v>0</v>
      </c>
      <c r="N48" s="48">
        <v>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3400</v>
      </c>
      <c r="AB48" s="48">
        <v>3500</v>
      </c>
      <c r="AC48" s="184"/>
      <c r="AD48" s="176"/>
      <c r="AE48" s="176"/>
      <c r="AF48" s="176"/>
      <c r="AG48" s="176"/>
      <c r="AH48" s="177"/>
    </row>
    <row r="49" spans="1:34" ht="12.75" customHeight="1">
      <c r="A49" s="66">
        <v>43213</v>
      </c>
      <c r="B49" s="3">
        <v>11</v>
      </c>
      <c r="C49" s="3">
        <v>7</v>
      </c>
      <c r="D49" s="33">
        <f t="shared" si="1"/>
        <v>232.13</v>
      </c>
      <c r="E49" s="36">
        <v>1</v>
      </c>
      <c r="F49" s="36">
        <v>3</v>
      </c>
      <c r="G49" s="33">
        <f t="shared" si="2"/>
        <v>25.049999999999997</v>
      </c>
      <c r="H49" s="3">
        <v>7</v>
      </c>
      <c r="I49" s="3">
        <v>5</v>
      </c>
      <c r="J49" s="2">
        <f t="shared" si="3"/>
        <v>148.63</v>
      </c>
      <c r="K49" s="2">
        <f t="shared" si="0"/>
        <v>257.18</v>
      </c>
      <c r="L49" s="59">
        <v>0</v>
      </c>
      <c r="M49" s="60">
        <v>0</v>
      </c>
      <c r="N49" s="48">
        <v>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3500</v>
      </c>
      <c r="AB49" s="48">
        <v>3500</v>
      </c>
      <c r="AC49" s="175"/>
      <c r="AD49" s="176"/>
      <c r="AE49" s="176"/>
      <c r="AF49" s="176"/>
      <c r="AG49" s="176"/>
      <c r="AH49" s="177"/>
    </row>
    <row r="50" spans="1:34" ht="12.75" customHeight="1">
      <c r="A50" s="66">
        <v>43214</v>
      </c>
      <c r="B50" s="3">
        <v>11</v>
      </c>
      <c r="C50" s="3">
        <v>7</v>
      </c>
      <c r="D50" s="33">
        <f t="shared" si="1"/>
        <v>232.13</v>
      </c>
      <c r="E50" s="36">
        <v>1</v>
      </c>
      <c r="F50" s="36">
        <v>3</v>
      </c>
      <c r="G50" s="33">
        <f t="shared" si="2"/>
        <v>25.049999999999997</v>
      </c>
      <c r="H50" s="3">
        <v>7</v>
      </c>
      <c r="I50" s="3">
        <v>5</v>
      </c>
      <c r="J50" s="2">
        <f t="shared" si="3"/>
        <v>148.63</v>
      </c>
      <c r="K50" s="2">
        <f t="shared" si="0"/>
        <v>257.18</v>
      </c>
      <c r="L50" s="59">
        <v>0</v>
      </c>
      <c r="M50" s="60">
        <v>0</v>
      </c>
      <c r="N50" s="48">
        <v>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3500</v>
      </c>
      <c r="AB50" s="48">
        <v>3500</v>
      </c>
      <c r="AC50" s="175"/>
      <c r="AD50" s="176"/>
      <c r="AE50" s="176"/>
      <c r="AF50" s="176"/>
      <c r="AG50" s="176"/>
      <c r="AH50" s="177"/>
    </row>
    <row r="51" spans="1:34" ht="12.75" customHeight="1">
      <c r="A51" s="66">
        <v>43215</v>
      </c>
      <c r="B51" s="3">
        <v>11</v>
      </c>
      <c r="C51" s="3">
        <v>7</v>
      </c>
      <c r="D51" s="33">
        <f t="shared" si="1"/>
        <v>232.13</v>
      </c>
      <c r="E51" s="36">
        <v>1</v>
      </c>
      <c r="F51" s="36">
        <v>3</v>
      </c>
      <c r="G51" s="33">
        <f t="shared" si="2"/>
        <v>25.049999999999997</v>
      </c>
      <c r="H51" s="3">
        <v>7</v>
      </c>
      <c r="I51" s="3">
        <v>5</v>
      </c>
      <c r="J51" s="2">
        <f t="shared" si="3"/>
        <v>148.63</v>
      </c>
      <c r="K51" s="2">
        <f t="shared" si="0"/>
        <v>257.18</v>
      </c>
      <c r="L51" s="59">
        <v>0</v>
      </c>
      <c r="M51" s="60">
        <v>0</v>
      </c>
      <c r="N51" s="48">
        <v>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3500</v>
      </c>
      <c r="AB51" s="48">
        <v>3500</v>
      </c>
      <c r="AC51" s="175"/>
      <c r="AD51" s="176"/>
      <c r="AE51" s="176"/>
      <c r="AF51" s="176"/>
      <c r="AG51" s="176"/>
      <c r="AH51" s="177"/>
    </row>
    <row r="52" spans="1:34" ht="12.75" customHeight="1">
      <c r="A52" s="66">
        <v>43216</v>
      </c>
      <c r="B52" s="3">
        <v>11</v>
      </c>
      <c r="C52" s="3">
        <v>7</v>
      </c>
      <c r="D52" s="33">
        <f t="shared" si="1"/>
        <v>232.13</v>
      </c>
      <c r="E52" s="36">
        <v>1</v>
      </c>
      <c r="F52" s="36">
        <v>3</v>
      </c>
      <c r="G52" s="33">
        <f t="shared" si="2"/>
        <v>25.049999999999997</v>
      </c>
      <c r="H52" s="3">
        <v>7</v>
      </c>
      <c r="I52" s="3">
        <v>5</v>
      </c>
      <c r="J52" s="2">
        <f t="shared" si="3"/>
        <v>148.63</v>
      </c>
      <c r="K52" s="2">
        <f t="shared" si="0"/>
        <v>257.18</v>
      </c>
      <c r="L52" s="59">
        <v>0</v>
      </c>
      <c r="M52" s="60">
        <v>0</v>
      </c>
      <c r="N52" s="48">
        <v>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3500</v>
      </c>
      <c r="AB52" s="48">
        <v>3500</v>
      </c>
      <c r="AC52" s="175"/>
      <c r="AD52" s="176"/>
      <c r="AE52" s="176"/>
      <c r="AF52" s="176"/>
      <c r="AG52" s="176"/>
      <c r="AH52" s="177"/>
    </row>
    <row r="53" spans="1:34" ht="12.75" customHeight="1">
      <c r="A53" s="66">
        <v>43217</v>
      </c>
      <c r="B53" s="3">
        <v>11</v>
      </c>
      <c r="C53" s="3">
        <v>7</v>
      </c>
      <c r="D53" s="33">
        <f t="shared" si="1"/>
        <v>232.13</v>
      </c>
      <c r="E53" s="36">
        <v>1</v>
      </c>
      <c r="F53" s="36">
        <v>3</v>
      </c>
      <c r="G53" s="33">
        <f t="shared" si="2"/>
        <v>25.049999999999997</v>
      </c>
      <c r="H53" s="3">
        <v>7</v>
      </c>
      <c r="I53" s="3">
        <v>5</v>
      </c>
      <c r="J53" s="2">
        <f t="shared" si="3"/>
        <v>148.63</v>
      </c>
      <c r="K53" s="2">
        <f t="shared" si="0"/>
        <v>257.18</v>
      </c>
      <c r="L53" s="59">
        <v>0</v>
      </c>
      <c r="M53" s="60">
        <v>0</v>
      </c>
      <c r="N53" s="48">
        <v>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3500</v>
      </c>
      <c r="AB53" s="48">
        <v>3500</v>
      </c>
      <c r="AC53" s="175"/>
      <c r="AD53" s="176"/>
      <c r="AE53" s="176"/>
      <c r="AF53" s="176"/>
      <c r="AG53" s="176"/>
      <c r="AH53" s="177"/>
    </row>
    <row r="54" spans="1:34" ht="12.75" customHeight="1">
      <c r="A54" s="66">
        <v>43218</v>
      </c>
      <c r="B54" s="3">
        <v>11</v>
      </c>
      <c r="C54" s="3">
        <v>7</v>
      </c>
      <c r="D54" s="33">
        <f t="shared" si="1"/>
        <v>232.13</v>
      </c>
      <c r="E54" s="36">
        <v>1</v>
      </c>
      <c r="F54" s="36">
        <v>3</v>
      </c>
      <c r="G54" s="33">
        <f t="shared" si="2"/>
        <v>25.049999999999997</v>
      </c>
      <c r="H54" s="3">
        <v>7</v>
      </c>
      <c r="I54" s="3">
        <v>5</v>
      </c>
      <c r="J54" s="2">
        <f t="shared" si="3"/>
        <v>148.63</v>
      </c>
      <c r="K54" s="2">
        <f t="shared" si="0"/>
        <v>257.18</v>
      </c>
      <c r="L54" s="59">
        <v>0</v>
      </c>
      <c r="M54" s="60">
        <v>0</v>
      </c>
      <c r="N54" s="48">
        <v>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3500</v>
      </c>
      <c r="AB54" s="48">
        <v>3500</v>
      </c>
      <c r="AC54" s="175"/>
      <c r="AD54" s="176"/>
      <c r="AE54" s="176"/>
      <c r="AF54" s="176"/>
      <c r="AG54" s="176"/>
      <c r="AH54" s="177"/>
    </row>
    <row r="55" spans="1:34" ht="12.75" customHeight="1">
      <c r="A55" s="66">
        <v>43219</v>
      </c>
      <c r="B55" s="3">
        <v>11</v>
      </c>
      <c r="C55" s="3">
        <v>7</v>
      </c>
      <c r="D55" s="33">
        <f t="shared" si="1"/>
        <v>232.13</v>
      </c>
      <c r="E55" s="36">
        <v>1</v>
      </c>
      <c r="F55" s="36">
        <v>3</v>
      </c>
      <c r="G55" s="33">
        <f t="shared" si="2"/>
        <v>25.049999999999997</v>
      </c>
      <c r="H55" s="3">
        <v>7</v>
      </c>
      <c r="I55" s="3">
        <v>5</v>
      </c>
      <c r="J55" s="2">
        <f t="shared" si="3"/>
        <v>148.63</v>
      </c>
      <c r="K55" s="2">
        <f t="shared" si="0"/>
        <v>257.18</v>
      </c>
      <c r="L55" s="59">
        <v>0</v>
      </c>
      <c r="M55" s="60">
        <v>0</v>
      </c>
      <c r="N55" s="48">
        <v>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3500</v>
      </c>
      <c r="AB55" s="48">
        <v>3500</v>
      </c>
      <c r="AC55" s="175"/>
      <c r="AD55" s="176"/>
      <c r="AE55" s="176"/>
      <c r="AF55" s="176"/>
      <c r="AG55" s="176"/>
      <c r="AH55" s="177"/>
    </row>
    <row r="56" spans="1:34" ht="12.75" customHeight="1">
      <c r="A56" s="66">
        <v>43220</v>
      </c>
      <c r="B56" s="3">
        <v>11</v>
      </c>
      <c r="C56" s="3">
        <v>7</v>
      </c>
      <c r="D56" s="33">
        <f>(B56*12+C56)*1.67</f>
        <v>232.13</v>
      </c>
      <c r="E56" s="36">
        <v>1</v>
      </c>
      <c r="F56" s="36">
        <v>3</v>
      </c>
      <c r="G56" s="33">
        <f>(E56*12+F56)*1.67</f>
        <v>25.049999999999997</v>
      </c>
      <c r="H56" s="3">
        <v>7</v>
      </c>
      <c r="I56" s="3">
        <v>5</v>
      </c>
      <c r="J56" s="2">
        <f>(H56*12+I56)*1.67</f>
        <v>148.63</v>
      </c>
      <c r="K56" s="2">
        <f>D56+G56</f>
        <v>257.18</v>
      </c>
      <c r="L56" s="59">
        <v>0</v>
      </c>
      <c r="M56" s="60">
        <v>0</v>
      </c>
      <c r="N56" s="48">
        <v>0</v>
      </c>
      <c r="O56" s="69"/>
      <c r="P56" s="61"/>
      <c r="Q56" s="76"/>
      <c r="R56" s="76"/>
      <c r="S56" s="76"/>
      <c r="T56" s="76"/>
      <c r="U56" s="76"/>
      <c r="V56" s="68"/>
      <c r="W56" s="68"/>
      <c r="X56" s="48"/>
      <c r="Y56" s="48"/>
      <c r="Z56" s="51"/>
      <c r="AA56" s="48">
        <v>3500</v>
      </c>
      <c r="AB56" s="48">
        <v>3500</v>
      </c>
      <c r="AC56" s="175"/>
      <c r="AD56" s="176"/>
      <c r="AE56" s="176"/>
      <c r="AF56" s="176"/>
      <c r="AG56" s="176"/>
      <c r="AH56" s="177"/>
    </row>
    <row r="57" spans="1:34" ht="12.75" customHeight="1">
      <c r="A57" s="66"/>
      <c r="B57" s="47"/>
      <c r="C57" s="3"/>
      <c r="D57" s="33"/>
      <c r="E57" s="36"/>
      <c r="F57" s="36"/>
      <c r="G57" s="33"/>
      <c r="H57" s="47"/>
      <c r="I57" s="3"/>
      <c r="J57" s="2"/>
      <c r="K57" s="2">
        <f t="shared" si="0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10.02</v>
      </c>
      <c r="M58" s="45">
        <f>SUM(M27:M57)</f>
        <v>108.55000000000001</v>
      </c>
      <c r="N58" s="46">
        <f>SUM(N27:N57)</f>
        <v>508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SUM('March 2018'!L60)</f>
        <v>33.400000000000006</v>
      </c>
      <c r="M59" s="45">
        <f>SUM('March 2018'!M60)</f>
        <v>280.29000000000013</v>
      </c>
      <c r="N59" s="45">
        <f>SUM('March 2018'!N60)</f>
        <v>1067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43.42</v>
      </c>
      <c r="M60" s="45">
        <f>(M59+M58)</f>
        <v>388.84000000000015</v>
      </c>
      <c r="N60" s="45">
        <f>(N59+N58)</f>
        <v>1575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zoomScalePageLayoutView="90" workbookViewId="0">
      <selection activeCell="K27" sqref="K27:K57"/>
    </sheetView>
  </sheetViews>
  <sheetFormatPr baseColWidth="10" defaultColWidth="10.28515625" defaultRowHeight="13" x14ac:dyDescent="0"/>
  <cols>
    <col min="1" max="1" width="9.2851562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5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79</v>
      </c>
      <c r="D8" s="136"/>
      <c r="E8" s="136"/>
      <c r="F8" s="136"/>
      <c r="G8" s="8" t="s">
        <v>9</v>
      </c>
      <c r="H8" s="136">
        <v>2018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43221</v>
      </c>
      <c r="B27" s="3">
        <v>11</v>
      </c>
      <c r="C27" s="3">
        <v>7</v>
      </c>
      <c r="D27" s="33">
        <f>(B27*12+C27)*1.67</f>
        <v>232.13</v>
      </c>
      <c r="E27" s="36">
        <v>1</v>
      </c>
      <c r="F27" s="36">
        <v>3</v>
      </c>
      <c r="G27" s="33">
        <f>(E27*12+F27)*1.67</f>
        <v>25.049999999999997</v>
      </c>
      <c r="H27" s="3">
        <v>7</v>
      </c>
      <c r="I27" s="3">
        <v>5</v>
      </c>
      <c r="J27" s="2">
        <f>(H27*12+I27)*1.67</f>
        <v>148.63</v>
      </c>
      <c r="K27" s="2">
        <f>D27+G27</f>
        <v>257.18</v>
      </c>
      <c r="L27" s="59">
        <v>0</v>
      </c>
      <c r="M27" s="60">
        <v>0</v>
      </c>
      <c r="N27" s="48">
        <v>0</v>
      </c>
      <c r="O27" s="69"/>
      <c r="P27" s="61"/>
      <c r="Q27" s="76"/>
      <c r="R27" s="76"/>
      <c r="S27" s="76"/>
      <c r="T27" s="76"/>
      <c r="U27" s="76"/>
      <c r="V27" s="68"/>
      <c r="W27" s="68"/>
      <c r="X27" s="48"/>
      <c r="Y27" s="48"/>
      <c r="Z27" s="51"/>
      <c r="AA27" s="48">
        <v>3500</v>
      </c>
      <c r="AB27" s="48">
        <v>3500</v>
      </c>
      <c r="AC27" s="175"/>
      <c r="AD27" s="176"/>
      <c r="AE27" s="176"/>
      <c r="AF27" s="176"/>
      <c r="AG27" s="176"/>
      <c r="AH27" s="177"/>
    </row>
    <row r="28" spans="1:34" ht="12.75" customHeight="1">
      <c r="A28" s="66">
        <v>43222</v>
      </c>
      <c r="B28" s="3">
        <v>11</v>
      </c>
      <c r="C28" s="3">
        <v>7</v>
      </c>
      <c r="D28" s="33">
        <f>(B28*12+C28)*1.67</f>
        <v>232.13</v>
      </c>
      <c r="E28" s="36">
        <v>1</v>
      </c>
      <c r="F28" s="36">
        <v>3</v>
      </c>
      <c r="G28" s="33">
        <f>(E28*12+F28)*1.67</f>
        <v>25.049999999999997</v>
      </c>
      <c r="H28" s="3">
        <v>7</v>
      </c>
      <c r="I28" s="3">
        <v>5</v>
      </c>
      <c r="J28" s="2">
        <f>(H28*12+I28)*1.67</f>
        <v>148.63</v>
      </c>
      <c r="K28" s="2">
        <f>D28+G28</f>
        <v>257.18</v>
      </c>
      <c r="L28" s="59">
        <v>0</v>
      </c>
      <c r="M28" s="60">
        <v>0</v>
      </c>
      <c r="N28" s="48">
        <v>0</v>
      </c>
      <c r="O28" s="69"/>
      <c r="P28" s="61"/>
      <c r="Q28" s="76"/>
      <c r="R28" s="76"/>
      <c r="S28" s="76"/>
      <c r="T28" s="76"/>
      <c r="U28" s="76"/>
      <c r="V28" s="68"/>
      <c r="W28" s="68"/>
      <c r="X28" s="48"/>
      <c r="Y28" s="48"/>
      <c r="Z28" s="51"/>
      <c r="AA28" s="48">
        <v>3500</v>
      </c>
      <c r="AB28" s="48">
        <v>3500</v>
      </c>
      <c r="AC28" s="175"/>
      <c r="AD28" s="176"/>
      <c r="AE28" s="176"/>
      <c r="AF28" s="176"/>
      <c r="AG28" s="176"/>
      <c r="AH28" s="177"/>
    </row>
    <row r="29" spans="1:34" ht="12.75" customHeight="1">
      <c r="A29" s="66">
        <v>43223</v>
      </c>
      <c r="B29" s="3">
        <v>11</v>
      </c>
      <c r="C29" s="3">
        <v>7</v>
      </c>
      <c r="D29" s="33">
        <f>(B29*12+C29)*1.67</f>
        <v>232.13</v>
      </c>
      <c r="E29" s="36">
        <v>1</v>
      </c>
      <c r="F29" s="36">
        <v>3</v>
      </c>
      <c r="G29" s="33">
        <f>(E29*12+F29)*1.67</f>
        <v>25.049999999999997</v>
      </c>
      <c r="H29" s="3">
        <v>7</v>
      </c>
      <c r="I29" s="3">
        <v>5</v>
      </c>
      <c r="J29" s="2">
        <f>(H29*12+I29)*1.67</f>
        <v>148.63</v>
      </c>
      <c r="K29" s="2">
        <f>D29+G29</f>
        <v>257.18</v>
      </c>
      <c r="L29" s="59">
        <v>0</v>
      </c>
      <c r="M29" s="60">
        <v>0</v>
      </c>
      <c r="N29" s="48">
        <v>0</v>
      </c>
      <c r="O29" s="69"/>
      <c r="P29" s="61"/>
      <c r="Q29" s="76"/>
      <c r="R29" s="76"/>
      <c r="S29" s="76"/>
      <c r="T29" s="76"/>
      <c r="U29" s="76"/>
      <c r="V29" s="68"/>
      <c r="W29" s="68"/>
      <c r="X29" s="48"/>
      <c r="Y29" s="48"/>
      <c r="Z29" s="51"/>
      <c r="AA29" s="48">
        <v>3500</v>
      </c>
      <c r="AB29" s="48">
        <v>3500</v>
      </c>
      <c r="AC29" s="175"/>
      <c r="AD29" s="176"/>
      <c r="AE29" s="176"/>
      <c r="AF29" s="176"/>
      <c r="AG29" s="176"/>
      <c r="AH29" s="177"/>
    </row>
    <row r="30" spans="1:34" ht="12.75" customHeight="1">
      <c r="A30" s="66">
        <v>43224</v>
      </c>
      <c r="B30" s="35">
        <v>11</v>
      </c>
      <c r="C30" s="35">
        <v>7</v>
      </c>
      <c r="D30" s="33">
        <v>232.13</v>
      </c>
      <c r="E30" s="36">
        <v>1</v>
      </c>
      <c r="F30" s="36">
        <v>3</v>
      </c>
      <c r="G30" s="33">
        <v>25.05</v>
      </c>
      <c r="H30" s="3">
        <v>7</v>
      </c>
      <c r="I30" s="3">
        <v>7</v>
      </c>
      <c r="J30" s="2">
        <v>151.97</v>
      </c>
      <c r="K30" s="2">
        <f>D30+G30</f>
        <v>257.18</v>
      </c>
      <c r="L30" s="59">
        <v>0</v>
      </c>
      <c r="M30" s="60">
        <v>3.34</v>
      </c>
      <c r="N30" s="48">
        <v>84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2300</v>
      </c>
      <c r="AB30" s="48">
        <v>2400</v>
      </c>
      <c r="AC30" s="178"/>
      <c r="AD30" s="179"/>
      <c r="AE30" s="179"/>
      <c r="AF30" s="179"/>
      <c r="AG30" s="179"/>
      <c r="AH30" s="180"/>
    </row>
    <row r="31" spans="1:34" ht="12.75" customHeight="1">
      <c r="A31" s="66">
        <v>43225</v>
      </c>
      <c r="B31" s="35">
        <v>11</v>
      </c>
      <c r="C31" s="35">
        <v>7</v>
      </c>
      <c r="D31" s="33">
        <v>232.13</v>
      </c>
      <c r="E31" s="36">
        <v>1</v>
      </c>
      <c r="F31" s="36">
        <v>3</v>
      </c>
      <c r="G31" s="33">
        <v>25.05</v>
      </c>
      <c r="H31" s="3">
        <v>7</v>
      </c>
      <c r="I31" s="3">
        <v>11</v>
      </c>
      <c r="J31" s="2">
        <v>158.65</v>
      </c>
      <c r="K31" s="2">
        <v>257.18</v>
      </c>
      <c r="L31" s="59">
        <v>0</v>
      </c>
      <c r="M31" s="60">
        <v>6.68</v>
      </c>
      <c r="N31" s="48">
        <v>88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1600</v>
      </c>
      <c r="AB31" s="48">
        <v>1800</v>
      </c>
      <c r="AC31" s="178"/>
      <c r="AD31" s="179"/>
      <c r="AE31" s="179"/>
      <c r="AF31" s="179"/>
      <c r="AG31" s="179"/>
      <c r="AH31" s="180"/>
    </row>
    <row r="32" spans="1:34" ht="12.75" customHeight="1">
      <c r="A32" s="66">
        <v>43226</v>
      </c>
      <c r="B32" s="3">
        <v>11</v>
      </c>
      <c r="C32" s="3">
        <v>7</v>
      </c>
      <c r="D32" s="33">
        <f t="shared" ref="D32:D57" si="0">(B32*12+C32)*1.67</f>
        <v>232.13</v>
      </c>
      <c r="E32" s="36">
        <v>1</v>
      </c>
      <c r="F32" s="36">
        <v>3</v>
      </c>
      <c r="G32" s="33">
        <f t="shared" ref="G32:G57" si="1">(E32*12+F32)*1.67</f>
        <v>25.049999999999997</v>
      </c>
      <c r="H32" s="3">
        <v>8</v>
      </c>
      <c r="I32" s="3">
        <v>4</v>
      </c>
      <c r="J32" s="2">
        <f t="shared" ref="J32:J57" si="2">(H32*12+I32)*1.67</f>
        <v>167</v>
      </c>
      <c r="K32" s="2">
        <f t="shared" ref="K32:K57" si="3">D32+G32</f>
        <v>257.18</v>
      </c>
      <c r="L32" s="59">
        <v>0</v>
      </c>
      <c r="M32" s="60">
        <v>8.35</v>
      </c>
      <c r="N32" s="48">
        <v>34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950</v>
      </c>
      <c r="AB32" s="48">
        <v>1500</v>
      </c>
      <c r="AC32" s="178"/>
      <c r="AD32" s="179"/>
      <c r="AE32" s="179"/>
      <c r="AF32" s="179"/>
      <c r="AG32" s="179"/>
      <c r="AH32" s="180"/>
    </row>
    <row r="33" spans="1:34" ht="12.75" customHeight="1">
      <c r="A33" s="66">
        <v>43227</v>
      </c>
      <c r="B33" s="3">
        <v>11</v>
      </c>
      <c r="C33" s="3">
        <v>7</v>
      </c>
      <c r="D33" s="33">
        <f t="shared" si="0"/>
        <v>232.13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10</v>
      </c>
      <c r="J33" s="2">
        <f t="shared" si="2"/>
        <v>177.01999999999998</v>
      </c>
      <c r="K33" s="2">
        <f t="shared" si="3"/>
        <v>257.18</v>
      </c>
      <c r="L33" s="59">
        <v>0</v>
      </c>
      <c r="M33" s="60">
        <v>10.02</v>
      </c>
      <c r="N33" s="48">
        <v>28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950</v>
      </c>
      <c r="AB33" s="48">
        <v>1300</v>
      </c>
      <c r="AC33" s="178"/>
      <c r="AD33" s="179"/>
      <c r="AE33" s="179"/>
      <c r="AF33" s="179"/>
      <c r="AG33" s="179"/>
      <c r="AH33" s="180"/>
    </row>
    <row r="34" spans="1:34" ht="12.75" customHeight="1">
      <c r="A34" s="66">
        <v>43228</v>
      </c>
      <c r="B34" s="3">
        <v>11</v>
      </c>
      <c r="C34" s="3">
        <v>7</v>
      </c>
      <c r="D34" s="33">
        <f t="shared" si="0"/>
        <v>232.13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10</v>
      </c>
      <c r="J34" s="2">
        <f t="shared" si="2"/>
        <v>177.01999999999998</v>
      </c>
      <c r="K34" s="2">
        <f t="shared" si="3"/>
        <v>257.18</v>
      </c>
      <c r="L34" s="59">
        <v>0</v>
      </c>
      <c r="M34" s="60">
        <v>0</v>
      </c>
      <c r="N34" s="48">
        <v>24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950</v>
      </c>
      <c r="AB34" s="48">
        <v>1100</v>
      </c>
      <c r="AC34" s="175"/>
      <c r="AD34" s="176"/>
      <c r="AE34" s="176"/>
      <c r="AF34" s="176"/>
      <c r="AG34" s="176"/>
      <c r="AH34" s="177"/>
    </row>
    <row r="35" spans="1:34" ht="12.75" customHeight="1">
      <c r="A35" s="66">
        <v>43229</v>
      </c>
      <c r="B35" s="3">
        <v>11</v>
      </c>
      <c r="C35" s="3">
        <v>8</v>
      </c>
      <c r="D35" s="33">
        <f t="shared" si="0"/>
        <v>233.79999999999998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10</v>
      </c>
      <c r="J35" s="2">
        <f t="shared" si="2"/>
        <v>177.01999999999998</v>
      </c>
      <c r="K35" s="2">
        <f t="shared" si="3"/>
        <v>258.84999999999997</v>
      </c>
      <c r="L35" s="59">
        <v>1.67</v>
      </c>
      <c r="M35" s="60">
        <v>0</v>
      </c>
      <c r="N35" s="48">
        <v>30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950</v>
      </c>
      <c r="AB35" s="48">
        <v>1000</v>
      </c>
      <c r="AC35" s="175"/>
      <c r="AD35" s="176"/>
      <c r="AE35" s="176"/>
      <c r="AF35" s="176"/>
      <c r="AG35" s="176"/>
      <c r="AH35" s="177"/>
    </row>
    <row r="36" spans="1:34" ht="12.75" customHeight="1">
      <c r="A36" s="66">
        <v>43230</v>
      </c>
      <c r="B36" s="3">
        <v>11</v>
      </c>
      <c r="C36" s="3">
        <v>8</v>
      </c>
      <c r="D36" s="33">
        <f t="shared" si="0"/>
        <v>233.79999999999998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11</v>
      </c>
      <c r="J36" s="2">
        <f t="shared" si="2"/>
        <v>178.69</v>
      </c>
      <c r="K36" s="2">
        <f t="shared" si="3"/>
        <v>258.84999999999997</v>
      </c>
      <c r="L36" s="59">
        <v>0</v>
      </c>
      <c r="M36" s="60">
        <v>1.67</v>
      </c>
      <c r="N36" s="48">
        <v>28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1000</v>
      </c>
      <c r="AC36" s="181"/>
      <c r="AD36" s="182"/>
      <c r="AE36" s="182"/>
      <c r="AF36" s="182"/>
      <c r="AG36" s="182"/>
      <c r="AH36" s="183"/>
    </row>
    <row r="37" spans="1:34" ht="12.75" customHeight="1">
      <c r="A37" s="66">
        <v>43231</v>
      </c>
      <c r="B37" s="3">
        <v>11</v>
      </c>
      <c r="C37" s="3">
        <v>8</v>
      </c>
      <c r="D37" s="33">
        <f t="shared" si="0"/>
        <v>233.79999999999998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11</v>
      </c>
      <c r="J37" s="2">
        <f t="shared" si="2"/>
        <v>178.69</v>
      </c>
      <c r="K37" s="2">
        <f t="shared" si="3"/>
        <v>258.84999999999997</v>
      </c>
      <c r="L37" s="59">
        <v>0</v>
      </c>
      <c r="M37" s="60">
        <v>0</v>
      </c>
      <c r="N37" s="48">
        <v>22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950</v>
      </c>
      <c r="AB37" s="48">
        <v>1000</v>
      </c>
      <c r="AC37" s="181"/>
      <c r="AD37" s="182"/>
      <c r="AE37" s="182"/>
      <c r="AF37" s="182"/>
      <c r="AG37" s="182"/>
      <c r="AH37" s="183"/>
    </row>
    <row r="38" spans="1:34" ht="12.75" customHeight="1">
      <c r="A38" s="66">
        <v>43232</v>
      </c>
      <c r="B38" s="3">
        <v>11</v>
      </c>
      <c r="C38" s="3">
        <v>9</v>
      </c>
      <c r="D38" s="33">
        <f t="shared" si="0"/>
        <v>235.47</v>
      </c>
      <c r="E38" s="36">
        <v>1</v>
      </c>
      <c r="F38" s="36">
        <v>3</v>
      </c>
      <c r="G38" s="33">
        <f t="shared" si="1"/>
        <v>25.049999999999997</v>
      </c>
      <c r="H38" s="3">
        <v>8</v>
      </c>
      <c r="I38" s="3">
        <v>11</v>
      </c>
      <c r="J38" s="2">
        <f t="shared" si="2"/>
        <v>178.69</v>
      </c>
      <c r="K38" s="2">
        <f t="shared" si="3"/>
        <v>260.52</v>
      </c>
      <c r="L38" s="59">
        <v>1.67</v>
      </c>
      <c r="M38" s="60">
        <v>0</v>
      </c>
      <c r="N38" s="48">
        <v>28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75"/>
      <c r="AD38" s="176"/>
      <c r="AE38" s="176"/>
      <c r="AF38" s="176"/>
      <c r="AG38" s="176"/>
      <c r="AH38" s="177"/>
    </row>
    <row r="39" spans="1:34" ht="12.75" customHeight="1">
      <c r="A39" s="66">
        <v>43233</v>
      </c>
      <c r="B39" s="3">
        <v>11</v>
      </c>
      <c r="C39" s="3">
        <v>9</v>
      </c>
      <c r="D39" s="33">
        <f t="shared" si="0"/>
        <v>235.47</v>
      </c>
      <c r="E39" s="36">
        <v>1</v>
      </c>
      <c r="F39" s="36">
        <v>3</v>
      </c>
      <c r="G39" s="33">
        <f t="shared" si="1"/>
        <v>25.049999999999997</v>
      </c>
      <c r="H39" s="3">
        <v>8</v>
      </c>
      <c r="I39" s="3">
        <v>11</v>
      </c>
      <c r="J39" s="2">
        <f t="shared" si="2"/>
        <v>178.69</v>
      </c>
      <c r="K39" s="2">
        <f t="shared" si="3"/>
        <v>260.52</v>
      </c>
      <c r="L39" s="59">
        <v>0</v>
      </c>
      <c r="M39" s="60">
        <v>0</v>
      </c>
      <c r="N39" s="48">
        <v>26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75"/>
      <c r="AD39" s="176"/>
      <c r="AE39" s="176"/>
      <c r="AF39" s="176"/>
      <c r="AG39" s="176"/>
      <c r="AH39" s="177"/>
    </row>
    <row r="40" spans="1:34" ht="12.75" customHeight="1">
      <c r="A40" s="66">
        <v>43234</v>
      </c>
      <c r="B40" s="3">
        <v>11</v>
      </c>
      <c r="C40" s="3">
        <v>9</v>
      </c>
      <c r="D40" s="33">
        <f t="shared" si="0"/>
        <v>235.47</v>
      </c>
      <c r="E40" s="36">
        <v>1</v>
      </c>
      <c r="F40" s="36">
        <v>3</v>
      </c>
      <c r="G40" s="33">
        <f t="shared" si="1"/>
        <v>25.049999999999997</v>
      </c>
      <c r="H40" s="3">
        <v>8</v>
      </c>
      <c r="I40" s="3">
        <v>11</v>
      </c>
      <c r="J40" s="2">
        <f t="shared" si="2"/>
        <v>178.69</v>
      </c>
      <c r="K40" s="2">
        <f t="shared" si="3"/>
        <v>260.52</v>
      </c>
      <c r="L40" s="59">
        <v>0</v>
      </c>
      <c r="M40" s="60">
        <v>0</v>
      </c>
      <c r="N40" s="48">
        <v>27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75"/>
      <c r="AD40" s="176"/>
      <c r="AE40" s="176"/>
      <c r="AF40" s="176"/>
      <c r="AG40" s="176"/>
      <c r="AH40" s="177"/>
    </row>
    <row r="41" spans="1:34" ht="12.75" customHeight="1">
      <c r="A41" s="66">
        <v>43235</v>
      </c>
      <c r="B41" s="3">
        <v>11</v>
      </c>
      <c r="C41" s="3">
        <v>9</v>
      </c>
      <c r="D41" s="33">
        <f t="shared" si="0"/>
        <v>235.47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1</v>
      </c>
      <c r="J41" s="2">
        <f t="shared" si="2"/>
        <v>182.03</v>
      </c>
      <c r="K41" s="2">
        <f t="shared" si="3"/>
        <v>260.52</v>
      </c>
      <c r="L41" s="59">
        <v>0</v>
      </c>
      <c r="M41" s="60">
        <v>3.34</v>
      </c>
      <c r="N41" s="48">
        <v>28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75"/>
      <c r="AD41" s="176"/>
      <c r="AE41" s="176"/>
      <c r="AF41" s="176"/>
      <c r="AG41" s="176"/>
      <c r="AH41" s="177"/>
    </row>
    <row r="42" spans="1:34" ht="12.75" customHeight="1">
      <c r="A42" s="66">
        <v>43236</v>
      </c>
      <c r="B42" s="3">
        <v>11</v>
      </c>
      <c r="C42" s="3">
        <v>10</v>
      </c>
      <c r="D42" s="33">
        <f t="shared" si="0"/>
        <v>237.14</v>
      </c>
      <c r="E42" s="3">
        <v>1</v>
      </c>
      <c r="F42" s="36">
        <v>3</v>
      </c>
      <c r="G42" s="33">
        <f t="shared" si="1"/>
        <v>25.049999999999997</v>
      </c>
      <c r="H42" s="3">
        <v>9</v>
      </c>
      <c r="I42" s="3">
        <v>1</v>
      </c>
      <c r="J42" s="2">
        <f t="shared" si="2"/>
        <v>182.03</v>
      </c>
      <c r="K42" s="2">
        <f t="shared" si="3"/>
        <v>262.19</v>
      </c>
      <c r="L42" s="59">
        <v>1.67</v>
      </c>
      <c r="M42" s="60">
        <v>0</v>
      </c>
      <c r="N42" s="48">
        <v>22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75"/>
      <c r="AD42" s="176"/>
      <c r="AE42" s="176"/>
      <c r="AF42" s="176"/>
      <c r="AG42" s="176"/>
      <c r="AH42" s="177"/>
    </row>
    <row r="43" spans="1:34" ht="12.75" customHeight="1">
      <c r="A43" s="66">
        <v>43237</v>
      </c>
      <c r="B43" s="3">
        <v>11</v>
      </c>
      <c r="C43" s="3">
        <v>10</v>
      </c>
      <c r="D43" s="33">
        <f t="shared" si="0"/>
        <v>237.14</v>
      </c>
      <c r="E43" s="36">
        <v>1</v>
      </c>
      <c r="F43" s="36">
        <v>3</v>
      </c>
      <c r="G43" s="33">
        <f t="shared" si="1"/>
        <v>25.049999999999997</v>
      </c>
      <c r="H43" s="3">
        <v>9</v>
      </c>
      <c r="I43" s="3">
        <v>1</v>
      </c>
      <c r="J43" s="2">
        <f t="shared" si="2"/>
        <v>182.03</v>
      </c>
      <c r="K43" s="2">
        <f t="shared" si="3"/>
        <v>262.19</v>
      </c>
      <c r="L43" s="59">
        <v>0</v>
      </c>
      <c r="M43" s="60">
        <v>0</v>
      </c>
      <c r="N43" s="48">
        <v>24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75"/>
      <c r="AD43" s="176"/>
      <c r="AE43" s="176"/>
      <c r="AF43" s="176"/>
      <c r="AG43" s="176"/>
      <c r="AH43" s="177"/>
    </row>
    <row r="44" spans="1:34" ht="12.75" customHeight="1">
      <c r="A44" s="66">
        <v>43238</v>
      </c>
      <c r="B44" s="3">
        <v>11</v>
      </c>
      <c r="C44" s="3">
        <v>11</v>
      </c>
      <c r="D44" s="33">
        <f t="shared" si="0"/>
        <v>238.81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1</v>
      </c>
      <c r="J44" s="2">
        <f t="shared" si="2"/>
        <v>182.03</v>
      </c>
      <c r="K44" s="2">
        <f t="shared" si="3"/>
        <v>263.86</v>
      </c>
      <c r="L44" s="59">
        <v>1.67</v>
      </c>
      <c r="M44" s="60">
        <v>0</v>
      </c>
      <c r="N44" s="48">
        <v>24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950</v>
      </c>
      <c r="AB44" s="48">
        <v>1500</v>
      </c>
      <c r="AC44" s="175"/>
      <c r="AD44" s="176"/>
      <c r="AE44" s="176"/>
      <c r="AF44" s="176"/>
      <c r="AG44" s="176"/>
      <c r="AH44" s="177"/>
    </row>
    <row r="45" spans="1:34" ht="12.75" customHeight="1">
      <c r="A45" s="66">
        <v>43239</v>
      </c>
      <c r="B45" s="3">
        <v>1</v>
      </c>
      <c r="C45" s="3">
        <v>11</v>
      </c>
      <c r="D45" s="33">
        <f t="shared" si="0"/>
        <v>38.409999999999997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1</v>
      </c>
      <c r="J45" s="2">
        <f t="shared" si="2"/>
        <v>182.03</v>
      </c>
      <c r="K45" s="2">
        <f t="shared" si="3"/>
        <v>63.459999999999994</v>
      </c>
      <c r="L45" s="59">
        <v>0</v>
      </c>
      <c r="M45" s="60">
        <v>0</v>
      </c>
      <c r="N45" s="48">
        <v>24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950</v>
      </c>
      <c r="AB45" s="48">
        <v>1500</v>
      </c>
      <c r="AC45" s="175"/>
      <c r="AD45" s="176"/>
      <c r="AE45" s="176"/>
      <c r="AF45" s="176"/>
      <c r="AG45" s="176"/>
      <c r="AH45" s="177"/>
    </row>
    <row r="46" spans="1:34" ht="12.75" customHeight="1">
      <c r="A46" s="66">
        <v>43240</v>
      </c>
      <c r="B46" s="3">
        <v>12</v>
      </c>
      <c r="C46" s="3">
        <v>0</v>
      </c>
      <c r="D46" s="33">
        <f t="shared" si="0"/>
        <v>240.48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1</v>
      </c>
      <c r="J46" s="2">
        <f t="shared" si="2"/>
        <v>182.03</v>
      </c>
      <c r="K46" s="2">
        <f t="shared" si="3"/>
        <v>265.52999999999997</v>
      </c>
      <c r="L46" s="59">
        <v>1.67</v>
      </c>
      <c r="M46" s="60">
        <v>0</v>
      </c>
      <c r="N46" s="48">
        <v>24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75"/>
      <c r="AD46" s="176"/>
      <c r="AE46" s="176"/>
      <c r="AF46" s="176"/>
      <c r="AG46" s="176"/>
      <c r="AH46" s="177"/>
    </row>
    <row r="47" spans="1:34" ht="12.75" customHeight="1">
      <c r="A47" s="66">
        <v>43241</v>
      </c>
      <c r="B47" s="3">
        <v>12</v>
      </c>
      <c r="C47" s="3">
        <v>0</v>
      </c>
      <c r="D47" s="33">
        <f t="shared" si="0"/>
        <v>240.48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1</v>
      </c>
      <c r="J47" s="2">
        <f t="shared" si="2"/>
        <v>182.03</v>
      </c>
      <c r="K47" s="2">
        <f t="shared" si="3"/>
        <v>265.52999999999997</v>
      </c>
      <c r="L47" s="59">
        <v>0</v>
      </c>
      <c r="M47" s="60">
        <v>0</v>
      </c>
      <c r="N47" s="48">
        <v>24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75"/>
      <c r="AD47" s="176"/>
      <c r="AE47" s="176"/>
      <c r="AF47" s="176"/>
      <c r="AG47" s="176"/>
      <c r="AH47" s="177"/>
    </row>
    <row r="48" spans="1:34" ht="12.75" customHeight="1">
      <c r="A48" s="66">
        <v>43242</v>
      </c>
      <c r="B48" s="3">
        <v>12</v>
      </c>
      <c r="C48" s="3">
        <v>1</v>
      </c>
      <c r="D48" s="33">
        <f t="shared" si="0"/>
        <v>242.14999999999998</v>
      </c>
      <c r="E48" s="36">
        <v>1</v>
      </c>
      <c r="F48" s="36">
        <v>3</v>
      </c>
      <c r="G48" s="33">
        <f t="shared" si="1"/>
        <v>25.049999999999997</v>
      </c>
      <c r="H48" s="3">
        <v>9</v>
      </c>
      <c r="I48" s="3">
        <v>1</v>
      </c>
      <c r="J48" s="2">
        <f t="shared" si="2"/>
        <v>182.03</v>
      </c>
      <c r="K48" s="2">
        <f t="shared" si="3"/>
        <v>267.2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84"/>
      <c r="AD48" s="176"/>
      <c r="AE48" s="176"/>
      <c r="AF48" s="176"/>
      <c r="AG48" s="176"/>
      <c r="AH48" s="177"/>
    </row>
    <row r="49" spans="1:34" ht="12.75" customHeight="1">
      <c r="A49" s="66">
        <v>43243</v>
      </c>
      <c r="B49" s="3">
        <v>12</v>
      </c>
      <c r="C49" s="3">
        <v>2</v>
      </c>
      <c r="D49" s="33">
        <f t="shared" si="0"/>
        <v>243.82</v>
      </c>
      <c r="E49" s="36">
        <v>1</v>
      </c>
      <c r="F49" s="36">
        <v>3</v>
      </c>
      <c r="G49" s="33">
        <f t="shared" si="1"/>
        <v>25.049999999999997</v>
      </c>
      <c r="H49" s="3">
        <v>9</v>
      </c>
      <c r="I49" s="3">
        <v>1</v>
      </c>
      <c r="J49" s="2">
        <f t="shared" si="2"/>
        <v>182.03</v>
      </c>
      <c r="K49" s="2">
        <f t="shared" si="3"/>
        <v>268.87</v>
      </c>
      <c r="L49" s="59">
        <v>1.67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75"/>
      <c r="AD49" s="176"/>
      <c r="AE49" s="176"/>
      <c r="AF49" s="176"/>
      <c r="AG49" s="176"/>
      <c r="AH49" s="177"/>
    </row>
    <row r="50" spans="1:34" ht="12.75" customHeight="1">
      <c r="A50" s="66">
        <v>43244</v>
      </c>
      <c r="B50" s="3">
        <v>12</v>
      </c>
      <c r="C50" s="3">
        <v>2</v>
      </c>
      <c r="D50" s="33">
        <f t="shared" si="0"/>
        <v>243.82</v>
      </c>
      <c r="E50" s="36">
        <v>1</v>
      </c>
      <c r="F50" s="36">
        <v>3</v>
      </c>
      <c r="G50" s="33">
        <f t="shared" si="1"/>
        <v>25.049999999999997</v>
      </c>
      <c r="H50" s="3">
        <v>9</v>
      </c>
      <c r="I50" s="3">
        <v>1</v>
      </c>
      <c r="J50" s="2">
        <f t="shared" si="2"/>
        <v>182.03</v>
      </c>
      <c r="K50" s="2">
        <f t="shared" si="3"/>
        <v>268.87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75"/>
      <c r="AD50" s="176"/>
      <c r="AE50" s="176"/>
      <c r="AF50" s="176"/>
      <c r="AG50" s="176"/>
      <c r="AH50" s="177"/>
    </row>
    <row r="51" spans="1:34" ht="12.75" customHeight="1">
      <c r="A51" s="66">
        <v>43245</v>
      </c>
      <c r="B51" s="3">
        <v>2</v>
      </c>
      <c r="C51" s="3">
        <v>8</v>
      </c>
      <c r="D51" s="33">
        <f t="shared" si="0"/>
        <v>53.44</v>
      </c>
      <c r="E51" s="36">
        <v>1</v>
      </c>
      <c r="F51" s="36">
        <v>3</v>
      </c>
      <c r="G51" s="33">
        <f t="shared" si="1"/>
        <v>25.049999999999997</v>
      </c>
      <c r="H51" s="3">
        <v>9</v>
      </c>
      <c r="I51" s="3">
        <v>1</v>
      </c>
      <c r="J51" s="2">
        <f t="shared" si="2"/>
        <v>182.03</v>
      </c>
      <c r="K51" s="2">
        <f t="shared" si="3"/>
        <v>78.489999999999995</v>
      </c>
      <c r="L51" s="59">
        <v>0</v>
      </c>
      <c r="M51" s="60">
        <v>0</v>
      </c>
      <c r="N51" s="48">
        <v>20</v>
      </c>
      <c r="O51" s="69">
        <v>43245</v>
      </c>
      <c r="P51" s="61">
        <v>5125914</v>
      </c>
      <c r="Q51" s="76">
        <v>12</v>
      </c>
      <c r="R51" s="76">
        <v>2</v>
      </c>
      <c r="S51" s="76">
        <v>2</v>
      </c>
      <c r="T51" s="76">
        <v>8</v>
      </c>
      <c r="U51" s="76">
        <v>189</v>
      </c>
      <c r="V51" s="68"/>
      <c r="W51" s="68"/>
      <c r="X51" s="48"/>
      <c r="Y51" s="48"/>
      <c r="Z51" s="74"/>
      <c r="AA51" s="48">
        <v>900</v>
      </c>
      <c r="AB51" s="48">
        <v>1500</v>
      </c>
      <c r="AC51" s="175"/>
      <c r="AD51" s="176"/>
      <c r="AE51" s="176"/>
      <c r="AF51" s="176"/>
      <c r="AG51" s="176"/>
      <c r="AH51" s="177"/>
    </row>
    <row r="52" spans="1:34" ht="12.75" customHeight="1">
      <c r="A52" s="66">
        <v>43246</v>
      </c>
      <c r="B52" s="3">
        <v>2</v>
      </c>
      <c r="C52" s="3">
        <v>9</v>
      </c>
      <c r="D52" s="33">
        <f t="shared" si="0"/>
        <v>55.11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1</v>
      </c>
      <c r="J52" s="2">
        <f t="shared" si="2"/>
        <v>41.75</v>
      </c>
      <c r="K52" s="2">
        <f t="shared" si="3"/>
        <v>80.16</v>
      </c>
      <c r="L52" s="59">
        <v>1.67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75"/>
      <c r="AD52" s="176"/>
      <c r="AE52" s="176"/>
      <c r="AF52" s="176"/>
      <c r="AG52" s="176"/>
      <c r="AH52" s="177"/>
    </row>
    <row r="53" spans="1:34" ht="12.75" customHeight="1">
      <c r="A53" s="66">
        <v>43247</v>
      </c>
      <c r="B53" s="3">
        <v>2</v>
      </c>
      <c r="C53" s="3">
        <v>10</v>
      </c>
      <c r="D53" s="33">
        <f t="shared" si="0"/>
        <v>56.78</v>
      </c>
      <c r="E53" s="36">
        <v>1</v>
      </c>
      <c r="F53" s="36">
        <v>3</v>
      </c>
      <c r="G53" s="33">
        <f t="shared" si="1"/>
        <v>25.049999999999997</v>
      </c>
      <c r="H53" s="3">
        <v>2</v>
      </c>
      <c r="I53" s="3">
        <v>1</v>
      </c>
      <c r="J53" s="2">
        <f t="shared" si="2"/>
        <v>41.75</v>
      </c>
      <c r="K53" s="2">
        <f t="shared" si="3"/>
        <v>81.83</v>
      </c>
      <c r="L53" s="59">
        <v>1.67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75"/>
      <c r="AD53" s="176"/>
      <c r="AE53" s="176"/>
      <c r="AF53" s="176"/>
      <c r="AG53" s="176"/>
      <c r="AH53" s="177"/>
    </row>
    <row r="54" spans="1:34" ht="12.75" customHeight="1">
      <c r="A54" s="66">
        <v>43248</v>
      </c>
      <c r="B54" s="3">
        <v>2</v>
      </c>
      <c r="C54" s="3">
        <v>11</v>
      </c>
      <c r="D54" s="33">
        <f t="shared" si="0"/>
        <v>58.449999999999996</v>
      </c>
      <c r="E54" s="36">
        <v>1</v>
      </c>
      <c r="F54" s="36">
        <v>3</v>
      </c>
      <c r="G54" s="33">
        <f t="shared" si="1"/>
        <v>25.049999999999997</v>
      </c>
      <c r="H54" s="3">
        <v>2</v>
      </c>
      <c r="I54" s="3">
        <v>1</v>
      </c>
      <c r="J54" s="2">
        <f t="shared" si="2"/>
        <v>41.75</v>
      </c>
      <c r="K54" s="2">
        <f t="shared" si="3"/>
        <v>83.5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75"/>
      <c r="AD54" s="176"/>
      <c r="AE54" s="176"/>
      <c r="AF54" s="176"/>
      <c r="AG54" s="176"/>
      <c r="AH54" s="177"/>
    </row>
    <row r="55" spans="1:34" ht="12.75" customHeight="1">
      <c r="A55" s="66">
        <v>43249</v>
      </c>
      <c r="B55" s="3">
        <v>2</v>
      </c>
      <c r="C55" s="3">
        <v>11</v>
      </c>
      <c r="D55" s="33">
        <f t="shared" si="0"/>
        <v>58.449999999999996</v>
      </c>
      <c r="E55" s="36">
        <v>1</v>
      </c>
      <c r="F55" s="36">
        <v>3</v>
      </c>
      <c r="G55" s="33">
        <f t="shared" si="1"/>
        <v>25.049999999999997</v>
      </c>
      <c r="H55" s="3">
        <v>2</v>
      </c>
      <c r="I55" s="3">
        <v>1</v>
      </c>
      <c r="J55" s="2">
        <f t="shared" si="2"/>
        <v>41.75</v>
      </c>
      <c r="K55" s="2">
        <f t="shared" si="3"/>
        <v>83.5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75"/>
      <c r="AD55" s="176"/>
      <c r="AE55" s="176"/>
      <c r="AF55" s="176"/>
      <c r="AG55" s="176"/>
      <c r="AH55" s="177"/>
    </row>
    <row r="56" spans="1:34" ht="12.75" customHeight="1">
      <c r="A56" s="66">
        <v>43250</v>
      </c>
      <c r="B56" s="3">
        <v>2</v>
      </c>
      <c r="C56" s="3">
        <v>11</v>
      </c>
      <c r="D56" s="33">
        <f t="shared" si="0"/>
        <v>58.449999999999996</v>
      </c>
      <c r="E56" s="36">
        <v>1</v>
      </c>
      <c r="F56" s="36">
        <v>3</v>
      </c>
      <c r="G56" s="33">
        <f t="shared" si="1"/>
        <v>25.049999999999997</v>
      </c>
      <c r="H56" s="47">
        <v>2</v>
      </c>
      <c r="I56" s="3">
        <v>2</v>
      </c>
      <c r="J56" s="2">
        <f t="shared" si="2"/>
        <v>43.42</v>
      </c>
      <c r="K56" s="2">
        <f t="shared" si="3"/>
        <v>83.5</v>
      </c>
      <c r="L56" s="59">
        <v>0</v>
      </c>
      <c r="M56" s="60">
        <v>1.67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75"/>
      <c r="AD56" s="176"/>
      <c r="AE56" s="176"/>
      <c r="AF56" s="176"/>
      <c r="AG56" s="176"/>
      <c r="AH56" s="177"/>
    </row>
    <row r="57" spans="1:34" ht="12.75" customHeight="1">
      <c r="A57" s="66">
        <v>43251</v>
      </c>
      <c r="B57" s="47">
        <v>3</v>
      </c>
      <c r="C57" s="3">
        <v>0</v>
      </c>
      <c r="D57" s="33">
        <f t="shared" si="0"/>
        <v>60.12</v>
      </c>
      <c r="E57" s="36">
        <v>1</v>
      </c>
      <c r="F57" s="36">
        <v>3</v>
      </c>
      <c r="G57" s="33">
        <f t="shared" si="1"/>
        <v>25.049999999999997</v>
      </c>
      <c r="H57" s="47">
        <v>2</v>
      </c>
      <c r="I57" s="3">
        <v>2</v>
      </c>
      <c r="J57" s="2">
        <f t="shared" si="2"/>
        <v>43.42</v>
      </c>
      <c r="K57" s="2">
        <f t="shared" si="3"/>
        <v>85.169999999999987</v>
      </c>
      <c r="L57" s="59">
        <v>1.67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35.069999999999993</v>
      </c>
      <c r="N58" s="46">
        <f>SUM(N27:N57)</f>
        <v>789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SUM('April 2018'!L60)</f>
        <v>43.42</v>
      </c>
      <c r="M59" s="45">
        <f>SUM('April 2018'!M60)</f>
        <v>388.84000000000015</v>
      </c>
      <c r="N59" s="45">
        <f>SUM('April 2018'!N60)</f>
        <v>1575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61.79</v>
      </c>
      <c r="M60" s="45">
        <f>(M59+M58)</f>
        <v>423.91000000000014</v>
      </c>
      <c r="N60" s="45">
        <f>(N59+N58)</f>
        <v>2364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3" zoomScale="90" zoomScaleNormal="90" zoomScalePageLayoutView="90" workbookViewId="0">
      <selection activeCell="J27" sqref="J27:J57"/>
    </sheetView>
  </sheetViews>
  <sheetFormatPr baseColWidth="10" defaultColWidth="10.28515625" defaultRowHeight="13" x14ac:dyDescent="0"/>
  <cols>
    <col min="1" max="1" width="9.2851562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5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85</v>
      </c>
      <c r="D8" s="136"/>
      <c r="E8" s="136"/>
      <c r="F8" s="136"/>
      <c r="G8" s="8" t="s">
        <v>9</v>
      </c>
      <c r="H8" s="136">
        <v>2018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43252</v>
      </c>
      <c r="B27" s="3">
        <v>3</v>
      </c>
      <c r="C27" s="3">
        <v>0</v>
      </c>
      <c r="D27" s="33">
        <f>(B27*12+C27)*1.67</f>
        <v>60.12</v>
      </c>
      <c r="E27" s="3">
        <v>1</v>
      </c>
      <c r="F27" s="3">
        <v>3</v>
      </c>
      <c r="G27" s="33">
        <f>(E27*12+F27)*1.67</f>
        <v>25.049999999999997</v>
      </c>
      <c r="H27" s="47">
        <v>2</v>
      </c>
      <c r="I27" s="3">
        <v>2</v>
      </c>
      <c r="J27" s="2">
        <f>(H27*12+I27)*1.67</f>
        <v>43.42</v>
      </c>
      <c r="K27" s="2">
        <f>D27+G27</f>
        <v>85.169999999999987</v>
      </c>
      <c r="L27" s="59">
        <v>0</v>
      </c>
      <c r="M27" s="60">
        <v>0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900</v>
      </c>
      <c r="AB27" s="51">
        <v>1500</v>
      </c>
      <c r="AC27" s="175"/>
      <c r="AD27" s="176"/>
      <c r="AE27" s="176"/>
      <c r="AF27" s="176"/>
      <c r="AG27" s="176"/>
      <c r="AH27" s="177"/>
    </row>
    <row r="28" spans="1:34" ht="12.75" customHeight="1">
      <c r="A28" s="66">
        <v>43253</v>
      </c>
      <c r="B28" s="35">
        <v>3</v>
      </c>
      <c r="C28" s="35">
        <v>0</v>
      </c>
      <c r="D28" s="33">
        <f>(B28*12+C28)*1.67</f>
        <v>60.12</v>
      </c>
      <c r="E28" s="36">
        <v>1</v>
      </c>
      <c r="F28" s="36">
        <v>3</v>
      </c>
      <c r="G28" s="33">
        <f>(E28*12+F28)*1.67</f>
        <v>25.049999999999997</v>
      </c>
      <c r="H28" s="3">
        <v>2</v>
      </c>
      <c r="I28" s="3">
        <v>2</v>
      </c>
      <c r="J28" s="2">
        <f>(H28*12+I28)*1.67</f>
        <v>43.42</v>
      </c>
      <c r="K28" s="2">
        <f>D28+G28</f>
        <v>85.169999999999987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75"/>
      <c r="AD28" s="176"/>
      <c r="AE28" s="176"/>
      <c r="AF28" s="176"/>
      <c r="AG28" s="176"/>
      <c r="AH28" s="177"/>
    </row>
    <row r="29" spans="1:34" ht="12.75" customHeight="1">
      <c r="A29" s="66">
        <v>43254</v>
      </c>
      <c r="B29" s="35">
        <v>3</v>
      </c>
      <c r="C29" s="35">
        <v>0</v>
      </c>
      <c r="D29" s="33">
        <f>(B29*12+C29)*1.67</f>
        <v>60.12</v>
      </c>
      <c r="E29" s="36">
        <v>1</v>
      </c>
      <c r="F29" s="36">
        <v>3</v>
      </c>
      <c r="G29" s="33">
        <f>(E29*12+F29)*1.67</f>
        <v>25.049999999999997</v>
      </c>
      <c r="H29" s="3">
        <v>2</v>
      </c>
      <c r="I29" s="3">
        <v>2</v>
      </c>
      <c r="J29" s="2">
        <f>(H29*12+I29)*1.67</f>
        <v>43.42</v>
      </c>
      <c r="K29" s="2">
        <f>D29+G29</f>
        <v>85.169999999999987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75"/>
      <c r="AD29" s="176"/>
      <c r="AE29" s="176"/>
      <c r="AF29" s="176"/>
      <c r="AG29" s="176"/>
      <c r="AH29" s="177"/>
    </row>
    <row r="30" spans="1:34" ht="12.75" customHeight="1">
      <c r="A30" s="66">
        <v>43255</v>
      </c>
      <c r="B30" s="35">
        <v>3</v>
      </c>
      <c r="C30" s="35">
        <v>1</v>
      </c>
      <c r="D30" s="33">
        <f>(B30*12+C30)*1.67</f>
        <v>61.79</v>
      </c>
      <c r="E30" s="36">
        <v>1</v>
      </c>
      <c r="F30" s="36">
        <v>3</v>
      </c>
      <c r="G30" s="33">
        <f>(E30*12+F30)*1.67</f>
        <v>25.049999999999997</v>
      </c>
      <c r="H30" s="3">
        <v>2</v>
      </c>
      <c r="I30" s="3">
        <v>3</v>
      </c>
      <c r="J30" s="2">
        <f>(H30*12+I30)*1.67</f>
        <v>45.089999999999996</v>
      </c>
      <c r="K30" s="2">
        <f>D30+G30</f>
        <v>86.84</v>
      </c>
      <c r="L30" s="59">
        <v>1.67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78"/>
      <c r="AD30" s="179"/>
      <c r="AE30" s="179"/>
      <c r="AF30" s="179"/>
      <c r="AG30" s="179"/>
      <c r="AH30" s="180"/>
    </row>
    <row r="31" spans="1:34" ht="12.75" customHeight="1">
      <c r="A31" s="66">
        <v>43256</v>
      </c>
      <c r="B31" s="35">
        <v>3</v>
      </c>
      <c r="C31" s="35">
        <v>1</v>
      </c>
      <c r="D31" s="33">
        <f>(B31*12+C31)*1.67</f>
        <v>61.79</v>
      </c>
      <c r="E31" s="36">
        <v>1</v>
      </c>
      <c r="F31" s="36">
        <v>3</v>
      </c>
      <c r="G31" s="33">
        <f>(E31*12+F31)*1.67</f>
        <v>25.049999999999997</v>
      </c>
      <c r="H31" s="3">
        <v>2</v>
      </c>
      <c r="I31" s="3">
        <v>3</v>
      </c>
      <c r="J31" s="2">
        <f>(H31*12+I31)*1.67</f>
        <v>45.089999999999996</v>
      </c>
      <c r="K31" s="2">
        <f>D31+G31</f>
        <v>86.84</v>
      </c>
      <c r="L31" s="59">
        <v>0</v>
      </c>
      <c r="M31" s="60">
        <v>0</v>
      </c>
      <c r="N31" s="48">
        <v>21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78"/>
      <c r="AD31" s="179"/>
      <c r="AE31" s="179"/>
      <c r="AF31" s="179"/>
      <c r="AG31" s="179"/>
      <c r="AH31" s="180"/>
    </row>
    <row r="32" spans="1:34" ht="12.75" customHeight="1">
      <c r="A32" s="66">
        <v>43257</v>
      </c>
      <c r="B32" s="3">
        <v>3</v>
      </c>
      <c r="C32" s="3">
        <v>2</v>
      </c>
      <c r="D32" s="33">
        <f t="shared" ref="D32:D57" si="0">(B32*12+C32)*1.67</f>
        <v>63.459999999999994</v>
      </c>
      <c r="E32" s="36">
        <v>1</v>
      </c>
      <c r="F32" s="36">
        <v>3</v>
      </c>
      <c r="G32" s="33">
        <f t="shared" ref="G32:G57" si="1">(E32*12+F32)*1.67</f>
        <v>25.049999999999997</v>
      </c>
      <c r="H32" s="3">
        <v>2</v>
      </c>
      <c r="I32" s="3">
        <v>3</v>
      </c>
      <c r="J32" s="2">
        <f t="shared" ref="J32:J57" si="2">(H32*12+I32)*1.67</f>
        <v>45.089999999999996</v>
      </c>
      <c r="K32" s="2">
        <f t="shared" ref="K32:K57" si="3">D32+G32</f>
        <v>88.509999999999991</v>
      </c>
      <c r="L32" s="59">
        <v>1.67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78"/>
      <c r="AD32" s="179"/>
      <c r="AE32" s="179"/>
      <c r="AF32" s="179"/>
      <c r="AG32" s="179"/>
      <c r="AH32" s="180"/>
    </row>
    <row r="33" spans="1:34" ht="12.75" customHeight="1">
      <c r="A33" s="66">
        <v>43258</v>
      </c>
      <c r="B33" s="3">
        <v>3</v>
      </c>
      <c r="C33" s="3">
        <v>2</v>
      </c>
      <c r="D33" s="33">
        <f t="shared" si="0"/>
        <v>63.459999999999994</v>
      </c>
      <c r="E33" s="36">
        <v>1</v>
      </c>
      <c r="F33" s="36">
        <v>3</v>
      </c>
      <c r="G33" s="33">
        <f t="shared" si="1"/>
        <v>25.049999999999997</v>
      </c>
      <c r="H33" s="3">
        <v>2</v>
      </c>
      <c r="I33" s="3">
        <v>3</v>
      </c>
      <c r="J33" s="2">
        <f t="shared" si="2"/>
        <v>45.089999999999996</v>
      </c>
      <c r="K33" s="2">
        <f>D33+G33</f>
        <v>88.509999999999991</v>
      </c>
      <c r="L33" s="59">
        <v>0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78"/>
      <c r="AD33" s="179"/>
      <c r="AE33" s="179"/>
      <c r="AF33" s="179"/>
      <c r="AG33" s="179"/>
      <c r="AH33" s="180"/>
    </row>
    <row r="34" spans="1:34" ht="12.75" customHeight="1">
      <c r="A34" s="87">
        <v>43259</v>
      </c>
      <c r="B34" s="3">
        <v>3</v>
      </c>
      <c r="C34" s="3">
        <v>3</v>
      </c>
      <c r="D34" s="33">
        <f t="shared" si="0"/>
        <v>65.13</v>
      </c>
      <c r="E34" s="36">
        <v>1</v>
      </c>
      <c r="F34" s="36">
        <v>3</v>
      </c>
      <c r="G34" s="33">
        <f t="shared" si="1"/>
        <v>25.049999999999997</v>
      </c>
      <c r="H34" s="3">
        <v>2</v>
      </c>
      <c r="I34" s="3">
        <v>3</v>
      </c>
      <c r="J34" s="2">
        <f t="shared" si="2"/>
        <v>45.089999999999996</v>
      </c>
      <c r="K34" s="2">
        <f t="shared" si="3"/>
        <v>90.179999999999993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75"/>
      <c r="AD34" s="176"/>
      <c r="AE34" s="176"/>
      <c r="AF34" s="176"/>
      <c r="AG34" s="176"/>
      <c r="AH34" s="177"/>
    </row>
    <row r="35" spans="1:34" ht="12.75" customHeight="1">
      <c r="A35" s="66">
        <v>43260</v>
      </c>
      <c r="B35" s="3">
        <v>3</v>
      </c>
      <c r="C35" s="3">
        <v>3</v>
      </c>
      <c r="D35" s="33">
        <f t="shared" si="0"/>
        <v>65.13</v>
      </c>
      <c r="E35" s="36">
        <v>1</v>
      </c>
      <c r="F35" s="36">
        <v>3</v>
      </c>
      <c r="G35" s="33">
        <f t="shared" si="1"/>
        <v>25.049999999999997</v>
      </c>
      <c r="H35" s="3">
        <v>2</v>
      </c>
      <c r="I35" s="3">
        <v>3</v>
      </c>
      <c r="J35" s="2">
        <f t="shared" si="2"/>
        <v>45.089999999999996</v>
      </c>
      <c r="K35" s="2">
        <f t="shared" si="3"/>
        <v>90.179999999999993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75"/>
      <c r="AD35" s="176"/>
      <c r="AE35" s="176"/>
      <c r="AF35" s="176"/>
      <c r="AG35" s="176"/>
      <c r="AH35" s="177"/>
    </row>
    <row r="36" spans="1:34" ht="12.75" customHeight="1">
      <c r="A36" s="66">
        <v>43261</v>
      </c>
      <c r="B36" s="3">
        <v>3</v>
      </c>
      <c r="C36" s="3">
        <v>3</v>
      </c>
      <c r="D36" s="33">
        <f t="shared" si="0"/>
        <v>65.13</v>
      </c>
      <c r="E36" s="36">
        <v>1</v>
      </c>
      <c r="F36" s="36">
        <v>3</v>
      </c>
      <c r="G36" s="33">
        <f t="shared" si="1"/>
        <v>25.049999999999997</v>
      </c>
      <c r="H36" s="3">
        <v>2</v>
      </c>
      <c r="I36" s="3">
        <v>4</v>
      </c>
      <c r="J36" s="2">
        <f t="shared" si="2"/>
        <v>46.76</v>
      </c>
      <c r="K36" s="2">
        <f t="shared" si="3"/>
        <v>90.179999999999993</v>
      </c>
      <c r="L36" s="59">
        <v>0</v>
      </c>
      <c r="M36" s="60">
        <v>1.67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81"/>
      <c r="AD36" s="182"/>
      <c r="AE36" s="182"/>
      <c r="AF36" s="182"/>
      <c r="AG36" s="182"/>
      <c r="AH36" s="183"/>
    </row>
    <row r="37" spans="1:34" ht="12.75" customHeight="1">
      <c r="A37" s="66">
        <v>43262</v>
      </c>
      <c r="B37" s="3">
        <v>3</v>
      </c>
      <c r="C37" s="3">
        <v>4</v>
      </c>
      <c r="D37" s="33">
        <f t="shared" si="0"/>
        <v>66.8</v>
      </c>
      <c r="E37" s="36">
        <v>1</v>
      </c>
      <c r="F37" s="36">
        <v>3</v>
      </c>
      <c r="G37" s="33">
        <f t="shared" si="1"/>
        <v>25.049999999999997</v>
      </c>
      <c r="H37" s="3">
        <v>2</v>
      </c>
      <c r="I37" s="3">
        <v>4</v>
      </c>
      <c r="J37" s="2">
        <f t="shared" si="2"/>
        <v>46.76</v>
      </c>
      <c r="K37" s="2">
        <f t="shared" si="3"/>
        <v>91.85</v>
      </c>
      <c r="L37" s="59">
        <v>1.67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81"/>
      <c r="AD37" s="182"/>
      <c r="AE37" s="182"/>
      <c r="AF37" s="182"/>
      <c r="AG37" s="182"/>
      <c r="AH37" s="183"/>
    </row>
    <row r="38" spans="1:34" ht="12.75" customHeight="1">
      <c r="A38" s="66">
        <v>43263</v>
      </c>
      <c r="B38" s="3">
        <v>3</v>
      </c>
      <c r="C38" s="3">
        <v>4</v>
      </c>
      <c r="D38" s="33">
        <f t="shared" si="0"/>
        <v>66.8</v>
      </c>
      <c r="E38" s="36">
        <v>1</v>
      </c>
      <c r="F38" s="36">
        <v>3</v>
      </c>
      <c r="G38" s="33">
        <f t="shared" si="1"/>
        <v>25.049999999999997</v>
      </c>
      <c r="H38" s="3">
        <v>2</v>
      </c>
      <c r="I38" s="3">
        <v>4</v>
      </c>
      <c r="J38" s="2">
        <f t="shared" si="2"/>
        <v>46.76</v>
      </c>
      <c r="K38" s="2">
        <f t="shared" si="3"/>
        <v>91.85</v>
      </c>
      <c r="L38" s="59">
        <v>0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75"/>
      <c r="AD38" s="176"/>
      <c r="AE38" s="176"/>
      <c r="AF38" s="176"/>
      <c r="AG38" s="176"/>
      <c r="AH38" s="177"/>
    </row>
    <row r="39" spans="1:34" ht="12.75" customHeight="1">
      <c r="A39" s="66">
        <v>43264</v>
      </c>
      <c r="B39" s="3">
        <v>3</v>
      </c>
      <c r="C39" s="3">
        <v>5</v>
      </c>
      <c r="D39" s="33">
        <f t="shared" si="0"/>
        <v>68.47</v>
      </c>
      <c r="E39" s="36">
        <v>1</v>
      </c>
      <c r="F39" s="36">
        <v>3</v>
      </c>
      <c r="G39" s="33">
        <f t="shared" si="1"/>
        <v>25.049999999999997</v>
      </c>
      <c r="H39" s="3">
        <v>2</v>
      </c>
      <c r="I39" s="3">
        <v>4</v>
      </c>
      <c r="J39" s="2">
        <f t="shared" si="2"/>
        <v>46.76</v>
      </c>
      <c r="K39" s="2">
        <f t="shared" si="3"/>
        <v>93.52</v>
      </c>
      <c r="L39" s="59">
        <v>1.67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75"/>
      <c r="AD39" s="176"/>
      <c r="AE39" s="176"/>
      <c r="AF39" s="176"/>
      <c r="AG39" s="176"/>
      <c r="AH39" s="177"/>
    </row>
    <row r="40" spans="1:34" ht="12.75" customHeight="1">
      <c r="A40" s="66">
        <v>43265</v>
      </c>
      <c r="B40" s="3">
        <v>3</v>
      </c>
      <c r="C40" s="3">
        <v>5</v>
      </c>
      <c r="D40" s="33">
        <f t="shared" si="0"/>
        <v>68.47</v>
      </c>
      <c r="E40" s="36">
        <v>1</v>
      </c>
      <c r="F40" s="36">
        <v>3</v>
      </c>
      <c r="G40" s="33">
        <f t="shared" si="1"/>
        <v>25.049999999999997</v>
      </c>
      <c r="H40" s="3">
        <v>2</v>
      </c>
      <c r="I40" s="3">
        <v>4</v>
      </c>
      <c r="J40" s="2">
        <f t="shared" si="2"/>
        <v>46.76</v>
      </c>
      <c r="K40" s="2">
        <f t="shared" si="3"/>
        <v>93.52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75"/>
      <c r="AD40" s="176"/>
      <c r="AE40" s="176"/>
      <c r="AF40" s="176"/>
      <c r="AG40" s="176"/>
      <c r="AH40" s="177"/>
    </row>
    <row r="41" spans="1:34" ht="12.75" customHeight="1">
      <c r="A41" s="66">
        <v>43266</v>
      </c>
      <c r="B41" s="3">
        <v>3</v>
      </c>
      <c r="C41" s="3">
        <v>5</v>
      </c>
      <c r="D41" s="33">
        <f t="shared" si="0"/>
        <v>68.47</v>
      </c>
      <c r="E41" s="36">
        <v>1</v>
      </c>
      <c r="F41" s="36">
        <v>3</v>
      </c>
      <c r="G41" s="33">
        <f t="shared" si="1"/>
        <v>25.049999999999997</v>
      </c>
      <c r="H41" s="3">
        <v>2</v>
      </c>
      <c r="I41" s="3">
        <v>5</v>
      </c>
      <c r="J41" s="2">
        <f t="shared" si="2"/>
        <v>48.43</v>
      </c>
      <c r="K41" s="2">
        <f t="shared" si="3"/>
        <v>93.52</v>
      </c>
      <c r="L41" s="59">
        <v>0</v>
      </c>
      <c r="M41" s="60">
        <v>1.67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75"/>
      <c r="AD41" s="176"/>
      <c r="AE41" s="176"/>
      <c r="AF41" s="176"/>
      <c r="AG41" s="176"/>
      <c r="AH41" s="177"/>
    </row>
    <row r="42" spans="1:34" ht="12.75" customHeight="1">
      <c r="A42" s="66">
        <v>43267</v>
      </c>
      <c r="B42" s="3">
        <v>3</v>
      </c>
      <c r="C42" s="3">
        <v>5</v>
      </c>
      <c r="D42" s="33">
        <f t="shared" si="0"/>
        <v>68.47</v>
      </c>
      <c r="E42" s="3">
        <v>1</v>
      </c>
      <c r="F42" s="36">
        <v>3</v>
      </c>
      <c r="G42" s="33">
        <f t="shared" si="1"/>
        <v>25.049999999999997</v>
      </c>
      <c r="H42" s="3">
        <v>2</v>
      </c>
      <c r="I42" s="3">
        <v>5</v>
      </c>
      <c r="J42" s="2">
        <f t="shared" si="2"/>
        <v>48.43</v>
      </c>
      <c r="K42" s="2">
        <f t="shared" si="3"/>
        <v>93.52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75"/>
      <c r="AD42" s="176"/>
      <c r="AE42" s="176"/>
      <c r="AF42" s="176"/>
      <c r="AG42" s="176"/>
      <c r="AH42" s="177"/>
    </row>
    <row r="43" spans="1:34" ht="12.75" customHeight="1">
      <c r="A43" s="66">
        <v>43268</v>
      </c>
      <c r="B43" s="3">
        <v>3</v>
      </c>
      <c r="C43" s="3">
        <v>6</v>
      </c>
      <c r="D43" s="33">
        <f t="shared" si="0"/>
        <v>70.14</v>
      </c>
      <c r="E43" s="36">
        <v>1</v>
      </c>
      <c r="F43" s="36">
        <v>3</v>
      </c>
      <c r="G43" s="33">
        <f t="shared" si="1"/>
        <v>25.049999999999997</v>
      </c>
      <c r="H43" s="3">
        <v>2</v>
      </c>
      <c r="I43" s="3">
        <v>5</v>
      </c>
      <c r="J43" s="2">
        <f t="shared" si="2"/>
        <v>48.43</v>
      </c>
      <c r="K43" s="2">
        <f t="shared" si="3"/>
        <v>95.19</v>
      </c>
      <c r="L43" s="59">
        <v>1.67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75"/>
      <c r="AD43" s="176"/>
      <c r="AE43" s="176"/>
      <c r="AF43" s="176"/>
      <c r="AG43" s="176"/>
      <c r="AH43" s="177"/>
    </row>
    <row r="44" spans="1:34" ht="12.75" customHeight="1">
      <c r="A44" s="66">
        <v>43269</v>
      </c>
      <c r="B44" s="3">
        <v>3</v>
      </c>
      <c r="C44" s="3">
        <v>6</v>
      </c>
      <c r="D44" s="33">
        <f t="shared" si="0"/>
        <v>70.14</v>
      </c>
      <c r="E44" s="36">
        <v>1</v>
      </c>
      <c r="F44" s="36">
        <v>3</v>
      </c>
      <c r="G44" s="33">
        <f t="shared" si="1"/>
        <v>25.049999999999997</v>
      </c>
      <c r="H44" s="3">
        <v>2</v>
      </c>
      <c r="I44" s="3">
        <v>5</v>
      </c>
      <c r="J44" s="2">
        <f t="shared" si="2"/>
        <v>48.43</v>
      </c>
      <c r="K44" s="2">
        <f t="shared" si="3"/>
        <v>95.19</v>
      </c>
      <c r="L44" s="59">
        <v>0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75"/>
      <c r="AD44" s="176"/>
      <c r="AE44" s="176"/>
      <c r="AF44" s="176"/>
      <c r="AG44" s="176"/>
      <c r="AH44" s="177"/>
    </row>
    <row r="45" spans="1:34" ht="12.75" customHeight="1">
      <c r="A45" s="66">
        <v>43270</v>
      </c>
      <c r="B45" s="3">
        <v>3</v>
      </c>
      <c r="C45" s="3">
        <v>6</v>
      </c>
      <c r="D45" s="33">
        <f t="shared" si="0"/>
        <v>70.14</v>
      </c>
      <c r="E45" s="36">
        <v>1</v>
      </c>
      <c r="F45" s="36">
        <v>3</v>
      </c>
      <c r="G45" s="33">
        <f t="shared" si="1"/>
        <v>25.049999999999997</v>
      </c>
      <c r="H45" s="3">
        <v>2</v>
      </c>
      <c r="I45" s="3">
        <v>5</v>
      </c>
      <c r="J45" s="2">
        <f t="shared" si="2"/>
        <v>48.43</v>
      </c>
      <c r="K45" s="2">
        <f t="shared" si="3"/>
        <v>95.19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75"/>
      <c r="AD45" s="176"/>
      <c r="AE45" s="176"/>
      <c r="AF45" s="176"/>
      <c r="AG45" s="176"/>
      <c r="AH45" s="177"/>
    </row>
    <row r="46" spans="1:34" ht="12.75" customHeight="1">
      <c r="A46" s="66">
        <v>43271</v>
      </c>
      <c r="B46" s="3">
        <v>3</v>
      </c>
      <c r="C46" s="3">
        <v>7</v>
      </c>
      <c r="D46" s="33">
        <f t="shared" si="0"/>
        <v>71.81</v>
      </c>
      <c r="E46" s="36">
        <v>1</v>
      </c>
      <c r="F46" s="36">
        <v>3</v>
      </c>
      <c r="G46" s="33">
        <f t="shared" si="1"/>
        <v>25.049999999999997</v>
      </c>
      <c r="H46" s="3">
        <v>2</v>
      </c>
      <c r="I46" s="3">
        <v>5</v>
      </c>
      <c r="J46" s="2">
        <f t="shared" si="2"/>
        <v>48.43</v>
      </c>
      <c r="K46" s="2">
        <f t="shared" si="3"/>
        <v>96.86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75"/>
      <c r="AD46" s="176"/>
      <c r="AE46" s="176"/>
      <c r="AF46" s="176"/>
      <c r="AG46" s="176"/>
      <c r="AH46" s="177"/>
    </row>
    <row r="47" spans="1:34" ht="12.75" customHeight="1">
      <c r="A47" s="66">
        <v>43272</v>
      </c>
      <c r="B47" s="3">
        <v>3</v>
      </c>
      <c r="C47" s="3">
        <v>7</v>
      </c>
      <c r="D47" s="33">
        <f t="shared" si="0"/>
        <v>71.81</v>
      </c>
      <c r="E47" s="36">
        <v>1</v>
      </c>
      <c r="F47" s="36">
        <v>3</v>
      </c>
      <c r="G47" s="33">
        <f t="shared" si="1"/>
        <v>25.049999999999997</v>
      </c>
      <c r="H47" s="3">
        <v>2</v>
      </c>
      <c r="I47" s="3">
        <v>5</v>
      </c>
      <c r="J47" s="2">
        <f t="shared" si="2"/>
        <v>48.43</v>
      </c>
      <c r="K47" s="2">
        <f t="shared" si="3"/>
        <v>96.86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75"/>
      <c r="AD47" s="176"/>
      <c r="AE47" s="176"/>
      <c r="AF47" s="176"/>
      <c r="AG47" s="176"/>
      <c r="AH47" s="177"/>
    </row>
    <row r="48" spans="1:34" ht="12.75" customHeight="1">
      <c r="A48" s="66">
        <v>43273</v>
      </c>
      <c r="B48" s="3">
        <v>3</v>
      </c>
      <c r="C48" s="3">
        <v>7</v>
      </c>
      <c r="D48" s="33">
        <f t="shared" si="0"/>
        <v>71.81</v>
      </c>
      <c r="E48" s="36">
        <v>1</v>
      </c>
      <c r="F48" s="36">
        <v>3</v>
      </c>
      <c r="G48" s="33">
        <f t="shared" si="1"/>
        <v>25.049999999999997</v>
      </c>
      <c r="H48" s="3">
        <v>2</v>
      </c>
      <c r="I48" s="3">
        <v>5</v>
      </c>
      <c r="J48" s="2">
        <f t="shared" si="2"/>
        <v>48.43</v>
      </c>
      <c r="K48" s="2">
        <f t="shared" si="3"/>
        <v>96.86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84"/>
      <c r="AD48" s="176"/>
      <c r="AE48" s="176"/>
      <c r="AF48" s="176"/>
      <c r="AG48" s="176"/>
      <c r="AH48" s="177"/>
    </row>
    <row r="49" spans="1:34" ht="12.75" customHeight="1">
      <c r="A49" s="66">
        <v>43274</v>
      </c>
      <c r="B49" s="3">
        <v>3</v>
      </c>
      <c r="C49" s="3">
        <v>7</v>
      </c>
      <c r="D49" s="33">
        <f t="shared" si="0"/>
        <v>71.81</v>
      </c>
      <c r="E49" s="36">
        <v>1</v>
      </c>
      <c r="F49" s="36">
        <v>3</v>
      </c>
      <c r="G49" s="33">
        <f t="shared" si="1"/>
        <v>25.049999999999997</v>
      </c>
      <c r="H49" s="3">
        <v>2</v>
      </c>
      <c r="I49" s="3">
        <v>5</v>
      </c>
      <c r="J49" s="2">
        <f t="shared" si="2"/>
        <v>48.43</v>
      </c>
      <c r="K49" s="2">
        <f t="shared" si="3"/>
        <v>96.86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75"/>
      <c r="AD49" s="176"/>
      <c r="AE49" s="176"/>
      <c r="AF49" s="176"/>
      <c r="AG49" s="176"/>
      <c r="AH49" s="177"/>
    </row>
    <row r="50" spans="1:34" ht="12.75" customHeight="1">
      <c r="A50" s="66">
        <v>43275</v>
      </c>
      <c r="B50" s="3">
        <v>3</v>
      </c>
      <c r="C50" s="3">
        <v>8</v>
      </c>
      <c r="D50" s="33">
        <f t="shared" si="0"/>
        <v>73.47999999999999</v>
      </c>
      <c r="E50" s="36">
        <v>1</v>
      </c>
      <c r="F50" s="36">
        <v>3</v>
      </c>
      <c r="G50" s="33">
        <f t="shared" si="1"/>
        <v>25.049999999999997</v>
      </c>
      <c r="H50" s="3">
        <v>2</v>
      </c>
      <c r="I50" s="3">
        <v>5</v>
      </c>
      <c r="J50" s="2">
        <f t="shared" si="2"/>
        <v>48.43</v>
      </c>
      <c r="K50" s="2">
        <f t="shared" si="3"/>
        <v>98.529999999999987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75"/>
      <c r="AD50" s="176"/>
      <c r="AE50" s="176"/>
      <c r="AF50" s="176"/>
      <c r="AG50" s="176"/>
      <c r="AH50" s="177"/>
    </row>
    <row r="51" spans="1:34" ht="12.75" customHeight="1">
      <c r="A51" s="66">
        <v>43276</v>
      </c>
      <c r="B51" s="3">
        <v>3</v>
      </c>
      <c r="C51" s="3">
        <v>9</v>
      </c>
      <c r="D51" s="33">
        <f t="shared" si="0"/>
        <v>75.149999999999991</v>
      </c>
      <c r="E51" s="36">
        <v>1</v>
      </c>
      <c r="F51" s="36">
        <v>3</v>
      </c>
      <c r="G51" s="33">
        <f t="shared" si="1"/>
        <v>25.049999999999997</v>
      </c>
      <c r="H51" s="3">
        <v>2</v>
      </c>
      <c r="I51" s="3">
        <v>5</v>
      </c>
      <c r="J51" s="2">
        <f t="shared" si="2"/>
        <v>48.43</v>
      </c>
      <c r="K51" s="2">
        <f t="shared" si="3"/>
        <v>100.19999999999999</v>
      </c>
      <c r="L51" s="59">
        <v>1.67</v>
      </c>
      <c r="M51" s="60">
        <v>0</v>
      </c>
      <c r="N51" s="48">
        <v>18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75"/>
      <c r="AD51" s="176"/>
      <c r="AE51" s="176"/>
      <c r="AF51" s="176"/>
      <c r="AG51" s="176"/>
      <c r="AH51" s="177"/>
    </row>
    <row r="52" spans="1:34" ht="12.75" customHeight="1">
      <c r="A52" s="66">
        <v>43277</v>
      </c>
      <c r="B52" s="3">
        <v>3</v>
      </c>
      <c r="C52" s="3">
        <v>9</v>
      </c>
      <c r="D52" s="33">
        <f t="shared" si="0"/>
        <v>75.149999999999991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5</v>
      </c>
      <c r="J52" s="2">
        <f t="shared" si="2"/>
        <v>48.43</v>
      </c>
      <c r="K52" s="2">
        <f t="shared" si="3"/>
        <v>100.19999999999999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75"/>
      <c r="AD52" s="176"/>
      <c r="AE52" s="176"/>
      <c r="AF52" s="176"/>
      <c r="AG52" s="176"/>
      <c r="AH52" s="177"/>
    </row>
    <row r="53" spans="1:34" ht="12.75" customHeight="1">
      <c r="A53" s="66">
        <v>43278</v>
      </c>
      <c r="B53" s="3">
        <v>3</v>
      </c>
      <c r="C53" s="3">
        <v>9</v>
      </c>
      <c r="D53" s="33">
        <f t="shared" si="0"/>
        <v>75.149999999999991</v>
      </c>
      <c r="E53" s="36">
        <v>1</v>
      </c>
      <c r="F53" s="36">
        <v>3</v>
      </c>
      <c r="G53" s="33">
        <f t="shared" si="1"/>
        <v>25.049999999999997</v>
      </c>
      <c r="H53" s="3">
        <v>2</v>
      </c>
      <c r="I53" s="3">
        <v>5</v>
      </c>
      <c r="J53" s="2">
        <f t="shared" si="2"/>
        <v>48.43</v>
      </c>
      <c r="K53" s="2">
        <f t="shared" si="3"/>
        <v>100.19999999999999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75"/>
      <c r="AD53" s="176"/>
      <c r="AE53" s="176"/>
      <c r="AF53" s="176"/>
      <c r="AG53" s="176"/>
      <c r="AH53" s="177"/>
    </row>
    <row r="54" spans="1:34" ht="12.75" customHeight="1">
      <c r="A54" s="66">
        <v>43279</v>
      </c>
      <c r="B54" s="3">
        <v>3</v>
      </c>
      <c r="C54" s="3">
        <v>10</v>
      </c>
      <c r="D54" s="33">
        <f t="shared" si="0"/>
        <v>76.819999999999993</v>
      </c>
      <c r="E54" s="36">
        <v>1</v>
      </c>
      <c r="F54" s="36">
        <v>3</v>
      </c>
      <c r="G54" s="33">
        <f t="shared" si="1"/>
        <v>25.049999999999997</v>
      </c>
      <c r="H54" s="3">
        <v>2</v>
      </c>
      <c r="I54" s="3">
        <v>5</v>
      </c>
      <c r="J54" s="2">
        <f t="shared" si="2"/>
        <v>48.43</v>
      </c>
      <c r="K54" s="2">
        <f t="shared" si="3"/>
        <v>101.86999999999999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75"/>
      <c r="AD54" s="176"/>
      <c r="AE54" s="176"/>
      <c r="AF54" s="176"/>
      <c r="AG54" s="176"/>
      <c r="AH54" s="177"/>
    </row>
    <row r="55" spans="1:34" ht="12.75" customHeight="1">
      <c r="A55" s="66">
        <v>43280</v>
      </c>
      <c r="B55" s="3">
        <v>3</v>
      </c>
      <c r="C55" s="3">
        <v>10</v>
      </c>
      <c r="D55" s="33">
        <f t="shared" si="0"/>
        <v>76.819999999999993</v>
      </c>
      <c r="E55" s="36">
        <v>1</v>
      </c>
      <c r="F55" s="36">
        <v>3</v>
      </c>
      <c r="G55" s="33">
        <f t="shared" si="1"/>
        <v>25.049999999999997</v>
      </c>
      <c r="H55" s="3">
        <v>2</v>
      </c>
      <c r="I55" s="3">
        <v>5</v>
      </c>
      <c r="J55" s="2">
        <f t="shared" si="2"/>
        <v>48.43</v>
      </c>
      <c r="K55" s="2">
        <f t="shared" si="3"/>
        <v>101.86999999999999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75"/>
      <c r="AD55" s="176"/>
      <c r="AE55" s="176"/>
      <c r="AF55" s="176"/>
      <c r="AG55" s="176"/>
      <c r="AH55" s="177"/>
    </row>
    <row r="56" spans="1:34" ht="12.75" customHeight="1">
      <c r="A56" s="66">
        <v>43281</v>
      </c>
      <c r="B56" s="3">
        <v>3</v>
      </c>
      <c r="C56" s="3">
        <v>10</v>
      </c>
      <c r="D56" s="33">
        <f t="shared" si="0"/>
        <v>76.819999999999993</v>
      </c>
      <c r="E56" s="36">
        <v>1</v>
      </c>
      <c r="F56" s="36">
        <v>3</v>
      </c>
      <c r="G56" s="33">
        <f t="shared" si="1"/>
        <v>25.049999999999997</v>
      </c>
      <c r="H56" s="47">
        <v>2</v>
      </c>
      <c r="I56" s="3">
        <v>6</v>
      </c>
      <c r="J56" s="2">
        <f t="shared" si="2"/>
        <v>50.099999999999994</v>
      </c>
      <c r="K56" s="2">
        <f t="shared" si="3"/>
        <v>101.86999999999999</v>
      </c>
      <c r="L56" s="59">
        <v>0</v>
      </c>
      <c r="M56" s="60">
        <v>1.67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75"/>
      <c r="AD56" s="176"/>
      <c r="AE56" s="176"/>
      <c r="AF56" s="176"/>
      <c r="AG56" s="176"/>
      <c r="AH56" s="177"/>
    </row>
    <row r="57" spans="1:34" ht="12.75" customHeight="1">
      <c r="A57" s="66">
        <v>43282</v>
      </c>
      <c r="B57" s="47">
        <v>3</v>
      </c>
      <c r="C57" s="3">
        <v>11</v>
      </c>
      <c r="D57" s="33">
        <f t="shared" si="0"/>
        <v>78.489999999999995</v>
      </c>
      <c r="E57" s="36">
        <v>1</v>
      </c>
      <c r="F57" s="36">
        <v>3</v>
      </c>
      <c r="G57" s="33">
        <f t="shared" si="1"/>
        <v>25.049999999999997</v>
      </c>
      <c r="H57" s="47">
        <v>2</v>
      </c>
      <c r="I57" s="3">
        <v>6</v>
      </c>
      <c r="J57" s="2">
        <f t="shared" si="2"/>
        <v>50.099999999999994</v>
      </c>
      <c r="K57" s="2">
        <f t="shared" si="3"/>
        <v>103.53999999999999</v>
      </c>
      <c r="L57" s="59">
        <v>1.67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6.68</v>
      </c>
      <c r="N58" s="46">
        <f>SUM(N27:N57)</f>
        <v>619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SUM('May 2018'!L60)</f>
        <v>61.79</v>
      </c>
      <c r="M59" s="45">
        <f>SUM('May 2018'!M60)</f>
        <v>423.91000000000014</v>
      </c>
      <c r="N59" s="45">
        <f>SUM('May 2018'!N60)</f>
        <v>2364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80.16</v>
      </c>
      <c r="M60" s="45">
        <f>(M59+M58)</f>
        <v>430.59000000000015</v>
      </c>
      <c r="N60" s="45">
        <f>(N59+N58)</f>
        <v>2983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33" zoomScale="90" zoomScaleNormal="90" zoomScalePageLayoutView="90" workbookViewId="0">
      <selection activeCell="B57" sqref="B57:AB57"/>
    </sheetView>
  </sheetViews>
  <sheetFormatPr baseColWidth="10" defaultColWidth="10.28515625" defaultRowHeight="13" x14ac:dyDescent="0"/>
  <cols>
    <col min="1" max="1" width="9.2851562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5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67</v>
      </c>
      <c r="D8" s="136"/>
      <c r="E8" s="136"/>
      <c r="F8" s="136"/>
      <c r="G8" s="8" t="s">
        <v>9</v>
      </c>
      <c r="H8" s="136">
        <v>2018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43283</v>
      </c>
      <c r="B27" s="47">
        <v>3</v>
      </c>
      <c r="C27" s="3">
        <v>11</v>
      </c>
      <c r="D27" s="33">
        <f>(B27*12+C27)*1.67</f>
        <v>78.489999999999995</v>
      </c>
      <c r="E27" s="36">
        <v>1</v>
      </c>
      <c r="F27" s="36">
        <v>3</v>
      </c>
      <c r="G27" s="33">
        <f>(E27*12+F27)*1.67</f>
        <v>25.049999999999997</v>
      </c>
      <c r="H27" s="47">
        <v>2</v>
      </c>
      <c r="I27" s="3">
        <v>6</v>
      </c>
      <c r="J27" s="2">
        <f>(H27*12+I27)*1.67</f>
        <v>50.099999999999994</v>
      </c>
      <c r="K27" s="2">
        <f t="shared" ref="K27:K32" si="0">D27+G27</f>
        <v>103.53999999999999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75"/>
      <c r="AD27" s="176"/>
      <c r="AE27" s="176"/>
      <c r="AF27" s="176"/>
      <c r="AG27" s="176"/>
      <c r="AH27" s="177"/>
    </row>
    <row r="28" spans="1:34" ht="12.75" customHeight="1">
      <c r="A28" s="66">
        <v>43284</v>
      </c>
      <c r="B28" s="35">
        <v>3</v>
      </c>
      <c r="C28" s="35">
        <v>11</v>
      </c>
      <c r="D28" s="33">
        <f>(B28*12+C28)*1.67</f>
        <v>78.489999999999995</v>
      </c>
      <c r="E28" s="36">
        <v>1</v>
      </c>
      <c r="F28" s="36">
        <v>3</v>
      </c>
      <c r="G28" s="33">
        <f>(E28*12+F28)*1.67</f>
        <v>25.049999999999997</v>
      </c>
      <c r="H28" s="3">
        <v>2</v>
      </c>
      <c r="I28" s="3">
        <v>6</v>
      </c>
      <c r="J28" s="2">
        <f>(H28*12+I28)*1.67</f>
        <v>50.099999999999994</v>
      </c>
      <c r="K28" s="2">
        <f t="shared" si="0"/>
        <v>103.53999999999999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75"/>
      <c r="AD28" s="176"/>
      <c r="AE28" s="176"/>
      <c r="AF28" s="176"/>
      <c r="AG28" s="176"/>
      <c r="AH28" s="177"/>
    </row>
    <row r="29" spans="1:34" ht="12.75" customHeight="1">
      <c r="A29" s="66">
        <v>43285</v>
      </c>
      <c r="B29" s="35">
        <v>4</v>
      </c>
      <c r="C29" s="35">
        <v>0</v>
      </c>
      <c r="D29" s="33">
        <f>(B29*12+C29)*1.67</f>
        <v>80.16</v>
      </c>
      <c r="E29" s="36">
        <v>1</v>
      </c>
      <c r="F29" s="36">
        <v>3</v>
      </c>
      <c r="G29" s="33">
        <f>(E29*12+F29)*1.67</f>
        <v>25.049999999999997</v>
      </c>
      <c r="H29" s="3">
        <v>2</v>
      </c>
      <c r="I29" s="3">
        <v>6</v>
      </c>
      <c r="J29" s="2">
        <f>(H29*12+I29)*1.67</f>
        <v>50.099999999999994</v>
      </c>
      <c r="K29" s="2">
        <f t="shared" si="0"/>
        <v>105.21</v>
      </c>
      <c r="L29" s="59">
        <v>1.67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75"/>
      <c r="AD29" s="176"/>
      <c r="AE29" s="176"/>
      <c r="AF29" s="176"/>
      <c r="AG29" s="176"/>
      <c r="AH29" s="177"/>
    </row>
    <row r="30" spans="1:34" ht="12.75" customHeight="1">
      <c r="A30" s="66">
        <v>43286</v>
      </c>
      <c r="B30" s="35">
        <v>4</v>
      </c>
      <c r="C30" s="35">
        <v>0</v>
      </c>
      <c r="D30" s="33">
        <f>(B30*12+C30)*1.67</f>
        <v>80.16</v>
      </c>
      <c r="E30" s="36">
        <v>1</v>
      </c>
      <c r="F30" s="36">
        <v>3</v>
      </c>
      <c r="G30" s="33">
        <f>(E30*12+F30)*1.67</f>
        <v>25.049999999999997</v>
      </c>
      <c r="H30" s="3">
        <v>2</v>
      </c>
      <c r="I30" s="3">
        <v>7</v>
      </c>
      <c r="J30" s="2">
        <f>(H30*12+I30)*1.67</f>
        <v>51.769999999999996</v>
      </c>
      <c r="K30" s="2">
        <f t="shared" si="0"/>
        <v>105.21</v>
      </c>
      <c r="L30" s="59">
        <v>0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78"/>
      <c r="AD30" s="179"/>
      <c r="AE30" s="179"/>
      <c r="AF30" s="179"/>
      <c r="AG30" s="179"/>
      <c r="AH30" s="180"/>
    </row>
    <row r="31" spans="1:34" ht="12.75" customHeight="1">
      <c r="A31" s="66">
        <v>43287</v>
      </c>
      <c r="B31" s="35">
        <v>4</v>
      </c>
      <c r="C31" s="35">
        <v>0</v>
      </c>
      <c r="D31" s="33">
        <f>(B31*12+C31)*1.67</f>
        <v>80.16</v>
      </c>
      <c r="E31" s="36">
        <v>1</v>
      </c>
      <c r="F31" s="36">
        <v>3</v>
      </c>
      <c r="G31" s="33">
        <f>(E31*12+F31)*1.67</f>
        <v>25.049999999999997</v>
      </c>
      <c r="H31" s="3">
        <v>2</v>
      </c>
      <c r="I31" s="3">
        <v>7</v>
      </c>
      <c r="J31" s="2">
        <f>(H31*12+I31)*1.67</f>
        <v>51.769999999999996</v>
      </c>
      <c r="K31" s="2">
        <f t="shared" si="0"/>
        <v>105.21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78"/>
      <c r="AD31" s="179"/>
      <c r="AE31" s="179"/>
      <c r="AF31" s="179"/>
      <c r="AG31" s="179"/>
      <c r="AH31" s="180"/>
    </row>
    <row r="32" spans="1:34" ht="12.75" customHeight="1">
      <c r="A32" s="66">
        <v>43288</v>
      </c>
      <c r="B32" s="3">
        <v>4</v>
      </c>
      <c r="C32" s="3">
        <v>0</v>
      </c>
      <c r="D32" s="33">
        <f t="shared" ref="D32:D57" si="1">(B32*12+C32)*1.67</f>
        <v>80.16</v>
      </c>
      <c r="E32" s="36">
        <v>1</v>
      </c>
      <c r="F32" s="36">
        <v>3</v>
      </c>
      <c r="G32" s="33">
        <f t="shared" ref="G32:G57" si="2">(E32*12+F32)*1.67</f>
        <v>25.049999999999997</v>
      </c>
      <c r="H32" s="3">
        <v>2</v>
      </c>
      <c r="I32" s="3">
        <v>7</v>
      </c>
      <c r="J32" s="2">
        <f t="shared" ref="J32:J57" si="3">(H32*12+I32)*1.67</f>
        <v>51.769999999999996</v>
      </c>
      <c r="K32" s="2">
        <f t="shared" si="0"/>
        <v>105.21</v>
      </c>
      <c r="L32" s="59">
        <v>0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78"/>
      <c r="AD32" s="179"/>
      <c r="AE32" s="179"/>
      <c r="AF32" s="179"/>
      <c r="AG32" s="179"/>
      <c r="AH32" s="180"/>
    </row>
    <row r="33" spans="1:34" ht="12.75" customHeight="1">
      <c r="A33" s="66">
        <v>43289</v>
      </c>
      <c r="B33" s="3">
        <v>4</v>
      </c>
      <c r="C33" s="3">
        <v>1</v>
      </c>
      <c r="D33" s="33">
        <f t="shared" si="1"/>
        <v>81.83</v>
      </c>
      <c r="E33" s="36">
        <v>1</v>
      </c>
      <c r="F33" s="36">
        <v>3</v>
      </c>
      <c r="G33" s="33">
        <f t="shared" si="2"/>
        <v>25.049999999999997</v>
      </c>
      <c r="H33" s="3">
        <v>2</v>
      </c>
      <c r="I33" s="3">
        <v>8</v>
      </c>
      <c r="J33" s="2">
        <f t="shared" si="3"/>
        <v>53.44</v>
      </c>
      <c r="K33" s="2">
        <f t="shared" ref="K33:K38" si="4">D33+G33</f>
        <v>106.88</v>
      </c>
      <c r="L33" s="59">
        <v>1.67</v>
      </c>
      <c r="M33" s="60">
        <v>1.67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78"/>
      <c r="AD33" s="179"/>
      <c r="AE33" s="179"/>
      <c r="AF33" s="179"/>
      <c r="AG33" s="179"/>
      <c r="AH33" s="180"/>
    </row>
    <row r="34" spans="1:34" ht="12.75" customHeight="1">
      <c r="A34" s="66">
        <v>43290</v>
      </c>
      <c r="B34" s="3">
        <v>4</v>
      </c>
      <c r="C34" s="3">
        <v>2</v>
      </c>
      <c r="D34" s="33">
        <f t="shared" si="1"/>
        <v>83.5</v>
      </c>
      <c r="E34" s="36">
        <v>1</v>
      </c>
      <c r="F34" s="36">
        <v>3</v>
      </c>
      <c r="G34" s="33">
        <f t="shared" si="2"/>
        <v>25.049999999999997</v>
      </c>
      <c r="H34" s="3">
        <v>2</v>
      </c>
      <c r="I34" s="3">
        <v>8</v>
      </c>
      <c r="J34" s="2">
        <f t="shared" si="3"/>
        <v>53.44</v>
      </c>
      <c r="K34" s="2">
        <f t="shared" si="4"/>
        <v>108.55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75"/>
      <c r="AD34" s="176"/>
      <c r="AE34" s="176"/>
      <c r="AF34" s="176"/>
      <c r="AG34" s="176"/>
      <c r="AH34" s="177"/>
    </row>
    <row r="35" spans="1:34" ht="12.75" customHeight="1">
      <c r="A35" s="66">
        <v>43291</v>
      </c>
      <c r="B35" s="3">
        <v>4</v>
      </c>
      <c r="C35" s="3">
        <v>2</v>
      </c>
      <c r="D35" s="33">
        <f t="shared" si="1"/>
        <v>83.5</v>
      </c>
      <c r="E35" s="36">
        <v>1</v>
      </c>
      <c r="F35" s="36">
        <v>3</v>
      </c>
      <c r="G35" s="33">
        <f t="shared" si="2"/>
        <v>25.049999999999997</v>
      </c>
      <c r="H35" s="3">
        <v>2</v>
      </c>
      <c r="I35" s="3">
        <v>8</v>
      </c>
      <c r="J35" s="2">
        <f t="shared" si="3"/>
        <v>53.44</v>
      </c>
      <c r="K35" s="2">
        <f t="shared" si="4"/>
        <v>108.55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75"/>
      <c r="AD35" s="176"/>
      <c r="AE35" s="176"/>
      <c r="AF35" s="176"/>
      <c r="AG35" s="176"/>
      <c r="AH35" s="177"/>
    </row>
    <row r="36" spans="1:34" ht="12.75" customHeight="1">
      <c r="A36" s="66">
        <v>43292</v>
      </c>
      <c r="B36" s="3">
        <v>4</v>
      </c>
      <c r="C36" s="3">
        <v>4</v>
      </c>
      <c r="D36" s="33">
        <f t="shared" si="1"/>
        <v>86.84</v>
      </c>
      <c r="E36" s="36">
        <v>1</v>
      </c>
      <c r="F36" s="36">
        <v>3</v>
      </c>
      <c r="G36" s="33">
        <f t="shared" si="2"/>
        <v>25.049999999999997</v>
      </c>
      <c r="H36" s="3">
        <v>2</v>
      </c>
      <c r="I36" s="3">
        <v>8</v>
      </c>
      <c r="J36" s="2">
        <f t="shared" si="3"/>
        <v>53.44</v>
      </c>
      <c r="K36" s="2">
        <f t="shared" si="4"/>
        <v>111.89</v>
      </c>
      <c r="L36" s="59">
        <v>3.34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81"/>
      <c r="AD36" s="182"/>
      <c r="AE36" s="182"/>
      <c r="AF36" s="182"/>
      <c r="AG36" s="182"/>
      <c r="AH36" s="183"/>
    </row>
    <row r="37" spans="1:34" ht="12.75" customHeight="1">
      <c r="A37" s="66">
        <v>43293</v>
      </c>
      <c r="B37" s="3">
        <v>4</v>
      </c>
      <c r="C37" s="3">
        <v>5</v>
      </c>
      <c r="D37" s="33">
        <f t="shared" si="1"/>
        <v>88.509999999999991</v>
      </c>
      <c r="E37" s="36">
        <v>1</v>
      </c>
      <c r="F37" s="36">
        <v>3</v>
      </c>
      <c r="G37" s="33">
        <f t="shared" si="2"/>
        <v>25.049999999999997</v>
      </c>
      <c r="H37" s="3">
        <v>2</v>
      </c>
      <c r="I37" s="3">
        <v>9</v>
      </c>
      <c r="J37" s="2">
        <f t="shared" si="3"/>
        <v>55.11</v>
      </c>
      <c r="K37" s="2">
        <f t="shared" si="4"/>
        <v>113.55999999999999</v>
      </c>
      <c r="L37" s="59">
        <v>1.67</v>
      </c>
      <c r="M37" s="60">
        <v>1.67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81"/>
      <c r="AD37" s="182"/>
      <c r="AE37" s="182"/>
      <c r="AF37" s="182"/>
      <c r="AG37" s="182"/>
      <c r="AH37" s="183"/>
    </row>
    <row r="38" spans="1:34" ht="12.75" customHeight="1">
      <c r="A38" s="66">
        <v>43294</v>
      </c>
      <c r="B38" s="3">
        <v>4</v>
      </c>
      <c r="C38" s="3">
        <v>5</v>
      </c>
      <c r="D38" s="33">
        <f t="shared" si="1"/>
        <v>88.509999999999991</v>
      </c>
      <c r="E38" s="36">
        <v>1</v>
      </c>
      <c r="F38" s="36">
        <v>3</v>
      </c>
      <c r="G38" s="33">
        <f t="shared" si="2"/>
        <v>25.049999999999997</v>
      </c>
      <c r="H38" s="3">
        <v>2</v>
      </c>
      <c r="I38" s="3">
        <v>9</v>
      </c>
      <c r="J38" s="2">
        <f t="shared" si="3"/>
        <v>55.11</v>
      </c>
      <c r="K38" s="2">
        <f t="shared" si="4"/>
        <v>113.55999999999999</v>
      </c>
      <c r="L38" s="59">
        <v>0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75"/>
      <c r="AD38" s="176"/>
      <c r="AE38" s="176"/>
      <c r="AF38" s="176"/>
      <c r="AG38" s="176"/>
      <c r="AH38" s="177"/>
    </row>
    <row r="39" spans="1:34" ht="12.75" customHeight="1">
      <c r="A39" s="66">
        <v>43295</v>
      </c>
      <c r="B39" s="3">
        <v>4</v>
      </c>
      <c r="C39" s="3">
        <v>5</v>
      </c>
      <c r="D39" s="33">
        <f t="shared" si="1"/>
        <v>88.509999999999991</v>
      </c>
      <c r="E39" s="36">
        <v>1</v>
      </c>
      <c r="F39" s="36">
        <v>3</v>
      </c>
      <c r="G39" s="33">
        <f t="shared" si="2"/>
        <v>25.049999999999997</v>
      </c>
      <c r="H39" s="3">
        <v>2</v>
      </c>
      <c r="I39" s="3">
        <v>9</v>
      </c>
      <c r="J39" s="2">
        <f t="shared" si="3"/>
        <v>55.11</v>
      </c>
      <c r="K39" s="2">
        <f t="shared" ref="K39:K44" si="5">D39+G39</f>
        <v>113.55999999999999</v>
      </c>
      <c r="L39" s="59">
        <v>0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75"/>
      <c r="AD39" s="176"/>
      <c r="AE39" s="176"/>
      <c r="AF39" s="176"/>
      <c r="AG39" s="176"/>
      <c r="AH39" s="177"/>
    </row>
    <row r="40" spans="1:34" ht="12.75" customHeight="1">
      <c r="A40" s="66">
        <v>43296</v>
      </c>
      <c r="B40" s="3">
        <v>4</v>
      </c>
      <c r="C40" s="3">
        <v>6</v>
      </c>
      <c r="D40" s="33">
        <f t="shared" si="1"/>
        <v>90.179999999999993</v>
      </c>
      <c r="E40" s="36">
        <v>1</v>
      </c>
      <c r="F40" s="36">
        <v>3</v>
      </c>
      <c r="G40" s="33">
        <f t="shared" si="2"/>
        <v>25.049999999999997</v>
      </c>
      <c r="H40" s="3">
        <v>2</v>
      </c>
      <c r="I40" s="3">
        <v>9</v>
      </c>
      <c r="J40" s="2">
        <f t="shared" si="3"/>
        <v>55.11</v>
      </c>
      <c r="K40" s="2">
        <f t="shared" si="5"/>
        <v>115.22999999999999</v>
      </c>
      <c r="L40" s="59">
        <v>1.67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75"/>
      <c r="AD40" s="176"/>
      <c r="AE40" s="176"/>
      <c r="AF40" s="176"/>
      <c r="AG40" s="176"/>
      <c r="AH40" s="177"/>
    </row>
    <row r="41" spans="1:34" ht="12.75" customHeight="1">
      <c r="A41" s="66">
        <v>43297</v>
      </c>
      <c r="B41" s="3">
        <v>4</v>
      </c>
      <c r="C41" s="3">
        <v>6</v>
      </c>
      <c r="D41" s="33">
        <f t="shared" si="1"/>
        <v>90.179999999999993</v>
      </c>
      <c r="E41" s="36">
        <v>1</v>
      </c>
      <c r="F41" s="36">
        <v>3</v>
      </c>
      <c r="G41" s="33">
        <f t="shared" si="2"/>
        <v>25.049999999999997</v>
      </c>
      <c r="H41" s="3">
        <v>2</v>
      </c>
      <c r="I41" s="3">
        <v>10</v>
      </c>
      <c r="J41" s="2">
        <f t="shared" si="3"/>
        <v>56.78</v>
      </c>
      <c r="K41" s="2">
        <f t="shared" si="5"/>
        <v>115.22999999999999</v>
      </c>
      <c r="L41" s="59">
        <v>0</v>
      </c>
      <c r="M41" s="60">
        <v>1.67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75"/>
      <c r="AD41" s="176"/>
      <c r="AE41" s="176"/>
      <c r="AF41" s="176"/>
      <c r="AG41" s="176"/>
      <c r="AH41" s="177"/>
    </row>
    <row r="42" spans="1:34" ht="12.75" customHeight="1">
      <c r="A42" s="66">
        <v>43298</v>
      </c>
      <c r="B42" s="3">
        <v>4</v>
      </c>
      <c r="C42" s="3">
        <v>6</v>
      </c>
      <c r="D42" s="33">
        <f t="shared" si="1"/>
        <v>90.179999999999993</v>
      </c>
      <c r="E42" s="3">
        <v>1</v>
      </c>
      <c r="F42" s="36">
        <v>3</v>
      </c>
      <c r="G42" s="33">
        <f t="shared" si="2"/>
        <v>25.049999999999997</v>
      </c>
      <c r="H42" s="3">
        <v>2</v>
      </c>
      <c r="I42" s="3">
        <v>10</v>
      </c>
      <c r="J42" s="2">
        <f t="shared" si="3"/>
        <v>56.78</v>
      </c>
      <c r="K42" s="2">
        <f t="shared" si="5"/>
        <v>115.22999999999999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75"/>
      <c r="AD42" s="176"/>
      <c r="AE42" s="176"/>
      <c r="AF42" s="176"/>
      <c r="AG42" s="176"/>
      <c r="AH42" s="177"/>
    </row>
    <row r="43" spans="1:34" ht="12.75" customHeight="1">
      <c r="A43" s="66">
        <v>43299</v>
      </c>
      <c r="B43" s="3">
        <v>4</v>
      </c>
      <c r="C43" s="3">
        <v>7</v>
      </c>
      <c r="D43" s="33">
        <f t="shared" si="1"/>
        <v>91.85</v>
      </c>
      <c r="E43" s="36">
        <v>1</v>
      </c>
      <c r="F43" s="36">
        <v>3</v>
      </c>
      <c r="G43" s="33">
        <f t="shared" si="2"/>
        <v>25.049999999999997</v>
      </c>
      <c r="H43" s="3">
        <v>2</v>
      </c>
      <c r="I43" s="3">
        <v>10</v>
      </c>
      <c r="J43" s="2">
        <f t="shared" si="3"/>
        <v>56.78</v>
      </c>
      <c r="K43" s="2">
        <f t="shared" si="5"/>
        <v>116.89999999999999</v>
      </c>
      <c r="L43" s="59">
        <v>1.67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75"/>
      <c r="AD43" s="176"/>
      <c r="AE43" s="176"/>
      <c r="AF43" s="176"/>
      <c r="AG43" s="176"/>
      <c r="AH43" s="177"/>
    </row>
    <row r="44" spans="1:34" ht="12.75" customHeight="1">
      <c r="A44" s="66">
        <v>43300</v>
      </c>
      <c r="B44" s="3">
        <v>4</v>
      </c>
      <c r="C44" s="3">
        <v>7</v>
      </c>
      <c r="D44" s="33">
        <f t="shared" si="1"/>
        <v>91.85</v>
      </c>
      <c r="E44" s="36">
        <v>1</v>
      </c>
      <c r="F44" s="36">
        <v>3</v>
      </c>
      <c r="G44" s="33">
        <f t="shared" si="2"/>
        <v>25.049999999999997</v>
      </c>
      <c r="H44" s="3">
        <v>2</v>
      </c>
      <c r="I44" s="3">
        <v>10</v>
      </c>
      <c r="J44" s="2">
        <f t="shared" si="3"/>
        <v>56.78</v>
      </c>
      <c r="K44" s="2">
        <f t="shared" si="5"/>
        <v>116.89999999999999</v>
      </c>
      <c r="L44" s="59">
        <v>0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75"/>
      <c r="AD44" s="176"/>
      <c r="AE44" s="176"/>
      <c r="AF44" s="176"/>
      <c r="AG44" s="176"/>
      <c r="AH44" s="177"/>
    </row>
    <row r="45" spans="1:34" ht="12.75" customHeight="1">
      <c r="A45" s="66">
        <v>43301</v>
      </c>
      <c r="B45" s="3">
        <v>4</v>
      </c>
      <c r="C45" s="3">
        <v>8</v>
      </c>
      <c r="D45" s="33">
        <f t="shared" si="1"/>
        <v>93.52</v>
      </c>
      <c r="E45" s="36">
        <v>1</v>
      </c>
      <c r="F45" s="36">
        <v>3</v>
      </c>
      <c r="G45" s="33">
        <f t="shared" si="2"/>
        <v>25.049999999999997</v>
      </c>
      <c r="H45" s="3">
        <v>2</v>
      </c>
      <c r="I45" s="3">
        <v>10</v>
      </c>
      <c r="J45" s="2">
        <f t="shared" si="3"/>
        <v>56.78</v>
      </c>
      <c r="K45" s="2">
        <f t="shared" ref="K45:K50" si="6">D45+G45</f>
        <v>118.57</v>
      </c>
      <c r="L45" s="59">
        <v>1.67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75"/>
      <c r="AD45" s="176"/>
      <c r="AE45" s="176"/>
      <c r="AF45" s="176"/>
      <c r="AG45" s="176"/>
      <c r="AH45" s="177"/>
    </row>
    <row r="46" spans="1:34" ht="12.75" customHeight="1">
      <c r="A46" s="66">
        <v>43302</v>
      </c>
      <c r="B46" s="3">
        <v>4</v>
      </c>
      <c r="C46" s="3">
        <v>8</v>
      </c>
      <c r="D46" s="33">
        <f t="shared" si="1"/>
        <v>93.52</v>
      </c>
      <c r="E46" s="36">
        <v>1</v>
      </c>
      <c r="F46" s="36">
        <v>3</v>
      </c>
      <c r="G46" s="33">
        <f t="shared" si="2"/>
        <v>25.049999999999997</v>
      </c>
      <c r="H46" s="3">
        <v>2</v>
      </c>
      <c r="I46" s="3">
        <v>11</v>
      </c>
      <c r="J46" s="2">
        <f t="shared" si="3"/>
        <v>58.449999999999996</v>
      </c>
      <c r="K46" s="2">
        <f t="shared" si="6"/>
        <v>118.57</v>
      </c>
      <c r="L46" s="59">
        <v>0</v>
      </c>
      <c r="M46" s="60">
        <v>1.67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75"/>
      <c r="AD46" s="176"/>
      <c r="AE46" s="176"/>
      <c r="AF46" s="176"/>
      <c r="AG46" s="176"/>
      <c r="AH46" s="177"/>
    </row>
    <row r="47" spans="1:34" ht="12.75" customHeight="1">
      <c r="A47" s="66">
        <v>43303</v>
      </c>
      <c r="B47" s="3">
        <v>4</v>
      </c>
      <c r="C47" s="3">
        <v>8</v>
      </c>
      <c r="D47" s="33">
        <f t="shared" si="1"/>
        <v>93.52</v>
      </c>
      <c r="E47" s="36">
        <v>1</v>
      </c>
      <c r="F47" s="36">
        <v>3</v>
      </c>
      <c r="G47" s="33">
        <f t="shared" si="2"/>
        <v>25.049999999999997</v>
      </c>
      <c r="H47" s="3">
        <v>2</v>
      </c>
      <c r="I47" s="3">
        <v>11</v>
      </c>
      <c r="J47" s="2">
        <f t="shared" si="3"/>
        <v>58.449999999999996</v>
      </c>
      <c r="K47" s="2">
        <f t="shared" si="6"/>
        <v>118.57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75"/>
      <c r="AD47" s="176"/>
      <c r="AE47" s="176"/>
      <c r="AF47" s="176"/>
      <c r="AG47" s="176"/>
      <c r="AH47" s="177"/>
    </row>
    <row r="48" spans="1:34" ht="12.75" customHeight="1">
      <c r="A48" s="66">
        <v>43304</v>
      </c>
      <c r="B48" s="3">
        <v>4</v>
      </c>
      <c r="C48" s="3">
        <v>9</v>
      </c>
      <c r="D48" s="33">
        <f t="shared" si="1"/>
        <v>95.19</v>
      </c>
      <c r="E48" s="36">
        <v>1</v>
      </c>
      <c r="F48" s="36">
        <v>3</v>
      </c>
      <c r="G48" s="33">
        <f t="shared" si="2"/>
        <v>25.049999999999997</v>
      </c>
      <c r="H48" s="3">
        <v>2</v>
      </c>
      <c r="I48" s="3">
        <v>11</v>
      </c>
      <c r="J48" s="2">
        <f t="shared" si="3"/>
        <v>58.449999999999996</v>
      </c>
      <c r="K48" s="2">
        <f t="shared" si="6"/>
        <v>120.24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84"/>
      <c r="AD48" s="176"/>
      <c r="AE48" s="176"/>
      <c r="AF48" s="176"/>
      <c r="AG48" s="176"/>
      <c r="AH48" s="177"/>
    </row>
    <row r="49" spans="1:34" ht="12.75" customHeight="1">
      <c r="A49" s="66">
        <v>43305</v>
      </c>
      <c r="B49" s="3">
        <v>4</v>
      </c>
      <c r="C49" s="3">
        <v>9</v>
      </c>
      <c r="D49" s="33">
        <f t="shared" si="1"/>
        <v>95.19</v>
      </c>
      <c r="E49" s="36">
        <v>1</v>
      </c>
      <c r="F49" s="36">
        <v>3</v>
      </c>
      <c r="G49" s="33">
        <f t="shared" si="2"/>
        <v>25.049999999999997</v>
      </c>
      <c r="H49" s="3">
        <v>2</v>
      </c>
      <c r="I49" s="3">
        <v>11</v>
      </c>
      <c r="J49" s="2">
        <f t="shared" si="3"/>
        <v>58.449999999999996</v>
      </c>
      <c r="K49" s="2">
        <f t="shared" si="6"/>
        <v>120.24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75"/>
      <c r="AD49" s="176"/>
      <c r="AE49" s="176"/>
      <c r="AF49" s="176"/>
      <c r="AG49" s="176"/>
      <c r="AH49" s="177"/>
    </row>
    <row r="50" spans="1:34" ht="12.75" customHeight="1">
      <c r="A50" s="66">
        <v>43306</v>
      </c>
      <c r="B50" s="3">
        <v>4</v>
      </c>
      <c r="C50" s="3">
        <v>10</v>
      </c>
      <c r="D50" s="33">
        <f t="shared" si="1"/>
        <v>96.86</v>
      </c>
      <c r="E50" s="36">
        <v>1</v>
      </c>
      <c r="F50" s="36">
        <v>3</v>
      </c>
      <c r="G50" s="33">
        <f t="shared" si="2"/>
        <v>25.049999999999997</v>
      </c>
      <c r="H50" s="3">
        <v>2</v>
      </c>
      <c r="I50" s="3">
        <v>11</v>
      </c>
      <c r="J50" s="2">
        <f t="shared" si="3"/>
        <v>58.449999999999996</v>
      </c>
      <c r="K50" s="2">
        <f t="shared" si="6"/>
        <v>121.91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75"/>
      <c r="AD50" s="176"/>
      <c r="AE50" s="176"/>
      <c r="AF50" s="176"/>
      <c r="AG50" s="176"/>
      <c r="AH50" s="177"/>
    </row>
    <row r="51" spans="1:34" ht="12.75" customHeight="1">
      <c r="A51" s="66">
        <v>43307</v>
      </c>
      <c r="B51" s="3">
        <v>4</v>
      </c>
      <c r="C51" s="3">
        <v>0</v>
      </c>
      <c r="D51" s="33">
        <f t="shared" si="1"/>
        <v>80.16</v>
      </c>
      <c r="E51" s="36">
        <v>1</v>
      </c>
      <c r="F51" s="36">
        <v>3</v>
      </c>
      <c r="G51" s="33">
        <f t="shared" si="2"/>
        <v>25.049999999999997</v>
      </c>
      <c r="H51" s="3">
        <v>2</v>
      </c>
      <c r="I51" s="3">
        <v>11</v>
      </c>
      <c r="J51" s="2">
        <f t="shared" si="3"/>
        <v>58.449999999999996</v>
      </c>
      <c r="K51" s="2">
        <f t="shared" ref="K51:K57" si="7">D51+G51</f>
        <v>105.21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75"/>
      <c r="AD51" s="176"/>
      <c r="AE51" s="176"/>
      <c r="AF51" s="176"/>
      <c r="AG51" s="176"/>
      <c r="AH51" s="177"/>
    </row>
    <row r="52" spans="1:34" ht="12.75" customHeight="1">
      <c r="A52" s="66">
        <v>43308</v>
      </c>
      <c r="B52" s="3">
        <v>4</v>
      </c>
      <c r="C52" s="3">
        <v>0</v>
      </c>
      <c r="D52" s="33">
        <f t="shared" si="1"/>
        <v>80.16</v>
      </c>
      <c r="E52" s="36">
        <v>1</v>
      </c>
      <c r="F52" s="36">
        <v>3</v>
      </c>
      <c r="G52" s="33">
        <f t="shared" si="2"/>
        <v>25.049999999999997</v>
      </c>
      <c r="H52" s="3">
        <v>2</v>
      </c>
      <c r="I52" s="3">
        <v>11</v>
      </c>
      <c r="J52" s="2">
        <f t="shared" si="3"/>
        <v>58.449999999999996</v>
      </c>
      <c r="K52" s="2">
        <f t="shared" si="7"/>
        <v>105.21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75"/>
      <c r="AD52" s="176"/>
      <c r="AE52" s="176"/>
      <c r="AF52" s="176"/>
      <c r="AG52" s="176"/>
      <c r="AH52" s="177"/>
    </row>
    <row r="53" spans="1:34" ht="12.75" customHeight="1">
      <c r="A53" s="66">
        <v>43309</v>
      </c>
      <c r="B53" s="3">
        <v>4</v>
      </c>
      <c r="C53" s="3">
        <v>0</v>
      </c>
      <c r="D53" s="33">
        <f t="shared" si="1"/>
        <v>80.16</v>
      </c>
      <c r="E53" s="36">
        <v>1</v>
      </c>
      <c r="F53" s="36">
        <v>3</v>
      </c>
      <c r="G53" s="33">
        <f t="shared" si="2"/>
        <v>25.049999999999997</v>
      </c>
      <c r="H53" s="3">
        <v>2</v>
      </c>
      <c r="I53" s="3">
        <v>11</v>
      </c>
      <c r="J53" s="2">
        <f t="shared" si="3"/>
        <v>58.449999999999996</v>
      </c>
      <c r="K53" s="2">
        <f t="shared" si="7"/>
        <v>105.21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75"/>
      <c r="AD53" s="176"/>
      <c r="AE53" s="176"/>
      <c r="AF53" s="176"/>
      <c r="AG53" s="176"/>
      <c r="AH53" s="177"/>
    </row>
    <row r="54" spans="1:34" ht="12.75" customHeight="1">
      <c r="A54" s="66">
        <v>43310</v>
      </c>
      <c r="B54" s="3">
        <v>4</v>
      </c>
      <c r="C54" s="3">
        <v>1</v>
      </c>
      <c r="D54" s="33">
        <f t="shared" si="1"/>
        <v>81.83</v>
      </c>
      <c r="E54" s="36">
        <v>1</v>
      </c>
      <c r="F54" s="36">
        <v>3</v>
      </c>
      <c r="G54" s="33">
        <f t="shared" si="2"/>
        <v>25.049999999999997</v>
      </c>
      <c r="H54" s="3">
        <v>3</v>
      </c>
      <c r="I54" s="3">
        <v>0</v>
      </c>
      <c r="J54" s="2">
        <f t="shared" si="3"/>
        <v>60.12</v>
      </c>
      <c r="K54" s="2">
        <f t="shared" si="7"/>
        <v>106.88</v>
      </c>
      <c r="L54" s="59">
        <v>1.67</v>
      </c>
      <c r="M54" s="60">
        <v>1.67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75"/>
      <c r="AD54" s="176"/>
      <c r="AE54" s="176"/>
      <c r="AF54" s="176"/>
      <c r="AG54" s="176"/>
      <c r="AH54" s="177"/>
    </row>
    <row r="55" spans="1:34" ht="12.75" customHeight="1">
      <c r="A55" s="66">
        <v>43311</v>
      </c>
      <c r="B55" s="3">
        <v>4</v>
      </c>
      <c r="C55" s="3">
        <v>1</v>
      </c>
      <c r="D55" s="33">
        <f>(B55*12+C55)*1.67</f>
        <v>81.83</v>
      </c>
      <c r="E55" s="36">
        <v>1</v>
      </c>
      <c r="F55" s="36">
        <v>3</v>
      </c>
      <c r="G55" s="33">
        <f>(E55*12+F55)*1.67</f>
        <v>25.049999999999997</v>
      </c>
      <c r="H55" s="3">
        <v>3</v>
      </c>
      <c r="I55" s="3">
        <v>0</v>
      </c>
      <c r="J55" s="2">
        <f>(H55*12+I55)*1.67</f>
        <v>60.12</v>
      </c>
      <c r="K55" s="2">
        <f t="shared" si="7"/>
        <v>106.88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75"/>
      <c r="AD55" s="176"/>
      <c r="AE55" s="176"/>
      <c r="AF55" s="176"/>
      <c r="AG55" s="176"/>
      <c r="AH55" s="177"/>
    </row>
    <row r="56" spans="1:34" ht="12.75" customHeight="1">
      <c r="A56" s="66">
        <v>43312</v>
      </c>
      <c r="B56" s="3">
        <v>4</v>
      </c>
      <c r="C56" s="3">
        <v>2</v>
      </c>
      <c r="D56" s="33">
        <f t="shared" si="1"/>
        <v>83.5</v>
      </c>
      <c r="E56" s="36">
        <v>1</v>
      </c>
      <c r="F56" s="36">
        <v>3</v>
      </c>
      <c r="G56" s="33">
        <f t="shared" si="2"/>
        <v>25.049999999999997</v>
      </c>
      <c r="H56" s="47">
        <v>3</v>
      </c>
      <c r="I56" s="3">
        <v>0</v>
      </c>
      <c r="J56" s="2">
        <f t="shared" si="3"/>
        <v>60.12</v>
      </c>
      <c r="K56" s="2">
        <f t="shared" si="7"/>
        <v>108.55</v>
      </c>
      <c r="L56" s="59">
        <v>1.67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75"/>
      <c r="AD56" s="176"/>
      <c r="AE56" s="176"/>
      <c r="AF56" s="176"/>
      <c r="AG56" s="176"/>
      <c r="AH56" s="177"/>
    </row>
    <row r="57" spans="1:34" ht="12.75" customHeight="1">
      <c r="A57" s="66" t="s">
        <v>86</v>
      </c>
      <c r="B57" s="47">
        <v>4</v>
      </c>
      <c r="C57" s="3">
        <v>2</v>
      </c>
      <c r="D57" s="33">
        <f t="shared" si="1"/>
        <v>83.5</v>
      </c>
      <c r="E57" s="36">
        <v>1</v>
      </c>
      <c r="F57" s="36">
        <v>3</v>
      </c>
      <c r="G57" s="33">
        <f t="shared" si="2"/>
        <v>25.049999999999997</v>
      </c>
      <c r="H57" s="47">
        <v>3</v>
      </c>
      <c r="I57" s="3">
        <v>0</v>
      </c>
      <c r="J57" s="2">
        <f t="shared" si="3"/>
        <v>60.12</v>
      </c>
      <c r="K57" s="2">
        <f t="shared" si="7"/>
        <v>108.55</v>
      </c>
      <c r="L57" s="59">
        <v>0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21.71</v>
      </c>
      <c r="M58" s="45">
        <f>SUM(M27:M57)</f>
        <v>10.02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SUM('June 2018'!L60)</f>
        <v>80.16</v>
      </c>
      <c r="M59" s="45">
        <f>SUM('June 2018'!M60)</f>
        <v>430.59000000000015</v>
      </c>
      <c r="N59" s="45">
        <f>SUM('June 2018'!N60)</f>
        <v>2983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101.87</v>
      </c>
      <c r="M60" s="45">
        <f>(M59+M58)</f>
        <v>440.61000000000013</v>
      </c>
      <c r="N60" s="45">
        <f>(N59+N58)</f>
        <v>3603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zoomScalePageLayoutView="90" workbookViewId="0">
      <selection activeCell="B57" sqref="B57:AB57"/>
    </sheetView>
  </sheetViews>
  <sheetFormatPr baseColWidth="10" defaultColWidth="10.28515625" defaultRowHeight="13" x14ac:dyDescent="0"/>
  <cols>
    <col min="1" max="1" width="9.2851562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5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80</v>
      </c>
      <c r="D8" s="136"/>
      <c r="E8" s="136"/>
      <c r="F8" s="136"/>
      <c r="G8" s="8" t="s">
        <v>9</v>
      </c>
      <c r="H8" s="136">
        <v>2018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47">
        <v>4</v>
      </c>
      <c r="C27" s="3">
        <v>2</v>
      </c>
      <c r="D27" s="33">
        <f t="shared" ref="D27:D57" si="0">(B27*12+C27)*1.67</f>
        <v>83.5</v>
      </c>
      <c r="E27" s="36">
        <v>1</v>
      </c>
      <c r="F27" s="36">
        <v>3</v>
      </c>
      <c r="G27" s="33">
        <f t="shared" ref="G27:G57" si="1">(E27*12+F27)*1.67</f>
        <v>25.049999999999997</v>
      </c>
      <c r="H27" s="47">
        <v>3</v>
      </c>
      <c r="I27" s="3">
        <v>0</v>
      </c>
      <c r="J27" s="2">
        <f t="shared" ref="J27:J57" si="2">(H27*12+I27)*1.67</f>
        <v>60.12</v>
      </c>
      <c r="K27" s="2">
        <f t="shared" ref="K27:K57" si="3">D27+G27</f>
        <v>108.55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75"/>
      <c r="AD27" s="176"/>
      <c r="AE27" s="176"/>
      <c r="AF27" s="176"/>
      <c r="AG27" s="176"/>
      <c r="AH27" s="177"/>
    </row>
    <row r="28" spans="1:34" ht="12.75" customHeight="1">
      <c r="A28" s="66">
        <v>43103</v>
      </c>
      <c r="B28" s="35">
        <v>4</v>
      </c>
      <c r="C28" s="35">
        <v>3</v>
      </c>
      <c r="D28" s="33">
        <f t="shared" si="0"/>
        <v>85.17</v>
      </c>
      <c r="E28" s="36">
        <v>1</v>
      </c>
      <c r="F28" s="36">
        <v>3</v>
      </c>
      <c r="G28" s="33">
        <f t="shared" si="1"/>
        <v>25.049999999999997</v>
      </c>
      <c r="H28" s="3">
        <v>3</v>
      </c>
      <c r="I28" s="3">
        <v>1</v>
      </c>
      <c r="J28" s="2">
        <f t="shared" si="2"/>
        <v>61.79</v>
      </c>
      <c r="K28" s="2">
        <f t="shared" si="3"/>
        <v>110.22</v>
      </c>
      <c r="L28" s="59">
        <v>1.67</v>
      </c>
      <c r="M28" s="60">
        <v>1.67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75"/>
      <c r="AD28" s="176"/>
      <c r="AE28" s="176"/>
      <c r="AF28" s="176"/>
      <c r="AG28" s="176"/>
      <c r="AH28" s="177"/>
    </row>
    <row r="29" spans="1:34" ht="12.75" customHeight="1">
      <c r="A29" s="66">
        <v>43104</v>
      </c>
      <c r="B29" s="35">
        <v>4</v>
      </c>
      <c r="C29" s="35">
        <v>4</v>
      </c>
      <c r="D29" s="33">
        <f t="shared" si="0"/>
        <v>86.84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1</v>
      </c>
      <c r="J29" s="2">
        <f t="shared" si="2"/>
        <v>61.79</v>
      </c>
      <c r="K29" s="2">
        <f t="shared" si="3"/>
        <v>111.89</v>
      </c>
      <c r="L29" s="59">
        <v>1.67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75"/>
      <c r="AD29" s="176"/>
      <c r="AE29" s="176"/>
      <c r="AF29" s="176"/>
      <c r="AG29" s="176"/>
      <c r="AH29" s="177"/>
    </row>
    <row r="30" spans="1:34" ht="12.75" customHeight="1">
      <c r="A30" s="66">
        <v>43105</v>
      </c>
      <c r="B30" s="35">
        <v>4</v>
      </c>
      <c r="C30" s="35">
        <v>6</v>
      </c>
      <c r="D30" s="33">
        <f t="shared" si="0"/>
        <v>90.179999999999993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1</v>
      </c>
      <c r="J30" s="2">
        <f t="shared" si="2"/>
        <v>61.79</v>
      </c>
      <c r="K30" s="2">
        <f t="shared" si="3"/>
        <v>115.22999999999999</v>
      </c>
      <c r="L30" s="59">
        <v>3.34</v>
      </c>
      <c r="M30" s="60">
        <v>0</v>
      </c>
      <c r="N30" s="48">
        <v>10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78"/>
      <c r="AD30" s="179"/>
      <c r="AE30" s="179"/>
      <c r="AF30" s="179"/>
      <c r="AG30" s="179"/>
      <c r="AH30" s="180"/>
    </row>
    <row r="31" spans="1:34" ht="12.75" customHeight="1">
      <c r="A31" s="66">
        <v>43106</v>
      </c>
      <c r="B31" s="35">
        <v>4</v>
      </c>
      <c r="C31" s="35">
        <v>7</v>
      </c>
      <c r="D31" s="33">
        <f t="shared" si="0"/>
        <v>91.85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1</v>
      </c>
      <c r="J31" s="2">
        <f t="shared" si="2"/>
        <v>61.79</v>
      </c>
      <c r="K31" s="2">
        <f t="shared" si="3"/>
        <v>116.89999999999999</v>
      </c>
      <c r="L31" s="59">
        <v>1.67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78"/>
      <c r="AD31" s="179"/>
      <c r="AE31" s="179"/>
      <c r="AF31" s="179"/>
      <c r="AG31" s="179"/>
      <c r="AH31" s="180"/>
    </row>
    <row r="32" spans="1:34" ht="12.75" customHeight="1">
      <c r="A32" s="66">
        <v>43107</v>
      </c>
      <c r="B32" s="3">
        <v>4</v>
      </c>
      <c r="C32" s="3">
        <v>9</v>
      </c>
      <c r="D32" s="33">
        <f t="shared" si="0"/>
        <v>95.19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</v>
      </c>
      <c r="J32" s="2">
        <f t="shared" si="2"/>
        <v>61.79</v>
      </c>
      <c r="K32" s="2">
        <f t="shared" si="3"/>
        <v>120.24</v>
      </c>
      <c r="L32" s="59">
        <v>3.34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78"/>
      <c r="AD32" s="179"/>
      <c r="AE32" s="179"/>
      <c r="AF32" s="179"/>
      <c r="AG32" s="179"/>
      <c r="AH32" s="180"/>
    </row>
    <row r="33" spans="1:34" ht="12.75" customHeight="1">
      <c r="A33" s="66">
        <v>43108</v>
      </c>
      <c r="B33" s="3">
        <v>4</v>
      </c>
      <c r="C33" s="3">
        <v>11</v>
      </c>
      <c r="D33" s="33">
        <f t="shared" si="0"/>
        <v>98.53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1</v>
      </c>
      <c r="J33" s="2">
        <f t="shared" si="2"/>
        <v>61.79</v>
      </c>
      <c r="K33" s="2">
        <f t="shared" si="3"/>
        <v>123.58</v>
      </c>
      <c r="L33" s="59">
        <v>3.34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78"/>
      <c r="AD33" s="179"/>
      <c r="AE33" s="179"/>
      <c r="AF33" s="179"/>
      <c r="AG33" s="179"/>
      <c r="AH33" s="180"/>
    </row>
    <row r="34" spans="1:34" ht="12.75" customHeight="1">
      <c r="A34" s="66">
        <v>43109</v>
      </c>
      <c r="B34" s="3">
        <v>5</v>
      </c>
      <c r="C34" s="3">
        <v>1</v>
      </c>
      <c r="D34" s="33">
        <f t="shared" si="0"/>
        <v>101.86999999999999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</v>
      </c>
      <c r="J34" s="2">
        <f t="shared" si="2"/>
        <v>61.79</v>
      </c>
      <c r="K34" s="2">
        <f t="shared" si="3"/>
        <v>126.91999999999999</v>
      </c>
      <c r="L34" s="59">
        <v>3.34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75"/>
      <c r="AD34" s="176"/>
      <c r="AE34" s="176"/>
      <c r="AF34" s="176"/>
      <c r="AG34" s="176"/>
      <c r="AH34" s="177"/>
    </row>
    <row r="35" spans="1:34" ht="12.75" customHeight="1">
      <c r="A35" s="66">
        <v>43110</v>
      </c>
      <c r="B35" s="3">
        <v>5</v>
      </c>
      <c r="C35" s="3">
        <v>3</v>
      </c>
      <c r="D35" s="33">
        <f t="shared" si="0"/>
        <v>105.21</v>
      </c>
      <c r="E35" s="36">
        <v>1</v>
      </c>
      <c r="F35" s="36">
        <v>3</v>
      </c>
      <c r="G35" s="33">
        <f t="shared" si="1"/>
        <v>25.049999999999997</v>
      </c>
      <c r="H35" s="3">
        <v>3</v>
      </c>
      <c r="I35" s="3">
        <v>1</v>
      </c>
      <c r="J35" s="2">
        <f t="shared" si="2"/>
        <v>61.79</v>
      </c>
      <c r="K35" s="2">
        <f t="shared" si="3"/>
        <v>130.26</v>
      </c>
      <c r="L35" s="59">
        <v>3.34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75"/>
      <c r="AD35" s="176"/>
      <c r="AE35" s="176"/>
      <c r="AF35" s="176"/>
      <c r="AG35" s="176"/>
      <c r="AH35" s="177"/>
    </row>
    <row r="36" spans="1:34" ht="12.75" customHeight="1">
      <c r="A36" s="66">
        <v>43111</v>
      </c>
      <c r="B36" s="3">
        <v>5</v>
      </c>
      <c r="C36" s="3">
        <v>4</v>
      </c>
      <c r="D36" s="33">
        <f t="shared" si="0"/>
        <v>106.88</v>
      </c>
      <c r="E36" s="36">
        <v>1</v>
      </c>
      <c r="F36" s="36">
        <v>3</v>
      </c>
      <c r="G36" s="33">
        <f t="shared" si="1"/>
        <v>25.049999999999997</v>
      </c>
      <c r="H36" s="3">
        <v>3</v>
      </c>
      <c r="I36" s="3">
        <v>1</v>
      </c>
      <c r="J36" s="2">
        <f t="shared" si="2"/>
        <v>61.79</v>
      </c>
      <c r="K36" s="2">
        <f t="shared" si="3"/>
        <v>131.93</v>
      </c>
      <c r="L36" s="59">
        <v>1.67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81"/>
      <c r="AD36" s="182"/>
      <c r="AE36" s="182"/>
      <c r="AF36" s="182"/>
      <c r="AG36" s="182"/>
      <c r="AH36" s="183"/>
    </row>
    <row r="37" spans="1:34" ht="12.75" customHeight="1">
      <c r="A37" s="66">
        <v>43112</v>
      </c>
      <c r="B37" s="3">
        <v>5</v>
      </c>
      <c r="C37" s="3">
        <v>5</v>
      </c>
      <c r="D37" s="33">
        <f t="shared" si="0"/>
        <v>108.55</v>
      </c>
      <c r="E37" s="36">
        <v>1</v>
      </c>
      <c r="F37" s="36">
        <v>3</v>
      </c>
      <c r="G37" s="33">
        <f t="shared" si="1"/>
        <v>25.049999999999997</v>
      </c>
      <c r="H37" s="3">
        <v>3</v>
      </c>
      <c r="I37" s="3">
        <v>1</v>
      </c>
      <c r="J37" s="2">
        <f t="shared" si="2"/>
        <v>61.79</v>
      </c>
      <c r="K37" s="2">
        <f t="shared" si="3"/>
        <v>133.6</v>
      </c>
      <c r="L37" s="59">
        <v>1.67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81"/>
      <c r="AD37" s="182"/>
      <c r="AE37" s="182"/>
      <c r="AF37" s="182"/>
      <c r="AG37" s="182"/>
      <c r="AH37" s="183"/>
    </row>
    <row r="38" spans="1:34" ht="12.75" customHeight="1">
      <c r="A38" s="66">
        <v>43113</v>
      </c>
      <c r="B38" s="3">
        <v>5</v>
      </c>
      <c r="C38" s="3">
        <v>6</v>
      </c>
      <c r="D38" s="33">
        <f t="shared" si="0"/>
        <v>110.22</v>
      </c>
      <c r="E38" s="36">
        <v>1</v>
      </c>
      <c r="F38" s="36">
        <v>3</v>
      </c>
      <c r="G38" s="33">
        <f t="shared" si="1"/>
        <v>25.049999999999997</v>
      </c>
      <c r="H38" s="3">
        <v>3</v>
      </c>
      <c r="I38" s="3">
        <v>1</v>
      </c>
      <c r="J38" s="2">
        <f t="shared" si="2"/>
        <v>61.79</v>
      </c>
      <c r="K38" s="2">
        <f t="shared" si="3"/>
        <v>135.26999999999998</v>
      </c>
      <c r="L38" s="59">
        <v>1.67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75"/>
      <c r="AD38" s="176"/>
      <c r="AE38" s="176"/>
      <c r="AF38" s="176"/>
      <c r="AG38" s="176"/>
      <c r="AH38" s="177"/>
    </row>
    <row r="39" spans="1:34" ht="12.75" customHeight="1">
      <c r="A39" s="66">
        <v>43114</v>
      </c>
      <c r="B39" s="3">
        <v>5</v>
      </c>
      <c r="C39" s="3">
        <v>7</v>
      </c>
      <c r="D39" s="33">
        <f t="shared" si="0"/>
        <v>111.89</v>
      </c>
      <c r="E39" s="36">
        <v>1</v>
      </c>
      <c r="F39" s="36">
        <v>3</v>
      </c>
      <c r="G39" s="33">
        <f t="shared" si="1"/>
        <v>25.049999999999997</v>
      </c>
      <c r="H39" s="3">
        <v>3</v>
      </c>
      <c r="I39" s="3">
        <v>1</v>
      </c>
      <c r="J39" s="2">
        <f t="shared" si="2"/>
        <v>61.79</v>
      </c>
      <c r="K39" s="2">
        <f t="shared" si="3"/>
        <v>136.94</v>
      </c>
      <c r="L39" s="59">
        <v>1.67</v>
      </c>
      <c r="M39" s="60">
        <v>0</v>
      </c>
      <c r="N39" s="48">
        <v>18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75"/>
      <c r="AD39" s="176"/>
      <c r="AE39" s="176"/>
      <c r="AF39" s="176"/>
      <c r="AG39" s="176"/>
      <c r="AH39" s="177"/>
    </row>
    <row r="40" spans="1:34" ht="12.75" customHeight="1">
      <c r="A40" s="66">
        <v>43115</v>
      </c>
      <c r="B40" s="3">
        <v>5</v>
      </c>
      <c r="C40" s="3">
        <v>7</v>
      </c>
      <c r="D40" s="33">
        <f t="shared" si="0"/>
        <v>111.89</v>
      </c>
      <c r="E40" s="36">
        <v>1</v>
      </c>
      <c r="F40" s="36">
        <v>3</v>
      </c>
      <c r="G40" s="33">
        <f t="shared" si="1"/>
        <v>25.049999999999997</v>
      </c>
      <c r="H40" s="3">
        <v>3</v>
      </c>
      <c r="I40" s="3">
        <v>1</v>
      </c>
      <c r="J40" s="2">
        <f t="shared" si="2"/>
        <v>61.79</v>
      </c>
      <c r="K40" s="2">
        <f t="shared" si="3"/>
        <v>136.94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75"/>
      <c r="AD40" s="176"/>
      <c r="AE40" s="176"/>
      <c r="AF40" s="176"/>
      <c r="AG40" s="176"/>
      <c r="AH40" s="177"/>
    </row>
    <row r="41" spans="1:34" ht="12.75" customHeight="1">
      <c r="A41" s="66">
        <v>43116</v>
      </c>
      <c r="B41" s="3">
        <v>5</v>
      </c>
      <c r="C41" s="3">
        <v>8</v>
      </c>
      <c r="D41" s="33">
        <f t="shared" si="0"/>
        <v>113.56</v>
      </c>
      <c r="E41" s="36">
        <v>1</v>
      </c>
      <c r="F41" s="36">
        <v>3</v>
      </c>
      <c r="G41" s="33">
        <f t="shared" si="1"/>
        <v>25.049999999999997</v>
      </c>
      <c r="H41" s="3">
        <v>3</v>
      </c>
      <c r="I41" s="3">
        <v>1</v>
      </c>
      <c r="J41" s="2">
        <f t="shared" si="2"/>
        <v>61.79</v>
      </c>
      <c r="K41" s="2">
        <f t="shared" si="3"/>
        <v>138.61000000000001</v>
      </c>
      <c r="L41" s="59">
        <v>1.67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75"/>
      <c r="AD41" s="176"/>
      <c r="AE41" s="176"/>
      <c r="AF41" s="176"/>
      <c r="AG41" s="176"/>
      <c r="AH41" s="177"/>
    </row>
    <row r="42" spans="1:34" ht="12.75" customHeight="1">
      <c r="A42" s="66">
        <v>43117</v>
      </c>
      <c r="B42" s="3">
        <v>5</v>
      </c>
      <c r="C42" s="3">
        <v>9</v>
      </c>
      <c r="D42" s="33">
        <f t="shared" si="0"/>
        <v>115.22999999999999</v>
      </c>
      <c r="E42" s="3">
        <v>1</v>
      </c>
      <c r="F42" s="36">
        <v>3</v>
      </c>
      <c r="G42" s="33">
        <f t="shared" si="1"/>
        <v>25.049999999999997</v>
      </c>
      <c r="H42" s="3">
        <v>3</v>
      </c>
      <c r="I42" s="3">
        <v>1</v>
      </c>
      <c r="J42" s="2">
        <f t="shared" si="2"/>
        <v>61.79</v>
      </c>
      <c r="K42" s="2">
        <f t="shared" si="3"/>
        <v>140.27999999999997</v>
      </c>
      <c r="L42" s="59">
        <v>1.67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75"/>
      <c r="AD42" s="176"/>
      <c r="AE42" s="176"/>
      <c r="AF42" s="176"/>
      <c r="AG42" s="176"/>
      <c r="AH42" s="177"/>
    </row>
    <row r="43" spans="1:34" ht="12.75" customHeight="1">
      <c r="A43" s="66">
        <v>43118</v>
      </c>
      <c r="B43" s="3">
        <v>5</v>
      </c>
      <c r="C43" s="3">
        <v>9</v>
      </c>
      <c r="D43" s="33">
        <f t="shared" si="0"/>
        <v>115.22999999999999</v>
      </c>
      <c r="E43" s="36">
        <v>1</v>
      </c>
      <c r="F43" s="36">
        <v>3</v>
      </c>
      <c r="G43" s="33">
        <f t="shared" si="1"/>
        <v>25.049999999999997</v>
      </c>
      <c r="H43" s="3">
        <v>3</v>
      </c>
      <c r="I43" s="3">
        <v>1</v>
      </c>
      <c r="J43" s="2">
        <f t="shared" si="2"/>
        <v>61.79</v>
      </c>
      <c r="K43" s="2">
        <f t="shared" si="3"/>
        <v>140.27999999999997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75"/>
      <c r="AD43" s="176"/>
      <c r="AE43" s="176"/>
      <c r="AF43" s="176"/>
      <c r="AG43" s="176"/>
      <c r="AH43" s="177"/>
    </row>
    <row r="44" spans="1:34" ht="12.75" customHeight="1">
      <c r="A44" s="66">
        <v>43119</v>
      </c>
      <c r="B44" s="3">
        <v>5</v>
      </c>
      <c r="C44" s="3">
        <v>10</v>
      </c>
      <c r="D44" s="33">
        <f t="shared" si="0"/>
        <v>116.89999999999999</v>
      </c>
      <c r="E44" s="36">
        <v>1</v>
      </c>
      <c r="F44" s="36">
        <v>3</v>
      </c>
      <c r="G44" s="33">
        <f t="shared" si="1"/>
        <v>25.049999999999997</v>
      </c>
      <c r="H44" s="3">
        <v>3</v>
      </c>
      <c r="I44" s="3">
        <v>1</v>
      </c>
      <c r="J44" s="2">
        <f t="shared" si="2"/>
        <v>61.79</v>
      </c>
      <c r="K44" s="2">
        <f t="shared" si="3"/>
        <v>141.94999999999999</v>
      </c>
      <c r="L44" s="59">
        <v>1.67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75"/>
      <c r="AD44" s="176"/>
      <c r="AE44" s="176"/>
      <c r="AF44" s="176"/>
      <c r="AG44" s="176"/>
      <c r="AH44" s="177"/>
    </row>
    <row r="45" spans="1:34" ht="12.75" customHeight="1">
      <c r="A45" s="66">
        <v>43120</v>
      </c>
      <c r="B45" s="3">
        <v>5</v>
      </c>
      <c r="C45" s="3">
        <v>11</v>
      </c>
      <c r="D45" s="33">
        <f t="shared" si="0"/>
        <v>118.57</v>
      </c>
      <c r="E45" s="36">
        <v>1</v>
      </c>
      <c r="F45" s="36">
        <v>3</v>
      </c>
      <c r="G45" s="33">
        <f t="shared" si="1"/>
        <v>25.049999999999997</v>
      </c>
      <c r="H45" s="3">
        <v>3</v>
      </c>
      <c r="I45" s="3">
        <v>1</v>
      </c>
      <c r="J45" s="2">
        <f t="shared" si="2"/>
        <v>61.79</v>
      </c>
      <c r="K45" s="2">
        <f t="shared" si="3"/>
        <v>143.62</v>
      </c>
      <c r="L45" s="59">
        <v>1.67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75"/>
      <c r="AD45" s="176"/>
      <c r="AE45" s="176"/>
      <c r="AF45" s="176"/>
      <c r="AG45" s="176"/>
      <c r="AH45" s="177"/>
    </row>
    <row r="46" spans="1:34" ht="12.75" customHeight="1">
      <c r="A46" s="66">
        <v>43121</v>
      </c>
      <c r="B46" s="3">
        <v>6</v>
      </c>
      <c r="C46" s="3">
        <v>0</v>
      </c>
      <c r="D46" s="33">
        <f t="shared" si="0"/>
        <v>120.24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1</v>
      </c>
      <c r="J46" s="2">
        <f t="shared" si="2"/>
        <v>61.79</v>
      </c>
      <c r="K46" s="2">
        <f t="shared" si="3"/>
        <v>145.29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75"/>
      <c r="AD46" s="176"/>
      <c r="AE46" s="176"/>
      <c r="AF46" s="176"/>
      <c r="AG46" s="176"/>
      <c r="AH46" s="177"/>
    </row>
    <row r="47" spans="1:34" ht="12.75" customHeight="1">
      <c r="A47" s="66">
        <v>43122</v>
      </c>
      <c r="B47" s="3">
        <v>6</v>
      </c>
      <c r="C47" s="3">
        <v>0</v>
      </c>
      <c r="D47" s="33">
        <f t="shared" si="0"/>
        <v>120.24</v>
      </c>
      <c r="E47" s="36">
        <v>1</v>
      </c>
      <c r="F47" s="36">
        <v>3</v>
      </c>
      <c r="G47" s="33">
        <f t="shared" si="1"/>
        <v>25.049999999999997</v>
      </c>
      <c r="H47" s="3">
        <v>3</v>
      </c>
      <c r="I47" s="3">
        <v>1</v>
      </c>
      <c r="J47" s="2">
        <f t="shared" si="2"/>
        <v>61.79</v>
      </c>
      <c r="K47" s="2">
        <f t="shared" si="3"/>
        <v>145.29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75"/>
      <c r="AD47" s="176"/>
      <c r="AE47" s="176"/>
      <c r="AF47" s="176"/>
      <c r="AG47" s="176"/>
      <c r="AH47" s="177"/>
    </row>
    <row r="48" spans="1:34" ht="12.75" customHeight="1">
      <c r="A48" s="66">
        <v>43123</v>
      </c>
      <c r="B48" s="3">
        <v>6</v>
      </c>
      <c r="C48" s="3">
        <v>1</v>
      </c>
      <c r="D48" s="33">
        <f t="shared" si="0"/>
        <v>121.91</v>
      </c>
      <c r="E48" s="36">
        <v>1</v>
      </c>
      <c r="F48" s="36">
        <v>3</v>
      </c>
      <c r="G48" s="33">
        <f t="shared" si="1"/>
        <v>25.049999999999997</v>
      </c>
      <c r="H48" s="3">
        <v>3</v>
      </c>
      <c r="I48" s="3">
        <v>1</v>
      </c>
      <c r="J48" s="2">
        <f t="shared" si="2"/>
        <v>61.79</v>
      </c>
      <c r="K48" s="2">
        <f t="shared" si="3"/>
        <v>146.95999999999998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84"/>
      <c r="AD48" s="176"/>
      <c r="AE48" s="176"/>
      <c r="AF48" s="176"/>
      <c r="AG48" s="176"/>
      <c r="AH48" s="177"/>
    </row>
    <row r="49" spans="1:34" ht="12.75" customHeight="1">
      <c r="A49" s="66">
        <v>43124</v>
      </c>
      <c r="B49" s="3">
        <v>6</v>
      </c>
      <c r="C49" s="3">
        <v>1</v>
      </c>
      <c r="D49" s="33">
        <f t="shared" si="0"/>
        <v>121.91</v>
      </c>
      <c r="E49" s="36">
        <v>1</v>
      </c>
      <c r="F49" s="36">
        <v>3</v>
      </c>
      <c r="G49" s="33">
        <f t="shared" si="1"/>
        <v>25.049999999999997</v>
      </c>
      <c r="H49" s="3">
        <v>3</v>
      </c>
      <c r="I49" s="3">
        <v>1</v>
      </c>
      <c r="J49" s="2">
        <f t="shared" si="2"/>
        <v>61.79</v>
      </c>
      <c r="K49" s="2">
        <f t="shared" si="3"/>
        <v>146.95999999999998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75"/>
      <c r="AD49" s="176"/>
      <c r="AE49" s="176"/>
      <c r="AF49" s="176"/>
      <c r="AG49" s="176"/>
      <c r="AH49" s="177"/>
    </row>
    <row r="50" spans="1:34" ht="12.75" customHeight="1">
      <c r="A50" s="66">
        <v>43125</v>
      </c>
      <c r="B50" s="3">
        <v>6</v>
      </c>
      <c r="C50" s="3">
        <v>2</v>
      </c>
      <c r="D50" s="33">
        <f t="shared" si="0"/>
        <v>123.58</v>
      </c>
      <c r="E50" s="36">
        <v>1</v>
      </c>
      <c r="F50" s="36">
        <v>3</v>
      </c>
      <c r="G50" s="33">
        <f t="shared" si="1"/>
        <v>25.049999999999997</v>
      </c>
      <c r="H50" s="3">
        <v>3</v>
      </c>
      <c r="I50" s="3">
        <v>1</v>
      </c>
      <c r="J50" s="2">
        <f t="shared" si="2"/>
        <v>61.79</v>
      </c>
      <c r="K50" s="2">
        <f t="shared" si="3"/>
        <v>148.63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75"/>
      <c r="AD50" s="176"/>
      <c r="AE50" s="176"/>
      <c r="AF50" s="176"/>
      <c r="AG50" s="176"/>
      <c r="AH50" s="177"/>
    </row>
    <row r="51" spans="1:34" ht="12.75" customHeight="1">
      <c r="A51" s="66">
        <v>43126</v>
      </c>
      <c r="B51" s="3">
        <v>6</v>
      </c>
      <c r="C51" s="3">
        <v>2</v>
      </c>
      <c r="D51" s="33">
        <f t="shared" si="0"/>
        <v>123.58</v>
      </c>
      <c r="E51" s="36">
        <v>1</v>
      </c>
      <c r="F51" s="36">
        <v>3</v>
      </c>
      <c r="G51" s="33">
        <f t="shared" si="1"/>
        <v>25.049999999999997</v>
      </c>
      <c r="H51" s="3">
        <v>3</v>
      </c>
      <c r="I51" s="3">
        <v>1</v>
      </c>
      <c r="J51" s="2">
        <f t="shared" si="2"/>
        <v>61.79</v>
      </c>
      <c r="K51" s="2">
        <f t="shared" si="3"/>
        <v>148.63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75"/>
      <c r="AD51" s="176"/>
      <c r="AE51" s="176"/>
      <c r="AF51" s="176"/>
      <c r="AG51" s="176"/>
      <c r="AH51" s="177"/>
    </row>
    <row r="52" spans="1:34" ht="12.75" customHeight="1">
      <c r="A52" s="66">
        <v>43127</v>
      </c>
      <c r="B52" s="3">
        <v>6</v>
      </c>
      <c r="C52" s="3">
        <v>3</v>
      </c>
      <c r="D52" s="33">
        <f t="shared" si="0"/>
        <v>125.25</v>
      </c>
      <c r="E52" s="36">
        <v>1</v>
      </c>
      <c r="F52" s="36">
        <v>3</v>
      </c>
      <c r="G52" s="33">
        <f t="shared" si="1"/>
        <v>25.049999999999997</v>
      </c>
      <c r="H52" s="3">
        <v>3</v>
      </c>
      <c r="I52" s="3">
        <v>1</v>
      </c>
      <c r="J52" s="2">
        <f t="shared" si="2"/>
        <v>61.79</v>
      </c>
      <c r="K52" s="2">
        <f t="shared" si="3"/>
        <v>150.30000000000001</v>
      </c>
      <c r="L52" s="59">
        <v>1.67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75"/>
      <c r="AD52" s="176"/>
      <c r="AE52" s="176"/>
      <c r="AF52" s="176"/>
      <c r="AG52" s="176"/>
      <c r="AH52" s="177"/>
    </row>
    <row r="53" spans="1:34" ht="12.75" customHeight="1">
      <c r="A53" s="66">
        <v>43128</v>
      </c>
      <c r="B53" s="3">
        <v>6</v>
      </c>
      <c r="C53" s="3">
        <v>3</v>
      </c>
      <c r="D53" s="33">
        <f t="shared" si="0"/>
        <v>125.25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1</v>
      </c>
      <c r="J53" s="2">
        <f t="shared" si="2"/>
        <v>61.79</v>
      </c>
      <c r="K53" s="2">
        <f t="shared" si="3"/>
        <v>150.30000000000001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75"/>
      <c r="AD53" s="176"/>
      <c r="AE53" s="176"/>
      <c r="AF53" s="176"/>
      <c r="AG53" s="176"/>
      <c r="AH53" s="177"/>
    </row>
    <row r="54" spans="1:34" ht="12.75" customHeight="1">
      <c r="A54" s="66">
        <v>43129</v>
      </c>
      <c r="B54" s="3">
        <v>6</v>
      </c>
      <c r="C54" s="3">
        <v>4</v>
      </c>
      <c r="D54" s="33">
        <f t="shared" si="0"/>
        <v>126.91999999999999</v>
      </c>
      <c r="E54" s="36">
        <v>1</v>
      </c>
      <c r="F54" s="36">
        <v>3</v>
      </c>
      <c r="G54" s="33">
        <f t="shared" si="1"/>
        <v>25.049999999999997</v>
      </c>
      <c r="H54" s="3">
        <v>3</v>
      </c>
      <c r="I54" s="3">
        <v>1</v>
      </c>
      <c r="J54" s="2">
        <f t="shared" si="2"/>
        <v>61.79</v>
      </c>
      <c r="K54" s="2">
        <f t="shared" si="3"/>
        <v>151.96999999999997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75"/>
      <c r="AD54" s="176"/>
      <c r="AE54" s="176"/>
      <c r="AF54" s="176"/>
      <c r="AG54" s="176"/>
      <c r="AH54" s="177"/>
    </row>
    <row r="55" spans="1:34" ht="12.75" customHeight="1">
      <c r="A55" s="66">
        <v>43130</v>
      </c>
      <c r="B55" s="3">
        <v>6</v>
      </c>
      <c r="C55" s="3">
        <v>4</v>
      </c>
      <c r="D55" s="33">
        <f t="shared" si="0"/>
        <v>126.91999999999999</v>
      </c>
      <c r="E55" s="36">
        <v>1</v>
      </c>
      <c r="F55" s="36">
        <v>3</v>
      </c>
      <c r="G55" s="33">
        <f t="shared" si="1"/>
        <v>25.049999999999997</v>
      </c>
      <c r="H55" s="3">
        <v>3</v>
      </c>
      <c r="I55" s="3">
        <v>1</v>
      </c>
      <c r="J55" s="2">
        <f t="shared" si="2"/>
        <v>61.79</v>
      </c>
      <c r="K55" s="2">
        <f t="shared" si="3"/>
        <v>151.96999999999997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75"/>
      <c r="AD55" s="176"/>
      <c r="AE55" s="176"/>
      <c r="AF55" s="176"/>
      <c r="AG55" s="176"/>
      <c r="AH55" s="177"/>
    </row>
    <row r="56" spans="1:34" ht="12.75" customHeight="1">
      <c r="A56" s="66">
        <v>43131</v>
      </c>
      <c r="B56" s="3">
        <v>6</v>
      </c>
      <c r="C56" s="3">
        <v>4</v>
      </c>
      <c r="D56" s="33">
        <f t="shared" si="0"/>
        <v>126.91999999999999</v>
      </c>
      <c r="E56" s="36">
        <v>1</v>
      </c>
      <c r="F56" s="36">
        <v>3</v>
      </c>
      <c r="G56" s="33">
        <f t="shared" si="1"/>
        <v>25.049999999999997</v>
      </c>
      <c r="H56" s="47">
        <v>3</v>
      </c>
      <c r="I56" s="3">
        <v>1</v>
      </c>
      <c r="J56" s="2">
        <f t="shared" si="2"/>
        <v>61.79</v>
      </c>
      <c r="K56" s="2">
        <f t="shared" si="3"/>
        <v>151.96999999999997</v>
      </c>
      <c r="L56" s="59">
        <v>0</v>
      </c>
      <c r="M56" s="60">
        <v>0</v>
      </c>
      <c r="N56" s="48">
        <v>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75"/>
      <c r="AD56" s="176"/>
      <c r="AE56" s="176"/>
      <c r="AF56" s="176"/>
      <c r="AG56" s="176"/>
      <c r="AH56" s="177"/>
    </row>
    <row r="57" spans="1:34" ht="12.75" customHeight="1">
      <c r="A57" s="66">
        <v>43132</v>
      </c>
      <c r="B57" s="47">
        <v>6</v>
      </c>
      <c r="C57" s="3">
        <v>4</v>
      </c>
      <c r="D57" s="33">
        <f t="shared" si="0"/>
        <v>126.91999999999999</v>
      </c>
      <c r="E57" s="36">
        <v>1</v>
      </c>
      <c r="F57" s="36">
        <v>3</v>
      </c>
      <c r="G57" s="33">
        <f t="shared" si="1"/>
        <v>25.049999999999997</v>
      </c>
      <c r="H57" s="47">
        <v>3</v>
      </c>
      <c r="I57" s="3">
        <v>1</v>
      </c>
      <c r="J57" s="2">
        <f t="shared" si="2"/>
        <v>61.79</v>
      </c>
      <c r="K57" s="2">
        <f t="shared" si="3"/>
        <v>151.96999999999997</v>
      </c>
      <c r="L57" s="59">
        <v>0</v>
      </c>
      <c r="M57" s="60">
        <v>0</v>
      </c>
      <c r="N57" s="48">
        <v>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43.420000000000016</v>
      </c>
      <c r="M58" s="45">
        <f>SUM(M27:M57)</f>
        <v>1.67</v>
      </c>
      <c r="N58" s="46">
        <f>SUM(N27:N57)</f>
        <v>568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SUM('July 2018'!L60)</f>
        <v>101.87</v>
      </c>
      <c r="M59" s="45">
        <f>SUM('July 2018'!M60)</f>
        <v>440.61000000000013</v>
      </c>
      <c r="N59" s="45">
        <f>SUM('July 2018'!N60)</f>
        <v>3603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145.29000000000002</v>
      </c>
      <c r="M60" s="45">
        <f>(M59+M58)</f>
        <v>442.28000000000014</v>
      </c>
      <c r="N60" s="45">
        <f>(N59+N58)</f>
        <v>4171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zoomScalePageLayoutView="90" workbookViewId="0">
      <selection activeCell="B56" sqref="B56:AB56"/>
    </sheetView>
  </sheetViews>
  <sheetFormatPr baseColWidth="10" defaultColWidth="10.28515625" defaultRowHeight="13" x14ac:dyDescent="0"/>
  <cols>
    <col min="1" max="1" width="9.2851562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9" width="3.5703125" style="1" customWidth="1"/>
    <col min="10" max="10" width="5.5703125" style="1" customWidth="1"/>
    <col min="11" max="11" width="8.42578125" style="1" customWidth="1"/>
    <col min="12" max="12" width="7.28515625" style="1" customWidth="1"/>
    <col min="13" max="13" width="7" style="1" customWidth="1"/>
    <col min="14" max="14" width="6.42578125" style="1" customWidth="1"/>
    <col min="15" max="15" width="11.5703125" style="1" customWidth="1"/>
    <col min="16" max="16" width="8.85546875" style="1" customWidth="1"/>
    <col min="17" max="17" width="4.28515625" style="1" customWidth="1"/>
    <col min="18" max="18" width="4.85546875" style="1" customWidth="1"/>
    <col min="19" max="19" width="2.85546875" style="1" customWidth="1"/>
    <col min="20" max="20" width="5.140625" style="1" customWidth="1"/>
    <col min="21" max="21" width="6.7109375" style="1" customWidth="1"/>
    <col min="22" max="22" width="12.7109375" style="1" customWidth="1"/>
    <col min="23" max="24" width="7.140625" style="1" customWidth="1"/>
    <col min="25" max="25" width="4.28515625" style="1" customWidth="1"/>
    <col min="26" max="26" width="5.7109375" style="1" customWidth="1"/>
    <col min="27" max="27" width="4.7109375" style="1" customWidth="1"/>
    <col min="28" max="28" width="5.28515625" style="1" customWidth="1"/>
    <col min="29" max="30" width="3.140625" style="1" customWidth="1"/>
    <col min="31" max="32" width="3.7109375" style="1" customWidth="1"/>
    <col min="33" max="33" width="4.42578125" style="1" customWidth="1"/>
    <col min="34" max="34" width="164.5703125" style="1" customWidth="1"/>
    <col min="35" max="16384" width="10.285156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5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8"/>
    </row>
    <row r="4" spans="1:34" ht="12.75" customHeight="1">
      <c r="A4" s="128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1" t="s">
        <v>77</v>
      </c>
      <c r="C6" s="131"/>
      <c r="D6" s="131"/>
      <c r="E6" s="131"/>
      <c r="F6" s="131"/>
      <c r="G6" s="131"/>
      <c r="H6" s="131"/>
      <c r="I6" s="131"/>
      <c r="J6" s="8"/>
      <c r="K6" s="8" t="s">
        <v>4</v>
      </c>
      <c r="L6" s="23" t="s">
        <v>73</v>
      </c>
      <c r="M6" s="132"/>
      <c r="N6" s="132"/>
      <c r="O6" s="132"/>
      <c r="P6" s="23" t="s">
        <v>5</v>
      </c>
      <c r="Q6" s="23"/>
      <c r="R6" s="23"/>
      <c r="S6" s="23"/>
      <c r="T6" s="23"/>
      <c r="U6" s="133" t="s">
        <v>6</v>
      </c>
      <c r="V6" s="133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4" t="s">
        <v>7</v>
      </c>
      <c r="AB7" s="134"/>
      <c r="AC7" s="134"/>
      <c r="AD7" s="134"/>
      <c r="AE7" s="135"/>
      <c r="AF7" s="135"/>
      <c r="AG7" s="135"/>
      <c r="AH7" s="8"/>
    </row>
    <row r="8" spans="1:34" ht="12.75" customHeight="1">
      <c r="A8" s="8" t="s">
        <v>8</v>
      </c>
      <c r="B8" s="8"/>
      <c r="C8" s="136" t="s">
        <v>81</v>
      </c>
      <c r="D8" s="136"/>
      <c r="E8" s="136"/>
      <c r="F8" s="136"/>
      <c r="G8" s="8" t="s">
        <v>9</v>
      </c>
      <c r="H8" s="136">
        <v>2018</v>
      </c>
      <c r="I8" s="136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4" t="s">
        <v>12</v>
      </c>
      <c r="AB8" s="134"/>
      <c r="AC8" s="134"/>
      <c r="AD8" s="134"/>
      <c r="AE8" s="137"/>
      <c r="AF8" s="138"/>
      <c r="AG8" s="138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4" t="s">
        <v>14</v>
      </c>
      <c r="AB9" s="134"/>
      <c r="AC9" s="134"/>
      <c r="AD9" s="134"/>
      <c r="AE9" s="138"/>
      <c r="AF9" s="138"/>
      <c r="AG9" s="138"/>
      <c r="AH9" s="8"/>
    </row>
    <row r="10" spans="1:34" ht="12.75" customHeight="1">
      <c r="A10" s="8" t="s">
        <v>15</v>
      </c>
      <c r="B10" s="8"/>
      <c r="C10" s="139" t="s">
        <v>51</v>
      </c>
      <c r="D10" s="139"/>
      <c r="E10" s="139"/>
      <c r="F10" s="139"/>
      <c r="G10" s="139"/>
      <c r="H10" s="139"/>
      <c r="I10" s="139"/>
      <c r="J10" s="8"/>
      <c r="K10" s="65" t="s">
        <v>63</v>
      </c>
      <c r="L10" s="40"/>
      <c r="M10" s="40"/>
      <c r="N10" s="135"/>
      <c r="O10" s="135"/>
      <c r="P10" s="40" t="s">
        <v>16</v>
      </c>
      <c r="Q10" s="140"/>
      <c r="R10" s="141"/>
      <c r="S10" s="141"/>
      <c r="T10" s="141"/>
      <c r="U10" s="141"/>
      <c r="V10" s="141"/>
      <c r="W10" s="8"/>
      <c r="X10" s="8"/>
      <c r="Y10" s="8"/>
      <c r="Z10" s="10" t="s">
        <v>17</v>
      </c>
      <c r="AA10" s="134" t="s">
        <v>18</v>
      </c>
      <c r="AB10" s="134"/>
      <c r="AC10" s="134"/>
      <c r="AD10" s="134"/>
      <c r="AE10" s="138"/>
      <c r="AF10" s="138"/>
      <c r="AG10" s="138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2" t="s">
        <v>19</v>
      </c>
      <c r="AB11" s="142"/>
      <c r="AC11" s="142"/>
      <c r="AD11" s="142"/>
      <c r="AE11" s="137"/>
      <c r="AF11" s="138"/>
      <c r="AG11" s="138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20</v>
      </c>
      <c r="C14" s="144"/>
      <c r="D14" s="144"/>
      <c r="E14" s="144"/>
      <c r="F14" s="144"/>
      <c r="G14" s="144"/>
      <c r="H14" s="144"/>
      <c r="I14" s="144"/>
      <c r="J14" s="145"/>
      <c r="K14" s="17" t="s">
        <v>21</v>
      </c>
      <c r="L14" s="149" t="s">
        <v>22</v>
      </c>
      <c r="M14" s="149"/>
      <c r="N14" s="149"/>
      <c r="O14" s="150" t="s">
        <v>23</v>
      </c>
      <c r="P14" s="151"/>
      <c r="Q14" s="151"/>
      <c r="R14" s="151"/>
      <c r="S14" s="151"/>
      <c r="T14" s="151"/>
      <c r="U14" s="152"/>
      <c r="V14" s="156" t="s">
        <v>24</v>
      </c>
      <c r="W14" s="157"/>
      <c r="X14" s="50"/>
      <c r="Y14" s="158" t="s">
        <v>54</v>
      </c>
      <c r="Z14" s="159"/>
      <c r="AA14" s="160" t="s">
        <v>25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1" t="s">
        <v>53</v>
      </c>
      <c r="C17" s="139"/>
      <c r="D17" s="139"/>
      <c r="E17" s="161" t="s">
        <v>53</v>
      </c>
      <c r="F17" s="139"/>
      <c r="G17" s="162"/>
      <c r="H17" s="139" t="s">
        <v>52</v>
      </c>
      <c r="I17" s="139"/>
      <c r="J17" s="139"/>
      <c r="K17" s="19" t="s">
        <v>27</v>
      </c>
      <c r="L17" s="38"/>
      <c r="M17" s="38"/>
      <c r="N17" s="38"/>
      <c r="O17" s="38"/>
      <c r="P17" s="38"/>
      <c r="Q17" s="163" t="s">
        <v>60</v>
      </c>
      <c r="R17" s="164"/>
      <c r="S17" s="163" t="s">
        <v>61</v>
      </c>
      <c r="T17" s="164"/>
      <c r="U17" s="38"/>
      <c r="V17" s="38"/>
      <c r="W17" s="38"/>
      <c r="X17" s="38"/>
      <c r="Y17" s="38"/>
      <c r="Z17" s="38"/>
      <c r="AA17" s="38"/>
      <c r="AB17" s="38"/>
      <c r="AC17" s="169" t="s">
        <v>28</v>
      </c>
      <c r="AD17" s="142"/>
      <c r="AE17" s="142"/>
      <c r="AF17" s="142"/>
      <c r="AG17" s="142"/>
      <c r="AH17" s="17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5"/>
      <c r="R18" s="166"/>
      <c r="S18" s="165"/>
      <c r="T18" s="166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1" t="s">
        <v>71</v>
      </c>
      <c r="C19" s="139"/>
      <c r="D19" s="139"/>
      <c r="E19" s="161" t="s">
        <v>71</v>
      </c>
      <c r="F19" s="139"/>
      <c r="G19" s="162"/>
      <c r="H19" s="171" t="s">
        <v>72</v>
      </c>
      <c r="I19" s="139"/>
      <c r="J19" s="139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5"/>
      <c r="R19" s="166"/>
      <c r="S19" s="165"/>
      <c r="T19" s="166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2" t="s">
        <v>47</v>
      </c>
      <c r="AD19" s="173"/>
      <c r="AE19" s="173"/>
      <c r="AF19" s="173"/>
      <c r="AG19" s="173"/>
      <c r="AH19" s="17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5"/>
      <c r="R20" s="166"/>
      <c r="S20" s="165"/>
      <c r="T20" s="166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5"/>
      <c r="R21" s="166"/>
      <c r="S21" s="165"/>
      <c r="T21" s="166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5"/>
      <c r="R22" s="166"/>
      <c r="S22" s="165"/>
      <c r="T22" s="166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7"/>
      <c r="R23" s="168"/>
      <c r="S23" s="167"/>
      <c r="T23" s="168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47">
        <v>6</v>
      </c>
      <c r="C27" s="3">
        <v>4</v>
      </c>
      <c r="D27" s="33">
        <f t="shared" ref="D27:D56" si="0">(B27*12+C27)*1.67</f>
        <v>126.91999999999999</v>
      </c>
      <c r="E27" s="36">
        <v>1</v>
      </c>
      <c r="F27" s="36">
        <v>3</v>
      </c>
      <c r="G27" s="33">
        <f t="shared" ref="G27:G56" si="1">(E27*12+F27)*1.67</f>
        <v>25.049999999999997</v>
      </c>
      <c r="H27" s="47">
        <v>3</v>
      </c>
      <c r="I27" s="3">
        <v>1</v>
      </c>
      <c r="J27" s="2">
        <f t="shared" ref="J27:J56" si="2">(H27*12+I27)*1.67</f>
        <v>61.79</v>
      </c>
      <c r="K27" s="2">
        <f t="shared" ref="K27:K56" si="3">D27+G27</f>
        <v>151.96999999999997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75"/>
      <c r="AD27" s="176"/>
      <c r="AE27" s="176"/>
      <c r="AF27" s="176"/>
      <c r="AG27" s="176"/>
      <c r="AH27" s="177"/>
    </row>
    <row r="28" spans="1:34" ht="12.75" customHeight="1">
      <c r="A28" s="66">
        <v>43103</v>
      </c>
      <c r="B28" s="47">
        <v>6</v>
      </c>
      <c r="C28" s="3">
        <v>5</v>
      </c>
      <c r="D28" s="33">
        <f t="shared" si="0"/>
        <v>128.59</v>
      </c>
      <c r="E28" s="36">
        <v>1</v>
      </c>
      <c r="F28" s="36">
        <v>3</v>
      </c>
      <c r="G28" s="33">
        <f t="shared" si="1"/>
        <v>25.049999999999997</v>
      </c>
      <c r="H28" s="47">
        <v>3</v>
      </c>
      <c r="I28" s="3">
        <v>1</v>
      </c>
      <c r="J28" s="2">
        <f t="shared" si="2"/>
        <v>61.79</v>
      </c>
      <c r="K28" s="2">
        <f t="shared" si="3"/>
        <v>153.63999999999999</v>
      </c>
      <c r="L28" s="59">
        <v>1.67</v>
      </c>
      <c r="M28" s="60">
        <v>0</v>
      </c>
      <c r="N28" s="48">
        <v>20</v>
      </c>
      <c r="O28" s="64"/>
      <c r="P28" s="63"/>
      <c r="Q28" s="79"/>
      <c r="R28" s="80"/>
      <c r="S28" s="79"/>
      <c r="T28" s="79"/>
      <c r="U28" s="79"/>
      <c r="V28" s="52"/>
      <c r="W28" s="63"/>
      <c r="X28" s="48"/>
      <c r="Y28" s="48"/>
      <c r="Z28" s="51"/>
      <c r="AA28" s="48">
        <v>900</v>
      </c>
      <c r="AB28" s="48">
        <v>1500</v>
      </c>
      <c r="AC28" s="175"/>
      <c r="AD28" s="176"/>
      <c r="AE28" s="176"/>
      <c r="AF28" s="176"/>
      <c r="AG28" s="176"/>
      <c r="AH28" s="177"/>
    </row>
    <row r="29" spans="1:34" ht="12.75" customHeight="1">
      <c r="A29" s="66">
        <v>43104</v>
      </c>
      <c r="B29" s="35">
        <v>6</v>
      </c>
      <c r="C29" s="35">
        <v>5</v>
      </c>
      <c r="D29" s="33">
        <f t="shared" si="0"/>
        <v>128.59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1</v>
      </c>
      <c r="J29" s="2">
        <f t="shared" si="2"/>
        <v>61.79</v>
      </c>
      <c r="K29" s="2">
        <f t="shared" si="3"/>
        <v>153.63999999999999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75"/>
      <c r="AD29" s="176"/>
      <c r="AE29" s="176"/>
      <c r="AF29" s="176"/>
      <c r="AG29" s="176"/>
      <c r="AH29" s="177"/>
    </row>
    <row r="30" spans="1:34" ht="12.75" customHeight="1">
      <c r="A30" s="66">
        <v>43105</v>
      </c>
      <c r="B30" s="35">
        <v>6</v>
      </c>
      <c r="C30" s="35">
        <v>6</v>
      </c>
      <c r="D30" s="33">
        <f t="shared" si="0"/>
        <v>130.26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1</v>
      </c>
      <c r="J30" s="2">
        <f t="shared" si="2"/>
        <v>61.79</v>
      </c>
      <c r="K30" s="2">
        <f t="shared" si="3"/>
        <v>155.31</v>
      </c>
      <c r="L30" s="59">
        <v>1.67</v>
      </c>
      <c r="M30" s="60">
        <v>0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78"/>
      <c r="AD30" s="179"/>
      <c r="AE30" s="179"/>
      <c r="AF30" s="179"/>
      <c r="AG30" s="179"/>
      <c r="AH30" s="180"/>
    </row>
    <row r="31" spans="1:34" ht="12.75" customHeight="1">
      <c r="A31" s="66">
        <v>43106</v>
      </c>
      <c r="B31" s="35">
        <v>6</v>
      </c>
      <c r="C31" s="35">
        <v>6</v>
      </c>
      <c r="D31" s="33">
        <f t="shared" si="0"/>
        <v>130.26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1</v>
      </c>
      <c r="J31" s="2">
        <f t="shared" si="2"/>
        <v>61.79</v>
      </c>
      <c r="K31" s="2">
        <f t="shared" si="3"/>
        <v>155.31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78"/>
      <c r="AD31" s="179"/>
      <c r="AE31" s="179"/>
      <c r="AF31" s="179"/>
      <c r="AG31" s="179"/>
      <c r="AH31" s="180"/>
    </row>
    <row r="32" spans="1:34" ht="12.75" customHeight="1">
      <c r="A32" s="66">
        <v>43107</v>
      </c>
      <c r="B32" s="3">
        <v>6</v>
      </c>
      <c r="C32" s="3">
        <v>7</v>
      </c>
      <c r="D32" s="33">
        <f t="shared" si="0"/>
        <v>131.93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</v>
      </c>
      <c r="J32" s="2">
        <f t="shared" si="2"/>
        <v>61.79</v>
      </c>
      <c r="K32" s="2">
        <f t="shared" si="3"/>
        <v>156.98000000000002</v>
      </c>
      <c r="L32" s="59">
        <v>1.67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78"/>
      <c r="AD32" s="179"/>
      <c r="AE32" s="179"/>
      <c r="AF32" s="179"/>
      <c r="AG32" s="179"/>
      <c r="AH32" s="180"/>
    </row>
    <row r="33" spans="1:34" ht="12.75" customHeight="1">
      <c r="A33" s="66">
        <v>43108</v>
      </c>
      <c r="B33" s="3">
        <v>6</v>
      </c>
      <c r="C33" s="3">
        <v>7</v>
      </c>
      <c r="D33" s="33">
        <f t="shared" si="0"/>
        <v>131.93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1</v>
      </c>
      <c r="J33" s="2">
        <f t="shared" si="2"/>
        <v>61.79</v>
      </c>
      <c r="K33" s="2">
        <f t="shared" si="3"/>
        <v>156.98000000000002</v>
      </c>
      <c r="L33" s="59">
        <v>0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78"/>
      <c r="AD33" s="179"/>
      <c r="AE33" s="179"/>
      <c r="AF33" s="179"/>
      <c r="AG33" s="179"/>
      <c r="AH33" s="180"/>
    </row>
    <row r="34" spans="1:34" ht="12.75" customHeight="1">
      <c r="A34" s="66">
        <v>43109</v>
      </c>
      <c r="B34" s="3">
        <v>6</v>
      </c>
      <c r="C34" s="3">
        <v>8</v>
      </c>
      <c r="D34" s="33">
        <f t="shared" si="0"/>
        <v>133.6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</v>
      </c>
      <c r="J34" s="2">
        <f t="shared" si="2"/>
        <v>61.79</v>
      </c>
      <c r="K34" s="2">
        <f t="shared" si="3"/>
        <v>158.64999999999998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75"/>
      <c r="AD34" s="176"/>
      <c r="AE34" s="176"/>
      <c r="AF34" s="176"/>
      <c r="AG34" s="176"/>
      <c r="AH34" s="177"/>
    </row>
    <row r="35" spans="1:34" ht="12.75" customHeight="1">
      <c r="A35" s="66">
        <v>43110</v>
      </c>
      <c r="B35" s="3">
        <v>6</v>
      </c>
      <c r="C35" s="3">
        <v>8</v>
      </c>
      <c r="D35" s="33">
        <f t="shared" si="0"/>
        <v>133.6</v>
      </c>
      <c r="E35" s="36">
        <v>1</v>
      </c>
      <c r="F35" s="36">
        <v>3</v>
      </c>
      <c r="G35" s="33">
        <f t="shared" si="1"/>
        <v>25.049999999999997</v>
      </c>
      <c r="H35" s="3">
        <v>3</v>
      </c>
      <c r="I35" s="3">
        <v>1</v>
      </c>
      <c r="J35" s="2">
        <f t="shared" si="2"/>
        <v>61.79</v>
      </c>
      <c r="K35" s="2">
        <f t="shared" si="3"/>
        <v>158.64999999999998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75"/>
      <c r="AD35" s="176"/>
      <c r="AE35" s="176"/>
      <c r="AF35" s="176"/>
      <c r="AG35" s="176"/>
      <c r="AH35" s="177"/>
    </row>
    <row r="36" spans="1:34" ht="12.75" customHeight="1">
      <c r="A36" s="66">
        <v>43111</v>
      </c>
      <c r="B36" s="3">
        <v>6</v>
      </c>
      <c r="C36" s="3">
        <v>9</v>
      </c>
      <c r="D36" s="33">
        <f t="shared" si="0"/>
        <v>135.26999999999998</v>
      </c>
      <c r="E36" s="36">
        <v>1</v>
      </c>
      <c r="F36" s="36">
        <v>3</v>
      </c>
      <c r="G36" s="33">
        <f t="shared" si="1"/>
        <v>25.049999999999997</v>
      </c>
      <c r="H36" s="3">
        <v>3</v>
      </c>
      <c r="I36" s="3">
        <v>1</v>
      </c>
      <c r="J36" s="2">
        <f t="shared" si="2"/>
        <v>61.79</v>
      </c>
      <c r="K36" s="2">
        <f t="shared" si="3"/>
        <v>160.32</v>
      </c>
      <c r="L36" s="59">
        <v>1.67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81"/>
      <c r="AD36" s="182"/>
      <c r="AE36" s="182"/>
      <c r="AF36" s="182"/>
      <c r="AG36" s="182"/>
      <c r="AH36" s="183"/>
    </row>
    <row r="37" spans="1:34" ht="12.75" customHeight="1">
      <c r="A37" s="66">
        <v>43112</v>
      </c>
      <c r="B37" s="3">
        <v>6</v>
      </c>
      <c r="C37" s="3">
        <v>9</v>
      </c>
      <c r="D37" s="33">
        <f t="shared" si="0"/>
        <v>135.26999999999998</v>
      </c>
      <c r="E37" s="36">
        <v>1</v>
      </c>
      <c r="F37" s="36">
        <v>3</v>
      </c>
      <c r="G37" s="33">
        <f t="shared" si="1"/>
        <v>25.049999999999997</v>
      </c>
      <c r="H37" s="3">
        <v>3</v>
      </c>
      <c r="I37" s="3">
        <v>1</v>
      </c>
      <c r="J37" s="2">
        <f t="shared" si="2"/>
        <v>61.79</v>
      </c>
      <c r="K37" s="2">
        <f t="shared" si="3"/>
        <v>160.32</v>
      </c>
      <c r="L37" s="59">
        <v>0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81"/>
      <c r="AD37" s="182"/>
      <c r="AE37" s="182"/>
      <c r="AF37" s="182"/>
      <c r="AG37" s="182"/>
      <c r="AH37" s="183"/>
    </row>
    <row r="38" spans="1:34" ht="12.75" customHeight="1">
      <c r="A38" s="66">
        <v>43113</v>
      </c>
      <c r="B38" s="3">
        <v>6</v>
      </c>
      <c r="C38" s="3">
        <v>10</v>
      </c>
      <c r="D38" s="33">
        <f t="shared" si="0"/>
        <v>136.94</v>
      </c>
      <c r="E38" s="36">
        <v>1</v>
      </c>
      <c r="F38" s="36">
        <v>3</v>
      </c>
      <c r="G38" s="33">
        <f t="shared" si="1"/>
        <v>25.049999999999997</v>
      </c>
      <c r="H38" s="3">
        <v>3</v>
      </c>
      <c r="I38" s="3">
        <v>1</v>
      </c>
      <c r="J38" s="2">
        <f t="shared" si="2"/>
        <v>61.79</v>
      </c>
      <c r="K38" s="2">
        <f t="shared" si="3"/>
        <v>161.99</v>
      </c>
      <c r="L38" s="59">
        <v>1.67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75"/>
      <c r="AD38" s="176"/>
      <c r="AE38" s="176"/>
      <c r="AF38" s="176"/>
      <c r="AG38" s="176"/>
      <c r="AH38" s="177"/>
    </row>
    <row r="39" spans="1:34" ht="12.75" customHeight="1">
      <c r="A39" s="66">
        <v>43114</v>
      </c>
      <c r="B39" s="3">
        <v>6</v>
      </c>
      <c r="C39" s="3">
        <v>10</v>
      </c>
      <c r="D39" s="33">
        <f t="shared" si="0"/>
        <v>136.94</v>
      </c>
      <c r="E39" s="36">
        <v>1</v>
      </c>
      <c r="F39" s="36">
        <v>3</v>
      </c>
      <c r="G39" s="33">
        <f t="shared" si="1"/>
        <v>25.049999999999997</v>
      </c>
      <c r="H39" s="3">
        <v>3</v>
      </c>
      <c r="I39" s="3">
        <v>1</v>
      </c>
      <c r="J39" s="2">
        <f t="shared" si="2"/>
        <v>61.79</v>
      </c>
      <c r="K39" s="2">
        <f t="shared" si="3"/>
        <v>161.99</v>
      </c>
      <c r="L39" s="59">
        <v>0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75"/>
      <c r="AD39" s="176"/>
      <c r="AE39" s="176"/>
      <c r="AF39" s="176"/>
      <c r="AG39" s="176"/>
      <c r="AH39" s="177"/>
    </row>
    <row r="40" spans="1:34" ht="12.75" customHeight="1">
      <c r="A40" s="66">
        <v>43115</v>
      </c>
      <c r="B40" s="3">
        <v>6</v>
      </c>
      <c r="C40" s="3">
        <v>10</v>
      </c>
      <c r="D40" s="33">
        <f t="shared" si="0"/>
        <v>136.94</v>
      </c>
      <c r="E40" s="36">
        <v>1</v>
      </c>
      <c r="F40" s="36">
        <v>3</v>
      </c>
      <c r="G40" s="33">
        <f t="shared" si="1"/>
        <v>25.049999999999997</v>
      </c>
      <c r="H40" s="3">
        <v>3</v>
      </c>
      <c r="I40" s="3">
        <v>1</v>
      </c>
      <c r="J40" s="2">
        <f t="shared" si="2"/>
        <v>61.79</v>
      </c>
      <c r="K40" s="2">
        <f t="shared" si="3"/>
        <v>161.99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75"/>
      <c r="AD40" s="176"/>
      <c r="AE40" s="176"/>
      <c r="AF40" s="176"/>
      <c r="AG40" s="176"/>
      <c r="AH40" s="177"/>
    </row>
    <row r="41" spans="1:34" ht="12.75" customHeight="1">
      <c r="A41" s="66">
        <v>43116</v>
      </c>
      <c r="B41" s="3">
        <v>6</v>
      </c>
      <c r="C41" s="3">
        <v>11</v>
      </c>
      <c r="D41" s="33">
        <f t="shared" si="0"/>
        <v>138.60999999999999</v>
      </c>
      <c r="E41" s="36">
        <v>1</v>
      </c>
      <c r="F41" s="36">
        <v>3</v>
      </c>
      <c r="G41" s="33">
        <f t="shared" si="1"/>
        <v>25.049999999999997</v>
      </c>
      <c r="H41" s="3">
        <v>3</v>
      </c>
      <c r="I41" s="3">
        <v>1</v>
      </c>
      <c r="J41" s="2">
        <f t="shared" si="2"/>
        <v>61.79</v>
      </c>
      <c r="K41" s="2">
        <f t="shared" si="3"/>
        <v>163.65999999999997</v>
      </c>
      <c r="L41" s="59">
        <v>1.67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75"/>
      <c r="AD41" s="176"/>
      <c r="AE41" s="176"/>
      <c r="AF41" s="176"/>
      <c r="AG41" s="176"/>
      <c r="AH41" s="177"/>
    </row>
    <row r="42" spans="1:34" ht="12.75" customHeight="1">
      <c r="A42" s="66">
        <v>43117</v>
      </c>
      <c r="B42" s="3">
        <v>6</v>
      </c>
      <c r="C42" s="3">
        <v>11</v>
      </c>
      <c r="D42" s="33">
        <f t="shared" si="0"/>
        <v>138.60999999999999</v>
      </c>
      <c r="E42" s="3">
        <v>1</v>
      </c>
      <c r="F42" s="36">
        <v>3</v>
      </c>
      <c r="G42" s="33">
        <f t="shared" si="1"/>
        <v>25.049999999999997</v>
      </c>
      <c r="H42" s="3">
        <v>3</v>
      </c>
      <c r="I42" s="3">
        <v>1</v>
      </c>
      <c r="J42" s="2">
        <f t="shared" si="2"/>
        <v>61.79</v>
      </c>
      <c r="K42" s="2">
        <f t="shared" si="3"/>
        <v>163.65999999999997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75"/>
      <c r="AD42" s="176"/>
      <c r="AE42" s="176"/>
      <c r="AF42" s="176"/>
      <c r="AG42" s="176"/>
      <c r="AH42" s="177"/>
    </row>
    <row r="43" spans="1:34" ht="12.75" customHeight="1">
      <c r="A43" s="66">
        <v>43118</v>
      </c>
      <c r="B43" s="3">
        <v>6</v>
      </c>
      <c r="C43" s="3">
        <v>11</v>
      </c>
      <c r="D43" s="33">
        <f t="shared" si="0"/>
        <v>138.60999999999999</v>
      </c>
      <c r="E43" s="36">
        <v>1</v>
      </c>
      <c r="F43" s="36">
        <v>3</v>
      </c>
      <c r="G43" s="33">
        <f t="shared" si="1"/>
        <v>25.049999999999997</v>
      </c>
      <c r="H43" s="3">
        <v>3</v>
      </c>
      <c r="I43" s="3">
        <v>1</v>
      </c>
      <c r="J43" s="2">
        <f t="shared" si="2"/>
        <v>61.79</v>
      </c>
      <c r="K43" s="2">
        <f t="shared" si="3"/>
        <v>163.65999999999997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75"/>
      <c r="AD43" s="176"/>
      <c r="AE43" s="176"/>
      <c r="AF43" s="176"/>
      <c r="AG43" s="176"/>
      <c r="AH43" s="177"/>
    </row>
    <row r="44" spans="1:34" ht="12.75" customHeight="1">
      <c r="A44" s="66">
        <v>43119</v>
      </c>
      <c r="B44" s="3">
        <v>7</v>
      </c>
      <c r="C44" s="3">
        <v>0</v>
      </c>
      <c r="D44" s="33">
        <f t="shared" si="0"/>
        <v>140.28</v>
      </c>
      <c r="E44" s="36">
        <v>1</v>
      </c>
      <c r="F44" s="36">
        <v>3</v>
      </c>
      <c r="G44" s="33">
        <f t="shared" si="1"/>
        <v>25.049999999999997</v>
      </c>
      <c r="H44" s="3">
        <v>3</v>
      </c>
      <c r="I44" s="3">
        <v>1</v>
      </c>
      <c r="J44" s="2">
        <f t="shared" si="2"/>
        <v>61.79</v>
      </c>
      <c r="K44" s="2">
        <f t="shared" si="3"/>
        <v>165.32999999999998</v>
      </c>
      <c r="L44" s="59">
        <v>1.67</v>
      </c>
      <c r="M44" s="60">
        <v>0</v>
      </c>
      <c r="N44" s="48">
        <v>21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75"/>
      <c r="AD44" s="176"/>
      <c r="AE44" s="176"/>
      <c r="AF44" s="176"/>
      <c r="AG44" s="176"/>
      <c r="AH44" s="177"/>
    </row>
    <row r="45" spans="1:34" ht="12.75" customHeight="1">
      <c r="A45" s="66">
        <v>43120</v>
      </c>
      <c r="B45" s="3">
        <v>7</v>
      </c>
      <c r="C45" s="3">
        <v>0</v>
      </c>
      <c r="D45" s="33">
        <f t="shared" si="0"/>
        <v>140.28</v>
      </c>
      <c r="E45" s="36">
        <v>1</v>
      </c>
      <c r="F45" s="36">
        <v>3</v>
      </c>
      <c r="G45" s="33">
        <f t="shared" si="1"/>
        <v>25.049999999999997</v>
      </c>
      <c r="H45" s="3">
        <v>3</v>
      </c>
      <c r="I45" s="3">
        <v>1</v>
      </c>
      <c r="J45" s="2">
        <f t="shared" si="2"/>
        <v>61.79</v>
      </c>
      <c r="K45" s="2">
        <f t="shared" si="3"/>
        <v>165.32999999999998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75"/>
      <c r="AD45" s="176"/>
      <c r="AE45" s="176"/>
      <c r="AF45" s="176"/>
      <c r="AG45" s="176"/>
      <c r="AH45" s="177"/>
    </row>
    <row r="46" spans="1:34" ht="12.75" customHeight="1">
      <c r="A46" s="66">
        <v>43121</v>
      </c>
      <c r="B46" s="3">
        <v>7</v>
      </c>
      <c r="C46" s="3">
        <v>1</v>
      </c>
      <c r="D46" s="33">
        <f t="shared" si="0"/>
        <v>141.94999999999999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1</v>
      </c>
      <c r="J46" s="2">
        <f t="shared" si="2"/>
        <v>61.79</v>
      </c>
      <c r="K46" s="2">
        <f t="shared" si="3"/>
        <v>167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75"/>
      <c r="AD46" s="176"/>
      <c r="AE46" s="176"/>
      <c r="AF46" s="176"/>
      <c r="AG46" s="176"/>
      <c r="AH46" s="177"/>
    </row>
    <row r="47" spans="1:34" ht="12.75" customHeight="1">
      <c r="A47" s="66">
        <v>43122</v>
      </c>
      <c r="B47" s="3">
        <v>7</v>
      </c>
      <c r="C47" s="3">
        <v>1</v>
      </c>
      <c r="D47" s="33">
        <f t="shared" si="0"/>
        <v>141.94999999999999</v>
      </c>
      <c r="E47" s="36">
        <v>1</v>
      </c>
      <c r="F47" s="36">
        <v>3</v>
      </c>
      <c r="G47" s="33">
        <f t="shared" si="1"/>
        <v>25.049999999999997</v>
      </c>
      <c r="H47" s="3">
        <v>3</v>
      </c>
      <c r="I47" s="3">
        <v>1</v>
      </c>
      <c r="J47" s="2">
        <f t="shared" si="2"/>
        <v>61.79</v>
      </c>
      <c r="K47" s="2">
        <f t="shared" si="3"/>
        <v>167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75"/>
      <c r="AD47" s="176"/>
      <c r="AE47" s="176"/>
      <c r="AF47" s="176"/>
      <c r="AG47" s="176"/>
      <c r="AH47" s="177"/>
    </row>
    <row r="48" spans="1:34" ht="12.75" customHeight="1">
      <c r="A48" s="66">
        <v>43123</v>
      </c>
      <c r="B48" s="3">
        <v>7</v>
      </c>
      <c r="C48" s="3">
        <v>1</v>
      </c>
      <c r="D48" s="33">
        <f t="shared" si="0"/>
        <v>141.94999999999999</v>
      </c>
      <c r="E48" s="36">
        <v>1</v>
      </c>
      <c r="F48" s="36">
        <v>3</v>
      </c>
      <c r="G48" s="33">
        <f t="shared" si="1"/>
        <v>25.049999999999997</v>
      </c>
      <c r="H48" s="3">
        <v>3</v>
      </c>
      <c r="I48" s="3">
        <v>1</v>
      </c>
      <c r="J48" s="2">
        <f t="shared" si="2"/>
        <v>61.79</v>
      </c>
      <c r="K48" s="2">
        <f t="shared" si="3"/>
        <v>167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84"/>
      <c r="AD48" s="176"/>
      <c r="AE48" s="176"/>
      <c r="AF48" s="176"/>
      <c r="AG48" s="176"/>
      <c r="AH48" s="177"/>
    </row>
    <row r="49" spans="1:34" ht="12.75" customHeight="1">
      <c r="A49" s="66">
        <v>43124</v>
      </c>
      <c r="B49" s="3">
        <v>7</v>
      </c>
      <c r="C49" s="3">
        <v>2</v>
      </c>
      <c r="D49" s="33">
        <f t="shared" si="0"/>
        <v>143.62</v>
      </c>
      <c r="E49" s="36">
        <v>1</v>
      </c>
      <c r="F49" s="36">
        <v>3</v>
      </c>
      <c r="G49" s="33">
        <f t="shared" si="1"/>
        <v>25.049999999999997</v>
      </c>
      <c r="H49" s="3">
        <v>3</v>
      </c>
      <c r="I49" s="3">
        <v>1</v>
      </c>
      <c r="J49" s="2">
        <f t="shared" si="2"/>
        <v>61.79</v>
      </c>
      <c r="K49" s="2">
        <f t="shared" si="3"/>
        <v>168.67000000000002</v>
      </c>
      <c r="L49" s="59">
        <v>1.67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75"/>
      <c r="AD49" s="176"/>
      <c r="AE49" s="176"/>
      <c r="AF49" s="176"/>
      <c r="AG49" s="176"/>
      <c r="AH49" s="177"/>
    </row>
    <row r="50" spans="1:34" ht="12.75" customHeight="1">
      <c r="A50" s="66">
        <v>43125</v>
      </c>
      <c r="B50" s="3">
        <v>7</v>
      </c>
      <c r="C50" s="3">
        <v>2</v>
      </c>
      <c r="D50" s="33">
        <f t="shared" si="0"/>
        <v>143.62</v>
      </c>
      <c r="E50" s="36">
        <v>1</v>
      </c>
      <c r="F50" s="36">
        <v>3</v>
      </c>
      <c r="G50" s="33">
        <f t="shared" si="1"/>
        <v>25.049999999999997</v>
      </c>
      <c r="H50" s="3">
        <v>3</v>
      </c>
      <c r="I50" s="3">
        <v>1</v>
      </c>
      <c r="J50" s="2">
        <f t="shared" si="2"/>
        <v>61.79</v>
      </c>
      <c r="K50" s="2">
        <f t="shared" si="3"/>
        <v>168.67000000000002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75"/>
      <c r="AD50" s="176"/>
      <c r="AE50" s="176"/>
      <c r="AF50" s="176"/>
      <c r="AG50" s="176"/>
      <c r="AH50" s="177"/>
    </row>
    <row r="51" spans="1:34" ht="12.75" customHeight="1">
      <c r="A51" s="66">
        <v>43126</v>
      </c>
      <c r="B51" s="3">
        <v>7</v>
      </c>
      <c r="C51" s="3">
        <v>2</v>
      </c>
      <c r="D51" s="33">
        <f t="shared" si="0"/>
        <v>143.62</v>
      </c>
      <c r="E51" s="36">
        <v>1</v>
      </c>
      <c r="F51" s="36">
        <v>3</v>
      </c>
      <c r="G51" s="33">
        <f t="shared" si="1"/>
        <v>25.049999999999997</v>
      </c>
      <c r="H51" s="3">
        <v>3</v>
      </c>
      <c r="I51" s="3">
        <v>1</v>
      </c>
      <c r="J51" s="2">
        <f t="shared" si="2"/>
        <v>61.79</v>
      </c>
      <c r="K51" s="2">
        <f t="shared" si="3"/>
        <v>168.67000000000002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75"/>
      <c r="AD51" s="176"/>
      <c r="AE51" s="176"/>
      <c r="AF51" s="176"/>
      <c r="AG51" s="176"/>
      <c r="AH51" s="177"/>
    </row>
    <row r="52" spans="1:34" ht="12.75" customHeight="1">
      <c r="A52" s="66">
        <v>43127</v>
      </c>
      <c r="B52" s="3">
        <v>7</v>
      </c>
      <c r="C52" s="3">
        <v>2</v>
      </c>
      <c r="D52" s="33">
        <f t="shared" si="0"/>
        <v>143.62</v>
      </c>
      <c r="E52" s="36">
        <v>1</v>
      </c>
      <c r="F52" s="36">
        <v>3</v>
      </c>
      <c r="G52" s="33">
        <f t="shared" si="1"/>
        <v>25.049999999999997</v>
      </c>
      <c r="H52" s="3">
        <v>3</v>
      </c>
      <c r="I52" s="3">
        <v>1</v>
      </c>
      <c r="J52" s="2">
        <f t="shared" si="2"/>
        <v>61.79</v>
      </c>
      <c r="K52" s="2">
        <f t="shared" si="3"/>
        <v>168.67000000000002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75"/>
      <c r="AD52" s="176"/>
      <c r="AE52" s="176"/>
      <c r="AF52" s="176"/>
      <c r="AG52" s="176"/>
      <c r="AH52" s="177"/>
    </row>
    <row r="53" spans="1:34" ht="12.75" customHeight="1">
      <c r="A53" s="66">
        <v>43128</v>
      </c>
      <c r="B53" s="3">
        <v>7</v>
      </c>
      <c r="C53" s="3">
        <v>3</v>
      </c>
      <c r="D53" s="33">
        <f t="shared" si="0"/>
        <v>145.29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1</v>
      </c>
      <c r="J53" s="2">
        <f t="shared" si="2"/>
        <v>61.79</v>
      </c>
      <c r="K53" s="2">
        <f t="shared" si="3"/>
        <v>170.33999999999997</v>
      </c>
      <c r="L53" s="59">
        <v>1.67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75"/>
      <c r="AD53" s="176"/>
      <c r="AE53" s="176"/>
      <c r="AF53" s="176"/>
      <c r="AG53" s="176"/>
      <c r="AH53" s="177"/>
    </row>
    <row r="54" spans="1:34" ht="12.75" customHeight="1">
      <c r="A54" s="66">
        <v>43129</v>
      </c>
      <c r="B54" s="3">
        <v>7</v>
      </c>
      <c r="C54" s="3">
        <v>4</v>
      </c>
      <c r="D54" s="33">
        <f t="shared" si="0"/>
        <v>146.95999999999998</v>
      </c>
      <c r="E54" s="36">
        <v>1</v>
      </c>
      <c r="F54" s="36">
        <v>3</v>
      </c>
      <c r="G54" s="33">
        <f t="shared" si="1"/>
        <v>25.049999999999997</v>
      </c>
      <c r="H54" s="3">
        <v>3</v>
      </c>
      <c r="I54" s="3">
        <v>1</v>
      </c>
      <c r="J54" s="2">
        <f t="shared" si="2"/>
        <v>61.79</v>
      </c>
      <c r="K54" s="2">
        <f t="shared" si="3"/>
        <v>172.01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75"/>
      <c r="AD54" s="176"/>
      <c r="AE54" s="176"/>
      <c r="AF54" s="176"/>
      <c r="AG54" s="176"/>
      <c r="AH54" s="177"/>
    </row>
    <row r="55" spans="1:34" ht="12.75" customHeight="1">
      <c r="A55" s="66">
        <v>43130</v>
      </c>
      <c r="B55" s="3">
        <v>7</v>
      </c>
      <c r="C55" s="3">
        <v>4</v>
      </c>
      <c r="D55" s="33">
        <f t="shared" si="0"/>
        <v>146.95999999999998</v>
      </c>
      <c r="E55" s="36">
        <v>1</v>
      </c>
      <c r="F55" s="36">
        <v>3</v>
      </c>
      <c r="G55" s="33">
        <f t="shared" si="1"/>
        <v>25.049999999999997</v>
      </c>
      <c r="H55" s="3">
        <v>3</v>
      </c>
      <c r="I55" s="3">
        <v>1</v>
      </c>
      <c r="J55" s="2">
        <f t="shared" si="2"/>
        <v>61.79</v>
      </c>
      <c r="K55" s="2">
        <f t="shared" si="3"/>
        <v>172.01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75"/>
      <c r="AD55" s="176"/>
      <c r="AE55" s="176"/>
      <c r="AF55" s="176"/>
      <c r="AG55" s="176"/>
      <c r="AH55" s="177"/>
    </row>
    <row r="56" spans="1:34" ht="12.75" customHeight="1">
      <c r="A56" s="66">
        <v>43132</v>
      </c>
      <c r="B56" s="3">
        <v>7</v>
      </c>
      <c r="C56" s="3">
        <v>4</v>
      </c>
      <c r="D56" s="33">
        <f t="shared" si="0"/>
        <v>146.95999999999998</v>
      </c>
      <c r="E56" s="36">
        <v>1</v>
      </c>
      <c r="F56" s="36">
        <v>3</v>
      </c>
      <c r="G56" s="33">
        <f t="shared" si="1"/>
        <v>25.049999999999997</v>
      </c>
      <c r="H56" s="47">
        <v>3</v>
      </c>
      <c r="I56" s="3">
        <v>1</v>
      </c>
      <c r="J56" s="2">
        <f t="shared" si="2"/>
        <v>61.79</v>
      </c>
      <c r="K56" s="2">
        <f t="shared" si="3"/>
        <v>172.01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75"/>
      <c r="AD56" s="176"/>
      <c r="AE56" s="176"/>
      <c r="AF56" s="176"/>
      <c r="AG56" s="176"/>
      <c r="AH56" s="177"/>
    </row>
    <row r="57" spans="1:34" ht="12.75" customHeight="1">
      <c r="A57" s="66"/>
      <c r="B57" s="47"/>
      <c r="C57" s="3"/>
      <c r="D57" s="33"/>
      <c r="E57" s="36"/>
      <c r="F57" s="36"/>
      <c r="G57" s="33"/>
      <c r="H57" s="47"/>
      <c r="I57" s="3"/>
      <c r="J57" s="2"/>
      <c r="K57" s="2"/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5"/>
      <c r="AD57" s="176"/>
      <c r="AE57" s="176"/>
      <c r="AF57" s="176"/>
      <c r="AG57" s="176"/>
      <c r="AH57" s="17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20.04</v>
      </c>
      <c r="M58" s="45">
        <f>SUM(M27:M57)</f>
        <v>0</v>
      </c>
      <c r="N58" s="46">
        <f>SUM(N27:N57)</f>
        <v>601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SUM('August 2018'!L60)</f>
        <v>145.29000000000002</v>
      </c>
      <c r="M59" s="45">
        <f>SUM('August 2018'!M60)</f>
        <v>442.28000000000014</v>
      </c>
      <c r="N59" s="45">
        <f>SUM('August 2018'!N60)</f>
        <v>4171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165.33</v>
      </c>
      <c r="M60" s="45">
        <f>(M59+M58)</f>
        <v>442.28000000000014</v>
      </c>
      <c r="N60" s="45">
        <f>(N59+N58)</f>
        <v>4772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January 2018</vt:lpstr>
      <vt:lpstr>February 2018</vt:lpstr>
      <vt:lpstr>March 2018</vt:lpstr>
      <vt:lpstr>April 2018</vt:lpstr>
      <vt:lpstr>May 2018</vt:lpstr>
      <vt:lpstr>June 2018</vt:lpstr>
      <vt:lpstr>July 2018</vt:lpstr>
      <vt:lpstr>August 2018</vt:lpstr>
      <vt:lpstr>September 2018</vt:lpstr>
      <vt:lpstr>October 2018</vt:lpstr>
      <vt:lpstr>November 2018</vt:lpstr>
      <vt:lpstr>December 2018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February 2020</vt:lpstr>
      <vt:lpstr>March 2020</vt:lpstr>
      <vt:lpstr>April 2020</vt:lpstr>
      <vt:lpstr>May 2020</vt:lpstr>
      <vt:lpstr>June 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2017-04-15T20:28:17Z</cp:lastPrinted>
  <dcterms:created xsi:type="dcterms:W3CDTF">2011-10-07T18:32:09Z</dcterms:created>
  <dcterms:modified xsi:type="dcterms:W3CDTF">2020-06-25T16:32:34Z</dcterms:modified>
</cp:coreProperties>
</file>